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元年度\11 HP掲載データ\"/>
    </mc:Choice>
  </mc:AlternateContent>
  <xr:revisionPtr revIDLastSave="0" documentId="8_{5EFEC613-C136-421F-BBD8-FF8F9A2EF1DB}" xr6:coauthVersionLast="36" xr6:coauthVersionMax="36" xr10:uidLastSave="{00000000-0000-0000-0000-000000000000}"/>
  <bookViews>
    <workbookView xWindow="-120" yWindow="-120" windowWidth="20730" windowHeight="11160" tabRatio="87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O36" i="10"/>
  <c r="CO35" i="10"/>
  <c r="CO34" i="10"/>
  <c r="C34" i="10"/>
  <c r="C35" i="10" l="1"/>
  <c r="C36" i="10" s="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l="1"/>
  <c r="AM36" i="10" s="1"/>
  <c r="BE34" i="10"/>
  <c r="BE35" i="10" s="1"/>
  <c r="BE36" i="10" s="1"/>
  <c r="BE37" i="10" s="1"/>
  <c r="BW34" i="10" l="1"/>
  <c r="BW35" i="10" s="1"/>
  <c r="BW36" i="10" s="1"/>
  <c r="BW37" i="10" s="1"/>
  <c r="BW38" i="10" s="1"/>
  <c r="BW39" i="10" s="1"/>
  <c r="BW40" i="10" s="1"/>
  <c r="BW41" i="10" s="1"/>
  <c r="BW42" i="10" s="1"/>
</calcChain>
</file>

<file path=xl/sharedStrings.xml><?xml version="1.0" encoding="utf-8"?>
<sst xmlns="http://schemas.openxmlformats.org/spreadsheetml/2006/main" count="1118" uniqueCount="625">
  <si>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</si>
  <si>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</si>
  <si>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</si>
  <si>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</si>
  <si>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</si>
  <si>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</si>
  <si>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</si>
  <si>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</si>
  <si>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</si>
  <si>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</si>
  <si>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</si>
  <si>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</si>
  <si>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</si>
  <si>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</si>
  <si>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</si>
  <si>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</si>
  <si>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</si>
  <si>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</si>
  <si>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</si>
  <si>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</si>
  <si>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</si>
  <si>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</si>
  <si>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</si>
  <si>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</si>
  <si>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</si>
  <si>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</si>
  <si>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</si>
  <si>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</si>
  <si>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</si>
  <si>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</si>
  <si>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</si>
  <si>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</si>
  <si>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</si>
  <si>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</si>
  <si>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</si>
  <si>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</si>
  <si>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</si>
  <si>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</si>
  <si>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</si>
  <si>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</si>
  <si>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</si>
  <si>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</si>
  <si>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</si>
  <si>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</si>
  <si>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</si>
  <si>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</si>
  <si>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</si>
  <si>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</si>
  <si>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</si>
  <si>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</si>
  <si>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</si>
  <si>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</si>
  <si>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</si>
  <si>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</si>
  <si>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</si>
  <si>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</si>
  <si>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</si>
  <si>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</si>
  <si>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</si>
  <si>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</si>
  <si>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</si>
  <si>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</si>
  <si>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</si>
  <si>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</si>
  <si>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</si>
  <si>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</si>
  <si>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</si>
  <si>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</si>
  <si>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</si>
  <si>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</si>
  <si>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</si>
  <si>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</si>
  <si>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</si>
  <si>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</si>
  <si>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</si>
  <si>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</si>
  <si>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</si>
  <si>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</si>
  <si>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</si>
  <si>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</si>
  <si>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</si>
  <si>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</si>
  <si>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</si>
  <si>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</si>
  <si>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</si>
  <si>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</si>
  <si>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</si>
  <si>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</si>
  <si>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</si>
  <si>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</si>
  <si>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</si>
  <si>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</si>
  <si>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</si>
  <si>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</si>
  <si>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</si>
  <si>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</si>
  <si>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</si>
  <si>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</si>
  <si>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</si>
  <si>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たつの市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</si>
  <si>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</si>
  <si>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</si>
  <si>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</si>
  <si>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</si>
  <si>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</si>
  <si>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</si>
  <si>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</si>
  <si>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</si>
  <si>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</si>
  <si>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</si>
  <si>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</si>
  <si>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</si>
  <si>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</si>
  <si>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</si>
  <si>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</si>
  <si>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</si>
  <si>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</si>
  <si>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</si>
  <si>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</si>
  <si>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</si>
  <si>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</si>
  <si>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</si>
  <si>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</si>
  <si>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</si>
  <si>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</si>
  <si>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</si>
  <si>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</si>
  <si>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</si>
  <si>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</si>
  <si>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</si>
  <si>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</si>
  <si>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</si>
  <si>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</si>
  <si>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</si>
  <si>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</si>
  <si>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</si>
  <si>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</si>
  <si>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</si>
  <si>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</si>
  <si>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</si>
  <si>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</si>
  <si>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</si>
  <si>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</si>
  <si>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</si>
  <si>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</si>
  <si>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</si>
  <si>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</si>
  <si>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</si>
  <si>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</si>
  <si>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</si>
  <si>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</si>
  <si>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</si>
  <si>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</si>
  <si>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</si>
  <si>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</si>
  <si>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</si>
  <si>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</si>
  <si>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</si>
  <si>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</si>
  <si>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</si>
  <si>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</si>
  <si>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</si>
  <si>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</si>
  <si>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</si>
  <si>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</si>
  <si>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</si>
  <si>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</si>
  <si>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</si>
  <si>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</si>
  <si>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</si>
  <si>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</si>
  <si>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</si>
  <si>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</si>
  <si>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</si>
  <si>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</si>
  <si>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</si>
  <si>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</si>
  <si>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</si>
  <si>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</si>
  <si>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</si>
  <si>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</si>
  <si>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</si>
  <si>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</si>
  <si>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</si>
  <si>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</si>
  <si>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</si>
  <si>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</si>
  <si>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</si>
  <si>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</si>
  <si>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</si>
  <si>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</si>
  <si>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</si>
  <si>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</si>
  <si>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</si>
  <si>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</si>
  <si>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</si>
  <si>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</si>
  <si>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</si>
  <si>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</si>
  <si>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</si>
  <si>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</si>
  <si>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</si>
  <si>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</si>
  <si>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</si>
  <si>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</si>
  <si>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</si>
  <si>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</si>
  <si>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</si>
  <si>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</si>
  <si>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</si>
  <si>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</si>
  <si>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</si>
  <si>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</si>
  <si>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</si>
  <si>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</si>
  <si>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兵庫県たつの市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</si>
  <si>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</si>
  <si>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</si>
  <si>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</si>
  <si>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</si>
  <si>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</si>
  <si>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</si>
  <si>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</si>
  <si>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</si>
  <si>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</si>
  <si>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</si>
  <si>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</si>
  <si>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</si>
  <si>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</si>
  <si>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</si>
  <si>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</si>
  <si>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</si>
  <si>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</si>
  <si>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</si>
  <si>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</si>
  <si>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</si>
  <si>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</si>
  <si>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</si>
  <si>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</si>
  <si>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</si>
  <si>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</si>
  <si>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</si>
  <si>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</si>
  <si>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</si>
  <si>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</si>
  <si>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</si>
  <si>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</si>
  <si>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</si>
  <si>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</si>
  <si>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</si>
  <si>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</si>
  <si>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</si>
  <si>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</si>
  <si>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</si>
  <si>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</si>
  <si>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</si>
  <si>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</si>
  <si>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</si>
  <si>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</si>
  <si>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</si>
  <si>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</si>
  <si>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</si>
  <si>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</si>
  <si>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</si>
  <si>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</si>
  <si>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</si>
  <si>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</si>
  <si>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</si>
  <si>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</si>
  <si>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</si>
  <si>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</si>
  <si>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</si>
  <si>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</si>
  <si>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</si>
  <si>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</si>
  <si>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</si>
  <si>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</si>
  <si>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</si>
  <si>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</si>
  <si>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</si>
  <si>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</si>
  <si>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</si>
  <si>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</si>
  <si>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</si>
  <si>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</si>
  <si>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</si>
  <si>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</si>
  <si>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</si>
  <si>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</si>
  <si>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</si>
  <si>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</si>
  <si>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</si>
  <si>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</si>
  <si>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</si>
  <si>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</si>
  <si>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</si>
  <si>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</si>
  <si>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</si>
  <si>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</si>
  <si>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</si>
  <si>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</si>
  <si>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</si>
  <si>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</si>
  <si>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</si>
  <si>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</si>
  <si>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</si>
  <si>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</si>
  <si>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</si>
  <si>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</si>
  <si>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</si>
  <si>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</si>
  <si>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</si>
  <si>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</si>
  <si>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</si>
  <si>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</si>
  <si>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</si>
  <si>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</si>
  <si>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</si>
  <si>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</si>
  <si>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</si>
  <si>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</si>
  <si>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</si>
  <si>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</si>
  <si>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</si>
  <si>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</si>
  <si>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</si>
  <si>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</si>
  <si>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</si>
  <si>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</si>
  <si>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</si>
  <si>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</si>
  <si>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</si>
  <si>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</si>
  <si>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</si>
  <si>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</si>
  <si>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</si>
  <si>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</si>
  <si>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</si>
  <si>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</si>
  <si>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</si>
  <si>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</si>
  <si>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</si>
  <si>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</si>
  <si>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</si>
  <si>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</si>
  <si>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</si>
  <si>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</si>
  <si>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</si>
  <si>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</si>
  <si>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</si>
  <si>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</si>
  <si>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</si>
  <si>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</si>
  <si>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</si>
  <si>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</si>
  <si>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</si>
  <si>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</si>
  <si>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</si>
  <si>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</si>
  <si>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</si>
  <si>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</si>
  <si>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</si>
  <si>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</si>
  <si>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</si>
  <si>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</si>
  <si>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</si>
  <si>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</si>
  <si>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</si>
  <si>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</si>
  <si>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兵庫県たつの市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</si>
  <si>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</si>
  <si>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</si>
  <si>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</si>
  <si>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</si>
  <si>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</si>
  <si>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</si>
  <si>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</si>
  <si>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</si>
  <si>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</si>
  <si>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</si>
  <si>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</si>
  <si>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</si>
  <si>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</si>
  <si>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</si>
  <si>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</si>
  <si>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</si>
  <si>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</si>
  <si>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</si>
  <si>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</si>
  <si>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</si>
  <si>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学校給食センター事業特別会計</t>
    <phoneticPr fontId="5"/>
  </si>
  <si>
    <t>土地取得造成事業特別会計</t>
    <phoneticPr fontId="5"/>
  </si>
  <si>
    <t>揖龍公平委員会事業特別会計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</si>
  <si>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</si>
  <si>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</si>
  <si>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</si>
  <si>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</si>
  <si>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</si>
  <si>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</si>
  <si>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</si>
  <si>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</si>
  <si>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</si>
  <si>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</si>
  <si>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</si>
  <si>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</si>
  <si>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</si>
  <si>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</si>
  <si>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</si>
  <si>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</si>
  <si>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病院事業会計</t>
    <phoneticPr fontId="5"/>
  </si>
  <si>
    <t>法適用企業</t>
    <phoneticPr fontId="5"/>
  </si>
  <si>
    <t>水道事業会計</t>
    <phoneticPr fontId="5"/>
  </si>
  <si>
    <t>国民宿舎事業会計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</si>
  <si>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</si>
  <si>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</si>
  <si>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</si>
  <si>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</si>
  <si>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</si>
  <si>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前処理場事業特別会計</t>
    <phoneticPr fontId="5"/>
  </si>
  <si>
    <t>法非適用企業</t>
    <phoneticPr fontId="5"/>
  </si>
  <si>
    <t>と畜場事業特別会計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</si>
  <si>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</si>
  <si>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</si>
  <si>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</si>
  <si>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</si>
  <si>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</si>
  <si>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</si>
  <si>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</si>
  <si>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</si>
  <si>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</si>
  <si>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</si>
  <si>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</si>
  <si>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</si>
  <si>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</si>
  <si>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</si>
  <si>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</si>
  <si>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</si>
  <si>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</si>
  <si>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</si>
  <si>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</si>
  <si>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</si>
  <si>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</si>
  <si>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</si>
  <si>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</si>
  <si>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</si>
  <si>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</si>
  <si>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</si>
  <si>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</si>
  <si>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</si>
  <si>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</si>
  <si>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</si>
  <si>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</si>
  <si>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</si>
  <si>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</si>
  <si>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</si>
  <si>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</si>
  <si>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</si>
  <si>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</si>
  <si>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</si>
  <si>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</si>
  <si>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</si>
  <si>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</si>
  <si>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</si>
  <si>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</si>
  <si>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</si>
  <si>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</si>
  <si>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</si>
  <si>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</si>
  <si>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</si>
  <si>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</si>
  <si>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</si>
  <si>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</si>
  <si>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</si>
  <si>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</si>
  <si>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</si>
  <si>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</si>
  <si>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</si>
  <si>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</si>
  <si>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</si>
  <si>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</si>
  <si>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</si>
  <si>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</si>
  <si>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</si>
  <si>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</si>
  <si>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前処理場事業特別会計</t>
    <phoneticPr fontId="5"/>
  </si>
  <si>
    <t>(Ｆ)</t>
    <phoneticPr fontId="5"/>
  </si>
  <si>
    <t>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</si>
  <si>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</si>
  <si>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</si>
  <si>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</si>
  <si>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</si>
  <si>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</si>
  <si>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</si>
  <si>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</si>
  <si>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</si>
  <si>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</si>
  <si>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</si>
  <si>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</si>
  <si>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</si>
  <si>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</si>
  <si>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</si>
  <si>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</si>
  <si>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</si>
  <si>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</si>
  <si>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</si>
  <si>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</si>
  <si>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</si>
  <si>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</si>
  <si>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</si>
  <si>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</si>
  <si>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</si>
  <si>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</si>
  <si>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</si>
  <si>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</si>
  <si>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</si>
  <si>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</si>
  <si>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</si>
  <si>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</si>
  <si>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</si>
  <si>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</si>
  <si>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</si>
  <si>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</si>
  <si>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</si>
  <si>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</si>
  <si>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</si>
  <si>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</si>
  <si>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</si>
  <si>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</si>
  <si>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</si>
  <si>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</si>
  <si>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</si>
  <si>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</si>
  <si>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</si>
  <si>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</si>
  <si>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</si>
  <si>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</si>
  <si>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</si>
  <si>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</si>
  <si>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</si>
  <si>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</si>
  <si>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</si>
  <si>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</si>
  <si>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</si>
  <si>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</si>
  <si>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</si>
  <si>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</si>
  <si>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</si>
  <si>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</si>
  <si>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</si>
  <si>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</si>
  <si>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</si>
  <si>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</si>
  <si>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</si>
  <si>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</si>
  <si>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</si>
  <si>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</si>
  <si>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</si>
  <si>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</si>
  <si>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</si>
  <si>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</si>
  <si>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</si>
  <si>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</si>
  <si>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</si>
  <si>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</si>
  <si>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</si>
  <si>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</si>
  <si>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</si>
  <si>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</si>
  <si>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</si>
  <si>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</si>
  <si>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</si>
  <si>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</si>
  <si>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0.31</t>
  </si>
  <si>
    <t>▲ 5.37</t>
  </si>
  <si>
    <t>▲ 3.98</t>
  </si>
  <si>
    <t>水道事業会計</t>
  </si>
  <si>
    <t>病院事業会計</t>
  </si>
  <si>
    <t>▲ 0.57</t>
  </si>
  <si>
    <t>▲ 0.53</t>
  </si>
  <si>
    <t>▲ 0.32</t>
  </si>
  <si>
    <t>一般会計</t>
  </si>
  <si>
    <t>国民健康保険事業特別会計</t>
  </si>
  <si>
    <t>介護保険事業特別会計</t>
  </si>
  <si>
    <t>下水道事業特別会計</t>
  </si>
  <si>
    <t>前処理場事業特別会計</t>
  </si>
  <si>
    <t>後期高齢者医療事業特別会計</t>
  </si>
  <si>
    <t>その他会計（赤字）</t>
  </si>
  <si>
    <t>その他会計（黒字）</t>
  </si>
  <si>
    <t>H26末</t>
    <phoneticPr fontId="5"/>
  </si>
  <si>
    <t>H27末</t>
    <phoneticPr fontId="5"/>
  </si>
  <si>
    <t>H28末</t>
    <phoneticPr fontId="5"/>
  </si>
  <si>
    <t>H29末</t>
    <phoneticPr fontId="5"/>
  </si>
  <si>
    <t>H30末</t>
    <phoneticPr fontId="5"/>
  </si>
  <si>
    <t>播磨高原広域事務組合</t>
    <rPh sb="0" eb="2">
      <t>ハリマ</t>
    </rPh>
    <rPh sb="2" eb="4">
      <t>コウゲン</t>
    </rPh>
    <rPh sb="4" eb="6">
      <t>コウイキ</t>
    </rPh>
    <rPh sb="6" eb="8">
      <t>ジム</t>
    </rPh>
    <rPh sb="8" eb="10">
      <t>クミアイ</t>
    </rPh>
    <phoneticPr fontId="2"/>
  </si>
  <si>
    <t>揖龍保健衛生施設事務組合</t>
    <rPh sb="0" eb="2">
      <t>イリュウ</t>
    </rPh>
    <rPh sb="2" eb="4">
      <t>ホケン</t>
    </rPh>
    <rPh sb="4" eb="6">
      <t>エイセイ</t>
    </rPh>
    <rPh sb="6" eb="8">
      <t>シセツ</t>
    </rPh>
    <rPh sb="8" eb="10">
      <t>ジム</t>
    </rPh>
    <rPh sb="10" eb="12">
      <t>クミアイ</t>
    </rPh>
    <phoneticPr fontId="2"/>
  </si>
  <si>
    <t>にしはりま環境事務組合</t>
    <rPh sb="5" eb="7">
      <t>カンキョウ</t>
    </rPh>
    <rPh sb="7" eb="9">
      <t>ジム</t>
    </rPh>
    <rPh sb="9" eb="11">
      <t>クミアイ</t>
    </rPh>
    <phoneticPr fontId="2"/>
  </si>
  <si>
    <t>西播磨水道企業団</t>
    <rPh sb="0" eb="1">
      <t>ニシ</t>
    </rPh>
    <rPh sb="1" eb="3">
      <t>ハリマ</t>
    </rPh>
    <rPh sb="3" eb="5">
      <t>スイドウ</t>
    </rPh>
    <rPh sb="5" eb="7">
      <t>キギョウ</t>
    </rPh>
    <rPh sb="7" eb="8">
      <t>ダン</t>
    </rPh>
    <phoneticPr fontId="2"/>
  </si>
  <si>
    <t>西はりま消防組合</t>
    <rPh sb="0" eb="1">
      <t>ニシ</t>
    </rPh>
    <rPh sb="4" eb="6">
      <t>ショウボウ</t>
    </rPh>
    <rPh sb="6" eb="8">
      <t>クミアイ</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</si>
  <si>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</si>
  <si>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兵庫県市町交通災害共済組合</t>
    <rPh sb="0" eb="3">
      <t>ヒョウゴケン</t>
    </rPh>
    <rPh sb="3" eb="5">
      <t>シチョウ</t>
    </rPh>
    <rPh sb="5" eb="7">
      <t>コウツウ</t>
    </rPh>
    <rPh sb="7" eb="9">
      <t>サイガイ</t>
    </rPh>
    <rPh sb="9" eb="11">
      <t>キョウサイ</t>
    </rPh>
    <rPh sb="11" eb="13">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</si>
  <si>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</si>
  <si>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</si>
  <si>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</si>
  <si>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</si>
  <si>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t>
    <phoneticPr fontId="2"/>
  </si>
  <si>
    <t>-</t>
    <phoneticPr fontId="2"/>
  </si>
  <si>
    <t>-</t>
    <phoneticPr fontId="2"/>
  </si>
  <si>
    <t>-</t>
    <phoneticPr fontId="2"/>
  </si>
  <si>
    <t>奨学基金</t>
    <rPh sb="0" eb="2">
      <t>ショウガク</t>
    </rPh>
    <rPh sb="2" eb="4">
      <t>キキン</t>
    </rPh>
    <phoneticPr fontId="5"/>
  </si>
  <si>
    <t>ふるさと応援基金</t>
    <rPh sb="4" eb="6">
      <t>オウエン</t>
    </rPh>
    <rPh sb="6" eb="8">
      <t>キキン</t>
    </rPh>
    <phoneticPr fontId="5"/>
  </si>
  <si>
    <t>地域福祉基金</t>
    <rPh sb="0" eb="2">
      <t>チイキ</t>
    </rPh>
    <rPh sb="2" eb="4">
      <t>フクシ</t>
    </rPh>
    <rPh sb="4" eb="6">
      <t>キキン</t>
    </rPh>
    <phoneticPr fontId="5"/>
  </si>
  <si>
    <t>地域振興基金</t>
    <rPh sb="0" eb="2">
      <t>チイキ</t>
    </rPh>
    <rPh sb="2" eb="4">
      <t>シンコウ</t>
    </rPh>
    <rPh sb="4" eb="6">
      <t>キキン</t>
    </rPh>
    <phoneticPr fontId="5"/>
  </si>
  <si>
    <t>公共施設整備基金</t>
    <rPh sb="0" eb="2">
      <t>コウキョウ</t>
    </rPh>
    <rPh sb="2" eb="4">
      <t>シセツ</t>
    </rPh>
    <rPh sb="4" eb="6">
      <t>セイビ</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</si>
  <si>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</si>
  <si>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</si>
  <si>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</si>
  <si>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大規模投資事業を実施していることにより減価償却率が大きく改善したことがわかる。将来負担費比率の悪化については同事業の実施に係る起債の借入額増加も一因ではあるが、他の要因もあるため、左のグラフから負の相関の程度を読み取ることは難しい。
上記の分析も踏まえると、今後数年間はグラフ上の座標は左方向に移動するものと見込む</t>
    <rPh sb="0" eb="3">
      <t>ダイキボ</t>
    </rPh>
    <rPh sb="3" eb="5">
      <t>トウシ</t>
    </rPh>
    <rPh sb="5" eb="7">
      <t>ジギョウ</t>
    </rPh>
    <rPh sb="8" eb="10">
      <t>ジッシ</t>
    </rPh>
    <rPh sb="19" eb="21">
      <t>ゲンカ</t>
    </rPh>
    <rPh sb="21" eb="23">
      <t>ショウキャク</t>
    </rPh>
    <rPh sb="23" eb="24">
      <t>リツ</t>
    </rPh>
    <rPh sb="25" eb="26">
      <t>オオ</t>
    </rPh>
    <rPh sb="28" eb="30">
      <t>カイゼン</t>
    </rPh>
    <rPh sb="39" eb="41">
      <t>ショウライ</t>
    </rPh>
    <rPh sb="41" eb="43">
      <t>フタン</t>
    </rPh>
    <rPh sb="43" eb="44">
      <t>ヒ</t>
    </rPh>
    <rPh sb="44" eb="46">
      <t>ヒリツ</t>
    </rPh>
    <rPh sb="47" eb="49">
      <t>アッカ</t>
    </rPh>
    <rPh sb="54" eb="55">
      <t>ドウ</t>
    </rPh>
    <rPh sb="55" eb="57">
      <t>ジギョウ</t>
    </rPh>
    <rPh sb="58" eb="60">
      <t>ジッシ</t>
    </rPh>
    <rPh sb="61" eb="62">
      <t>カカ</t>
    </rPh>
    <rPh sb="63" eb="65">
      <t>キサイ</t>
    </rPh>
    <rPh sb="66" eb="68">
      <t>カリイレ</t>
    </rPh>
    <rPh sb="68" eb="69">
      <t>ガク</t>
    </rPh>
    <rPh sb="69" eb="71">
      <t>ゾウカ</t>
    </rPh>
    <rPh sb="72" eb="74">
      <t>イチイン</t>
    </rPh>
    <rPh sb="80" eb="81">
      <t>タ</t>
    </rPh>
    <rPh sb="82" eb="84">
      <t>ヨウイン</t>
    </rPh>
    <rPh sb="90" eb="91">
      <t>ヒダリ</t>
    </rPh>
    <rPh sb="97" eb="98">
      <t>フ</t>
    </rPh>
    <rPh sb="99" eb="101">
      <t>ソウカン</t>
    </rPh>
    <rPh sb="102" eb="104">
      <t>テイド</t>
    </rPh>
    <rPh sb="105" eb="106">
      <t>ヨ</t>
    </rPh>
    <rPh sb="107" eb="108">
      <t>ト</t>
    </rPh>
    <rPh sb="112" eb="113">
      <t>ムズカ</t>
    </rPh>
    <rPh sb="117" eb="119">
      <t>ジョウキ</t>
    </rPh>
    <rPh sb="120" eb="122">
      <t>ブンセキ</t>
    </rPh>
    <rPh sb="123" eb="124">
      <t>フ</t>
    </rPh>
    <rPh sb="129" eb="131">
      <t>コンゴ</t>
    </rPh>
    <rPh sb="131" eb="134">
      <t>スウネンカン</t>
    </rPh>
    <rPh sb="138" eb="139">
      <t>ウエ</t>
    </rPh>
    <rPh sb="140" eb="142">
      <t>ザヒョウ</t>
    </rPh>
    <rPh sb="143" eb="144">
      <t>ヒダリ</t>
    </rPh>
    <rPh sb="144" eb="146">
      <t>ホウコウ</t>
    </rPh>
    <rPh sb="147" eb="149">
      <t>イドウ</t>
    </rPh>
    <rPh sb="154" eb="156">
      <t>ミコ</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</si>
  <si>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</si>
  <si>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</si>
  <si>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</si>
  <si>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</si>
  <si>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</si>
  <si>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</si>
  <si>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率については改善傾向にあるものの、類似団体内では依然として悪い値となっている。今後、令和７年度までは普通会計において合併特例債の発行が増加するが、比率が11.0%以下を維持できるよう計画的に事業を実施していく。
将来負担比率については、今年度若干の悪化が見られたものの類似他団体よりも良い値となっている。普通会計においては先のとおり合併特例債の発行額が増加し、起債の借入残高は増加するが、市全体では下水道事業等の特別会計、企業会計の地方債残高は減少する見込みであり、同程度の数値の維持及び改善を図る必要がある。</t>
    <rPh sb="0" eb="2">
      <t>ジッシツ</t>
    </rPh>
    <rPh sb="2" eb="5">
      <t>コウサイヒ</t>
    </rPh>
    <rPh sb="5" eb="6">
      <t>リツ</t>
    </rPh>
    <rPh sb="11" eb="13">
      <t>カイゼン</t>
    </rPh>
    <rPh sb="13" eb="15">
      <t>ケイコウ</t>
    </rPh>
    <rPh sb="22" eb="24">
      <t>ルイジ</t>
    </rPh>
    <rPh sb="24" eb="26">
      <t>ダンタイ</t>
    </rPh>
    <rPh sb="26" eb="27">
      <t>ナイ</t>
    </rPh>
    <rPh sb="29" eb="31">
      <t>イゼン</t>
    </rPh>
    <rPh sb="34" eb="35">
      <t>ワル</t>
    </rPh>
    <rPh sb="36" eb="37">
      <t>アタイ</t>
    </rPh>
    <rPh sb="44" eb="46">
      <t>コンゴ</t>
    </rPh>
    <rPh sb="47" eb="49">
      <t>レイワ</t>
    </rPh>
    <rPh sb="50" eb="52">
      <t>ネンド</t>
    </rPh>
    <rPh sb="55" eb="57">
      <t>フツウ</t>
    </rPh>
    <rPh sb="57" eb="59">
      <t>カイケイ</t>
    </rPh>
    <rPh sb="63" eb="65">
      <t>ガッペイ</t>
    </rPh>
    <rPh sb="65" eb="67">
      <t>トクレイ</t>
    </rPh>
    <rPh sb="67" eb="68">
      <t>サイ</t>
    </rPh>
    <rPh sb="69" eb="71">
      <t>ハッコウ</t>
    </rPh>
    <rPh sb="72" eb="74">
      <t>ゾウカ</t>
    </rPh>
    <rPh sb="78" eb="80">
      <t>ヒリツ</t>
    </rPh>
    <rPh sb="86" eb="88">
      <t>イカ</t>
    </rPh>
    <rPh sb="89" eb="91">
      <t>イジ</t>
    </rPh>
    <rPh sb="96" eb="99">
      <t>ケイカクテキ</t>
    </rPh>
    <rPh sb="100" eb="102">
      <t>ジギョウ</t>
    </rPh>
    <rPh sb="103" eb="105">
      <t>ジッシ</t>
    </rPh>
    <rPh sb="111" eb="113">
      <t>ショウライ</t>
    </rPh>
    <rPh sb="113" eb="115">
      <t>フタン</t>
    </rPh>
    <rPh sb="115" eb="117">
      <t>ヒリツ</t>
    </rPh>
    <rPh sb="123" eb="126">
      <t>コンネンド</t>
    </rPh>
    <rPh sb="126" eb="128">
      <t>ジャッカン</t>
    </rPh>
    <rPh sb="129" eb="131">
      <t>アッカ</t>
    </rPh>
    <rPh sb="132" eb="133">
      <t>ミ</t>
    </rPh>
    <rPh sb="139" eb="141">
      <t>ルイジ</t>
    </rPh>
    <rPh sb="141" eb="142">
      <t>タ</t>
    </rPh>
    <rPh sb="142" eb="144">
      <t>ダンタイ</t>
    </rPh>
    <rPh sb="147" eb="148">
      <t>ヨ</t>
    </rPh>
    <rPh sb="149" eb="150">
      <t>アタイ</t>
    </rPh>
    <rPh sb="157" eb="159">
      <t>フツウ</t>
    </rPh>
    <rPh sb="159" eb="161">
      <t>カイケイ</t>
    </rPh>
    <rPh sb="166" eb="167">
      <t>サキ</t>
    </rPh>
    <rPh sb="171" eb="173">
      <t>ガッペイ</t>
    </rPh>
    <rPh sb="173" eb="175">
      <t>トクレイ</t>
    </rPh>
    <rPh sb="175" eb="176">
      <t>サイ</t>
    </rPh>
    <rPh sb="177" eb="179">
      <t>ハッコウ</t>
    </rPh>
    <rPh sb="179" eb="180">
      <t>ガク</t>
    </rPh>
    <rPh sb="181" eb="183">
      <t>ゾウカ</t>
    </rPh>
    <rPh sb="185" eb="187">
      <t>キサイ</t>
    </rPh>
    <rPh sb="188" eb="190">
      <t>カリイレ</t>
    </rPh>
    <rPh sb="190" eb="192">
      <t>ザンダカ</t>
    </rPh>
    <rPh sb="193" eb="195">
      <t>ゾウカ</t>
    </rPh>
    <rPh sb="199" eb="200">
      <t>シ</t>
    </rPh>
    <rPh sb="200" eb="202">
      <t>ゼンタイ</t>
    </rPh>
    <rPh sb="204" eb="207">
      <t>ゲスイドウ</t>
    </rPh>
    <rPh sb="207" eb="209">
      <t>ジギョウ</t>
    </rPh>
    <rPh sb="209" eb="210">
      <t>トウ</t>
    </rPh>
    <rPh sb="211" eb="213">
      <t>トクベツ</t>
    </rPh>
    <rPh sb="213" eb="215">
      <t>カイケイ</t>
    </rPh>
    <rPh sb="216" eb="218">
      <t>キギョウ</t>
    </rPh>
    <rPh sb="218" eb="220">
      <t>カイケイ</t>
    </rPh>
    <rPh sb="221" eb="224">
      <t>チホウサイ</t>
    </rPh>
    <rPh sb="224" eb="226">
      <t>ザンダカ</t>
    </rPh>
    <rPh sb="227" eb="229">
      <t>ゲンショウ</t>
    </rPh>
    <rPh sb="231" eb="233">
      <t>ミコ</t>
    </rPh>
    <rPh sb="238" eb="241">
      <t>ドウテイド</t>
    </rPh>
    <rPh sb="242" eb="244">
      <t>スウチ</t>
    </rPh>
    <rPh sb="245" eb="247">
      <t>イジ</t>
    </rPh>
    <rPh sb="247" eb="248">
      <t>オヨ</t>
    </rPh>
    <rPh sb="249" eb="251">
      <t>カイゼン</t>
    </rPh>
    <rPh sb="252" eb="253">
      <t>ハカ</t>
    </rPh>
    <rPh sb="254" eb="256">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</si>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</sst>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0234-4C32-B821-55BE5794508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32594</c:v>
                </c:pt>
                <c:pt idx="1">
                  <c:v>61644</c:v>
                </c:pt>
                <c:pt idx="2">
                  <c:v>40818</c:v>
                </c:pt>
                <c:pt idx="3">
                  <c:v>42882</c:v>
                </c:pt>
                <c:pt idx="4">
                  <c:v>55901</c:v>
                </c:pt>
              </c:numCache>
            </c:numRef>
          </c:val>
          <c:smooth val="0"/>
          <c:extLst>
            <c:ext xmlns:c16="http://schemas.microsoft.com/office/drawing/2014/chart" uri="{C3380CC4-5D6E-409C-BE32-E72D297353CC}">
              <c16:uniqueId val="{00000001-0234-4C32-B821-55BE5794508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6.09</c:v>
                </c:pt>
                <c:pt idx="1">
                  <c:v>3.57</c:v>
                </c:pt>
                <c:pt idx="2">
                  <c:v>3.07</c:v>
                </c:pt>
                <c:pt idx="3">
                  <c:v>3.21</c:v>
                </c:pt>
                <c:pt idx="4">
                  <c:v>3.45</c:v>
                </c:pt>
              </c:numCache>
            </c:numRef>
          </c:val>
          <c:extLst>
            <c:ext xmlns:c16="http://schemas.microsoft.com/office/drawing/2014/chart" uri="{C3380CC4-5D6E-409C-BE32-E72D297353CC}">
              <c16:uniqueId val="{00000000-0022-4304-A81B-1693825DA31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34.799999999999997</c:v>
                </c:pt>
                <c:pt idx="1">
                  <c:v>37.56</c:v>
                </c:pt>
                <c:pt idx="2">
                  <c:v>39.75</c:v>
                </c:pt>
                <c:pt idx="3">
                  <c:v>33.18</c:v>
                </c:pt>
                <c:pt idx="4">
                  <c:v>29.28</c:v>
                </c:pt>
              </c:numCache>
            </c:numRef>
          </c:val>
          <c:extLst>
            <c:ext xmlns:c16="http://schemas.microsoft.com/office/drawing/2014/chart" uri="{C3380CC4-5D6E-409C-BE32-E72D297353CC}">
              <c16:uniqueId val="{00000001-0022-4304-A81B-1693825DA31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5.97</c:v>
                </c:pt>
                <c:pt idx="1">
                  <c:v>-0.31</c:v>
                </c:pt>
                <c:pt idx="2">
                  <c:v>1.46</c:v>
                </c:pt>
                <c:pt idx="3">
                  <c:v>-5.37</c:v>
                </c:pt>
                <c:pt idx="4">
                  <c:v>-3.98</c:v>
                </c:pt>
              </c:numCache>
            </c:numRef>
          </c:val>
          <c:smooth val="0"/>
          <c:extLst>
            <c:ext xmlns:c16="http://schemas.microsoft.com/office/drawing/2014/chart" uri="{C3380CC4-5D6E-409C-BE32-E72D297353CC}">
              <c16:uniqueId val="{00000002-0022-4304-A81B-1693825DA31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0.02</c:v>
                </c:pt>
                <c:pt idx="2">
                  <c:v>#N/A</c:v>
                </c:pt>
                <c:pt idx="3">
                  <c:v>0.03</c:v>
                </c:pt>
                <c:pt idx="4">
                  <c:v>#N/A</c:v>
                </c:pt>
                <c:pt idx="5">
                  <c:v>0.02</c:v>
                </c:pt>
                <c:pt idx="6">
                  <c:v>#N/A</c:v>
                </c:pt>
                <c:pt idx="7">
                  <c:v>0.01</c:v>
                </c:pt>
                <c:pt idx="8">
                  <c:v>#N/A</c:v>
                </c:pt>
                <c:pt idx="9">
                  <c:v>0.06</c:v>
                </c:pt>
              </c:numCache>
            </c:numRef>
          </c:val>
          <c:extLst>
            <c:ext xmlns:c16="http://schemas.microsoft.com/office/drawing/2014/chart" uri="{C3380CC4-5D6E-409C-BE32-E72D297353CC}">
              <c16:uniqueId val="{00000000-55B7-4606-92E6-B2F95A8F7D6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5B7-4606-92E6-B2F95A8F7D6E}"/>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0.09</c:v>
                </c:pt>
                <c:pt idx="2">
                  <c:v>#N/A</c:v>
                </c:pt>
                <c:pt idx="3">
                  <c:v>0.11</c:v>
                </c:pt>
                <c:pt idx="4">
                  <c:v>#N/A</c:v>
                </c:pt>
                <c:pt idx="5">
                  <c:v>0.1</c:v>
                </c:pt>
                <c:pt idx="6">
                  <c:v>#N/A</c:v>
                </c:pt>
                <c:pt idx="7">
                  <c:v>0.11</c:v>
                </c:pt>
                <c:pt idx="8">
                  <c:v>#N/A</c:v>
                </c:pt>
                <c:pt idx="9">
                  <c:v>0.12</c:v>
                </c:pt>
              </c:numCache>
            </c:numRef>
          </c:val>
          <c:extLst>
            <c:ext xmlns:c16="http://schemas.microsoft.com/office/drawing/2014/chart" uri="{C3380CC4-5D6E-409C-BE32-E72D297353CC}">
              <c16:uniqueId val="{00000002-55B7-4606-92E6-B2F95A8F7D6E}"/>
            </c:ext>
          </c:extLst>
        </c:ser>
        <c:ser>
          <c:idx val="3"/>
          <c:order val="3"/>
          <c:tx>
            <c:strRef>
              <c:f>データシート!$A$30</c:f>
              <c:strCache>
                <c:ptCount val="1"/>
                <c:pt idx="0">
                  <c:v>前処理場事業特別会計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0.2</c:v>
                </c:pt>
              </c:numCache>
            </c:numRef>
          </c:val>
          <c:extLst>
            <c:ext xmlns:c16="http://schemas.microsoft.com/office/drawing/2014/chart" uri="{C3380CC4-5D6E-409C-BE32-E72D297353CC}">
              <c16:uniqueId val="{00000003-55B7-4606-92E6-B2F95A8F7D6E}"/>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0.28000000000000003</c:v>
                </c:pt>
              </c:numCache>
            </c:numRef>
          </c:val>
          <c:extLst>
            <c:ext xmlns:c16="http://schemas.microsoft.com/office/drawing/2014/chart" uri="{C3380CC4-5D6E-409C-BE32-E72D297353CC}">
              <c16:uniqueId val="{00000004-55B7-4606-92E6-B2F95A8F7D6E}"/>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0.7</c:v>
                </c:pt>
                <c:pt idx="2">
                  <c:v>#N/A</c:v>
                </c:pt>
                <c:pt idx="3">
                  <c:v>0.7</c:v>
                </c:pt>
                <c:pt idx="4">
                  <c:v>#N/A</c:v>
                </c:pt>
                <c:pt idx="5">
                  <c:v>1.0900000000000001</c:v>
                </c:pt>
                <c:pt idx="6">
                  <c:v>#N/A</c:v>
                </c:pt>
                <c:pt idx="7">
                  <c:v>1.02</c:v>
                </c:pt>
                <c:pt idx="8">
                  <c:v>#N/A</c:v>
                </c:pt>
                <c:pt idx="9">
                  <c:v>0.49</c:v>
                </c:pt>
              </c:numCache>
            </c:numRef>
          </c:val>
          <c:extLst>
            <c:ext xmlns:c16="http://schemas.microsoft.com/office/drawing/2014/chart" uri="{C3380CC4-5D6E-409C-BE32-E72D297353CC}">
              <c16:uniqueId val="{00000005-55B7-4606-92E6-B2F95A8F7D6E}"/>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7.0000000000000007E-2</c:v>
                </c:pt>
                <c:pt idx="2">
                  <c:v>#N/A</c:v>
                </c:pt>
                <c:pt idx="3">
                  <c:v>0.41</c:v>
                </c:pt>
                <c:pt idx="4">
                  <c:v>#N/A</c:v>
                </c:pt>
                <c:pt idx="5">
                  <c:v>1.37</c:v>
                </c:pt>
                <c:pt idx="6">
                  <c:v>#N/A</c:v>
                </c:pt>
                <c:pt idx="7">
                  <c:v>0.66</c:v>
                </c:pt>
                <c:pt idx="8">
                  <c:v>#N/A</c:v>
                </c:pt>
                <c:pt idx="9">
                  <c:v>0.73</c:v>
                </c:pt>
              </c:numCache>
            </c:numRef>
          </c:val>
          <c:extLst>
            <c:ext xmlns:c16="http://schemas.microsoft.com/office/drawing/2014/chart" uri="{C3380CC4-5D6E-409C-BE32-E72D297353CC}">
              <c16:uniqueId val="{00000006-55B7-4606-92E6-B2F95A8F7D6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6.08</c:v>
                </c:pt>
                <c:pt idx="2">
                  <c:v>#N/A</c:v>
                </c:pt>
                <c:pt idx="3">
                  <c:v>3.56</c:v>
                </c:pt>
                <c:pt idx="4">
                  <c:v>#N/A</c:v>
                </c:pt>
                <c:pt idx="5">
                  <c:v>3.06</c:v>
                </c:pt>
                <c:pt idx="6">
                  <c:v>#N/A</c:v>
                </c:pt>
                <c:pt idx="7">
                  <c:v>3.2</c:v>
                </c:pt>
                <c:pt idx="8">
                  <c:v>#N/A</c:v>
                </c:pt>
                <c:pt idx="9">
                  <c:v>3.44</c:v>
                </c:pt>
              </c:numCache>
            </c:numRef>
          </c:val>
          <c:extLst>
            <c:ext xmlns:c16="http://schemas.microsoft.com/office/drawing/2014/chart" uri="{C3380CC4-5D6E-409C-BE32-E72D297353CC}">
              <c16:uniqueId val="{00000007-55B7-4606-92E6-B2F95A8F7D6E}"/>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0.56999999999999995</c:v>
                </c:pt>
                <c:pt idx="1">
                  <c:v>#N/A</c:v>
                </c:pt>
                <c:pt idx="2">
                  <c:v>0.53</c:v>
                </c:pt>
                <c:pt idx="3">
                  <c:v>#N/A</c:v>
                </c:pt>
                <c:pt idx="4">
                  <c:v>0.32</c:v>
                </c:pt>
                <c:pt idx="5">
                  <c:v>#N/A</c:v>
                </c:pt>
                <c:pt idx="6">
                  <c:v>#N/A</c:v>
                </c:pt>
                <c:pt idx="7">
                  <c:v>0.33</c:v>
                </c:pt>
                <c:pt idx="8">
                  <c:v>#N/A</c:v>
                </c:pt>
                <c:pt idx="9">
                  <c:v>4.59</c:v>
                </c:pt>
              </c:numCache>
            </c:numRef>
          </c:val>
          <c:extLst>
            <c:ext xmlns:c16="http://schemas.microsoft.com/office/drawing/2014/chart" uri="{C3380CC4-5D6E-409C-BE32-E72D297353CC}">
              <c16:uniqueId val="{00000008-55B7-4606-92E6-B2F95A8F7D6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12.54</c:v>
                </c:pt>
                <c:pt idx="2">
                  <c:v>#N/A</c:v>
                </c:pt>
                <c:pt idx="3">
                  <c:v>4.2</c:v>
                </c:pt>
                <c:pt idx="4">
                  <c:v>#N/A</c:v>
                </c:pt>
                <c:pt idx="5">
                  <c:v>3.52</c:v>
                </c:pt>
                <c:pt idx="6">
                  <c:v>#N/A</c:v>
                </c:pt>
                <c:pt idx="7">
                  <c:v>4.3099999999999996</c:v>
                </c:pt>
                <c:pt idx="8">
                  <c:v>#N/A</c:v>
                </c:pt>
                <c:pt idx="9">
                  <c:v>5.28</c:v>
                </c:pt>
              </c:numCache>
            </c:numRef>
          </c:val>
          <c:extLst>
            <c:ext xmlns:c16="http://schemas.microsoft.com/office/drawing/2014/chart" uri="{C3380CC4-5D6E-409C-BE32-E72D297353CC}">
              <c16:uniqueId val="{00000009-55B7-4606-92E6-B2F95A8F7D6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5164</c:v>
                </c:pt>
                <c:pt idx="5">
                  <c:v>5141</c:v>
                </c:pt>
                <c:pt idx="8">
                  <c:v>5125</c:v>
                </c:pt>
                <c:pt idx="11">
                  <c:v>4977</c:v>
                </c:pt>
                <c:pt idx="14">
                  <c:v>4896</c:v>
                </c:pt>
              </c:numCache>
            </c:numRef>
          </c:val>
          <c:extLst>
            <c:ext xmlns:c16="http://schemas.microsoft.com/office/drawing/2014/chart" uri="{C3380CC4-5D6E-409C-BE32-E72D297353CC}">
              <c16:uniqueId val="{00000000-2289-4BE3-AF29-B430D3C2540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289-4BE3-AF29-B430D3C2540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289-4BE3-AF29-B430D3C2540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329</c:v>
                </c:pt>
                <c:pt idx="3">
                  <c:v>346</c:v>
                </c:pt>
                <c:pt idx="6">
                  <c:v>345</c:v>
                </c:pt>
                <c:pt idx="9">
                  <c:v>262</c:v>
                </c:pt>
                <c:pt idx="12">
                  <c:v>239</c:v>
                </c:pt>
              </c:numCache>
            </c:numRef>
          </c:val>
          <c:extLst>
            <c:ext xmlns:c16="http://schemas.microsoft.com/office/drawing/2014/chart" uri="{C3380CC4-5D6E-409C-BE32-E72D297353CC}">
              <c16:uniqueId val="{00000003-2289-4BE3-AF29-B430D3C2540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3334</c:v>
                </c:pt>
                <c:pt idx="3">
                  <c:v>3295</c:v>
                </c:pt>
                <c:pt idx="6">
                  <c:v>3093</c:v>
                </c:pt>
                <c:pt idx="9">
                  <c:v>3171</c:v>
                </c:pt>
                <c:pt idx="12">
                  <c:v>3067</c:v>
                </c:pt>
              </c:numCache>
            </c:numRef>
          </c:val>
          <c:extLst>
            <c:ext xmlns:c16="http://schemas.microsoft.com/office/drawing/2014/chart" uri="{C3380CC4-5D6E-409C-BE32-E72D297353CC}">
              <c16:uniqueId val="{00000004-2289-4BE3-AF29-B430D3C2540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33</c:v>
                </c:pt>
                <c:pt idx="3">
                  <c:v>33</c:v>
                </c:pt>
                <c:pt idx="6">
                  <c:v>33</c:v>
                </c:pt>
                <c:pt idx="9">
                  <c:v>33</c:v>
                </c:pt>
                <c:pt idx="12">
                  <c:v>33</c:v>
                </c:pt>
              </c:numCache>
            </c:numRef>
          </c:val>
          <c:extLst>
            <c:ext xmlns:c16="http://schemas.microsoft.com/office/drawing/2014/chart" uri="{C3380CC4-5D6E-409C-BE32-E72D297353CC}">
              <c16:uniqueId val="{00000005-2289-4BE3-AF29-B430D3C2540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289-4BE3-AF29-B430D3C2540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3741</c:v>
                </c:pt>
                <c:pt idx="3">
                  <c:v>3589</c:v>
                </c:pt>
                <c:pt idx="6">
                  <c:v>3550</c:v>
                </c:pt>
                <c:pt idx="9">
                  <c:v>3414</c:v>
                </c:pt>
                <c:pt idx="12">
                  <c:v>3273</c:v>
                </c:pt>
              </c:numCache>
            </c:numRef>
          </c:val>
          <c:extLst>
            <c:ext xmlns:c16="http://schemas.microsoft.com/office/drawing/2014/chart" uri="{C3380CC4-5D6E-409C-BE32-E72D297353CC}">
              <c16:uniqueId val="{00000007-2289-4BE3-AF29-B430D3C2540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2273</c:v>
                </c:pt>
                <c:pt idx="2">
                  <c:v>#N/A</c:v>
                </c:pt>
                <c:pt idx="3">
                  <c:v>#N/A</c:v>
                </c:pt>
                <c:pt idx="4">
                  <c:v>2122</c:v>
                </c:pt>
                <c:pt idx="5">
                  <c:v>#N/A</c:v>
                </c:pt>
                <c:pt idx="6">
                  <c:v>#N/A</c:v>
                </c:pt>
                <c:pt idx="7">
                  <c:v>1896</c:v>
                </c:pt>
                <c:pt idx="8">
                  <c:v>#N/A</c:v>
                </c:pt>
                <c:pt idx="9">
                  <c:v>#N/A</c:v>
                </c:pt>
                <c:pt idx="10">
                  <c:v>1903</c:v>
                </c:pt>
                <c:pt idx="11">
                  <c:v>#N/A</c:v>
                </c:pt>
                <c:pt idx="12">
                  <c:v>#N/A</c:v>
                </c:pt>
                <c:pt idx="13">
                  <c:v>1716</c:v>
                </c:pt>
                <c:pt idx="14">
                  <c:v>#N/A</c:v>
                </c:pt>
              </c:numCache>
            </c:numRef>
          </c:val>
          <c:smooth val="0"/>
          <c:extLst>
            <c:ext xmlns:c16="http://schemas.microsoft.com/office/drawing/2014/chart" uri="{C3380CC4-5D6E-409C-BE32-E72D297353CC}">
              <c16:uniqueId val="{00000008-2289-4BE3-AF29-B430D3C2540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48778</c:v>
                </c:pt>
                <c:pt idx="5">
                  <c:v>48817</c:v>
                </c:pt>
                <c:pt idx="8">
                  <c:v>47600</c:v>
                </c:pt>
                <c:pt idx="11">
                  <c:v>46343</c:v>
                </c:pt>
                <c:pt idx="14">
                  <c:v>45737</c:v>
                </c:pt>
              </c:numCache>
            </c:numRef>
          </c:val>
          <c:extLst>
            <c:ext xmlns:c16="http://schemas.microsoft.com/office/drawing/2014/chart" uri="{C3380CC4-5D6E-409C-BE32-E72D297353CC}">
              <c16:uniqueId val="{00000000-6D36-4F00-9E94-1AF18A3B95D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4923</c:v>
                </c:pt>
                <c:pt idx="5">
                  <c:v>4607</c:v>
                </c:pt>
                <c:pt idx="8">
                  <c:v>4358</c:v>
                </c:pt>
                <c:pt idx="11">
                  <c:v>4179</c:v>
                </c:pt>
                <c:pt idx="14">
                  <c:v>3910</c:v>
                </c:pt>
              </c:numCache>
            </c:numRef>
          </c:val>
          <c:extLst>
            <c:ext xmlns:c16="http://schemas.microsoft.com/office/drawing/2014/chart" uri="{C3380CC4-5D6E-409C-BE32-E72D297353CC}">
              <c16:uniqueId val="{00000001-6D36-4F00-9E94-1AF18A3B95D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15157</c:v>
                </c:pt>
                <c:pt idx="5">
                  <c:v>16168</c:v>
                </c:pt>
                <c:pt idx="8">
                  <c:v>17256</c:v>
                </c:pt>
                <c:pt idx="11">
                  <c:v>18249</c:v>
                </c:pt>
                <c:pt idx="14">
                  <c:v>18058</c:v>
                </c:pt>
              </c:numCache>
            </c:numRef>
          </c:val>
          <c:extLst>
            <c:ext xmlns:c16="http://schemas.microsoft.com/office/drawing/2014/chart" uri="{C3380CC4-5D6E-409C-BE32-E72D297353CC}">
              <c16:uniqueId val="{00000002-6D36-4F00-9E94-1AF18A3B95D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D36-4F00-9E94-1AF18A3B95D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D36-4F00-9E94-1AF18A3B95D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D36-4F00-9E94-1AF18A3B95D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3400</c:v>
                </c:pt>
                <c:pt idx="3">
                  <c:v>3468</c:v>
                </c:pt>
                <c:pt idx="6">
                  <c:v>3559</c:v>
                </c:pt>
                <c:pt idx="9">
                  <c:v>3708</c:v>
                </c:pt>
                <c:pt idx="12">
                  <c:v>4061</c:v>
                </c:pt>
              </c:numCache>
            </c:numRef>
          </c:val>
          <c:extLst>
            <c:ext xmlns:c16="http://schemas.microsoft.com/office/drawing/2014/chart" uri="{C3380CC4-5D6E-409C-BE32-E72D297353CC}">
              <c16:uniqueId val="{00000006-6D36-4F00-9E94-1AF18A3B95D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2795</c:v>
                </c:pt>
                <c:pt idx="3">
                  <c:v>2388</c:v>
                </c:pt>
                <c:pt idx="6">
                  <c:v>2025</c:v>
                </c:pt>
                <c:pt idx="9">
                  <c:v>1759</c:v>
                </c:pt>
                <c:pt idx="12">
                  <c:v>1539</c:v>
                </c:pt>
              </c:numCache>
            </c:numRef>
          </c:val>
          <c:extLst>
            <c:ext xmlns:c16="http://schemas.microsoft.com/office/drawing/2014/chart" uri="{C3380CC4-5D6E-409C-BE32-E72D297353CC}">
              <c16:uniqueId val="{00000007-6D36-4F00-9E94-1AF18A3B95D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33150</c:v>
                </c:pt>
                <c:pt idx="3">
                  <c:v>31340</c:v>
                </c:pt>
                <c:pt idx="6">
                  <c:v>29092</c:v>
                </c:pt>
                <c:pt idx="9">
                  <c:v>27369</c:v>
                </c:pt>
                <c:pt idx="12">
                  <c:v>25565</c:v>
                </c:pt>
              </c:numCache>
            </c:numRef>
          </c:val>
          <c:extLst>
            <c:ext xmlns:c16="http://schemas.microsoft.com/office/drawing/2014/chart" uri="{C3380CC4-5D6E-409C-BE32-E72D297353CC}">
              <c16:uniqueId val="{00000008-6D36-4F00-9E94-1AF18A3B95D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D36-4F00-9E94-1AF18A3B95D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37210</c:v>
                </c:pt>
                <c:pt idx="3">
                  <c:v>38778</c:v>
                </c:pt>
                <c:pt idx="6">
                  <c:v>38604</c:v>
                </c:pt>
                <c:pt idx="9">
                  <c:v>38500</c:v>
                </c:pt>
                <c:pt idx="12">
                  <c:v>39319</c:v>
                </c:pt>
              </c:numCache>
            </c:numRef>
          </c:val>
          <c:extLst>
            <c:ext xmlns:c16="http://schemas.microsoft.com/office/drawing/2014/chart" uri="{C3380CC4-5D6E-409C-BE32-E72D297353CC}">
              <c16:uniqueId val="{0000000A-6D36-4F00-9E94-1AF18A3B95D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7697</c:v>
                </c:pt>
                <c:pt idx="2">
                  <c:v>#N/A</c:v>
                </c:pt>
                <c:pt idx="3">
                  <c:v>#N/A</c:v>
                </c:pt>
                <c:pt idx="4">
                  <c:v>6382</c:v>
                </c:pt>
                <c:pt idx="5">
                  <c:v>#N/A</c:v>
                </c:pt>
                <c:pt idx="6">
                  <c:v>#N/A</c:v>
                </c:pt>
                <c:pt idx="7">
                  <c:v>4066</c:v>
                </c:pt>
                <c:pt idx="8">
                  <c:v>#N/A</c:v>
                </c:pt>
                <c:pt idx="9">
                  <c:v>#N/A</c:v>
                </c:pt>
                <c:pt idx="10">
                  <c:v>2564</c:v>
                </c:pt>
                <c:pt idx="11">
                  <c:v>#N/A</c:v>
                </c:pt>
                <c:pt idx="12">
                  <c:v>#N/A</c:v>
                </c:pt>
                <c:pt idx="13">
                  <c:v>2779</c:v>
                </c:pt>
                <c:pt idx="14">
                  <c:v>#N/A</c:v>
                </c:pt>
              </c:numCache>
            </c:numRef>
          </c:val>
          <c:smooth val="0"/>
          <c:extLst>
            <c:ext xmlns:c16="http://schemas.microsoft.com/office/drawing/2014/chart" uri="{C3380CC4-5D6E-409C-BE32-E72D297353CC}">
              <c16:uniqueId val="{0000000B-6D36-4F00-9E94-1AF18A3B95D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8449</c:v>
                </c:pt>
                <c:pt idx="1">
                  <c:v>6975</c:v>
                </c:pt>
                <c:pt idx="2">
                  <c:v>6101</c:v>
                </c:pt>
              </c:numCache>
            </c:numRef>
          </c:val>
          <c:extLst>
            <c:ext xmlns:c16="http://schemas.microsoft.com/office/drawing/2014/chart" uri="{C3380CC4-5D6E-409C-BE32-E72D297353CC}">
              <c16:uniqueId val="{00000000-0C69-4763-BF90-F0C7F3397D3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3845</c:v>
                </c:pt>
                <c:pt idx="1">
                  <c:v>3047</c:v>
                </c:pt>
                <c:pt idx="2">
                  <c:v>3067</c:v>
                </c:pt>
              </c:numCache>
            </c:numRef>
          </c:val>
          <c:extLst>
            <c:ext xmlns:c16="http://schemas.microsoft.com/office/drawing/2014/chart" uri="{C3380CC4-5D6E-409C-BE32-E72D297353CC}">
              <c16:uniqueId val="{00000001-0C69-4763-BF90-F0C7F3397D3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6873</c:v>
                </c:pt>
                <c:pt idx="1">
                  <c:v>9814</c:v>
                </c:pt>
                <c:pt idx="2">
                  <c:v>10176</c:v>
                </c:pt>
              </c:numCache>
            </c:numRef>
          </c:val>
          <c:extLst>
            <c:ext xmlns:c16="http://schemas.microsoft.com/office/drawing/2014/chart" uri="{C3380CC4-5D6E-409C-BE32-E72D297353CC}">
              <c16:uniqueId val="{00000002-0C69-4763-BF90-F0C7F3397D3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{3D886B9B-4971-4EAA-A90D-872A02BEB354}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D9B-4E75-8870-76D06141DD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{7A93A256-C9AC-4DA9-AA55-064C432F9C51}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D9B-4E75-8870-76D06141DD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{09B9A769-62BE-4712-8435-4DB6B547178E}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D9B-4E75-8870-76D06141DD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{DD169038-07E1-463B-9ADA-9A4346E5A36C}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D9B-4E75-8870-76D06141DD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{C210E640-674A-453A-AB40-D0EBDBEF8146}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D9B-4E75-8870-76D06141DD9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{E6203FF4-A5A2-4585-834F-906D89BA32DE}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D9B-4E75-8870-76D06141DD9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{9EDC9A1B-4E21-42BB-849F-C860B46B31B1}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D9B-4E75-8870-76D06141DD9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{426D24F4-5B01-4628-9BC4-E3B1C9D99950}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D9B-4E75-8870-76D06141DD9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{0F3E4085-927E-4187-94D5-6D5972154804}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D9B-4E75-8870-76D06141DD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61.7</c:v>
                </c:pt>
                <c:pt idx="16">
                  <c:v>62.9</c:v>
                </c:pt>
                <c:pt idx="24">
                  <c:v>64.099999999999994</c:v>
                </c:pt>
                <c:pt idx="32">
                  <c:v>52</c:v>
                </c:pt>
              </c:numCache>
            </c:numRef>
          </c:xVal>
          <c:yVal>
            <c:numRef>
              <c:f>公会計指標分析・財政指標組合せ分析表!$BP$51:$DC$51</c:f>
              <c:numCache>
                <c:formatCode>#,##0.0;"▲ "#,##0.0</c:formatCode>
                <c:ptCount val="40"/>
                <c:pt idx="8">
                  <c:v>38</c:v>
                </c:pt>
                <c:pt idx="16">
                  <c:v>24.3</c:v>
                </c:pt>
                <c:pt idx="24">
                  <c:v>15.4</c:v>
                </c:pt>
                <c:pt idx="32">
                  <c:v>16.8</c:v>
                </c:pt>
              </c:numCache>
            </c:numRef>
          </c:yVal>
          <c:smooth val="0"/>
          <c:extLst>
            <c:ext xmlns:c16="http://schemas.microsoft.com/office/drawing/2014/chart" uri="{C3380CC4-5D6E-409C-BE32-E72D297353CC}">
              <c16:uniqueId val="{00000009-BD9B-4E75-8870-76D06141DD9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{A381F943-6968-4C11-9113-AC12231388A7}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D9B-4E75-8870-76D06141DD9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{568DFBF3-C331-49BF-9B69-08ABDF878F28}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D9B-4E75-8870-76D06141DD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{85EF500A-88BF-45AF-ABD9-848B0BF5C009}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D9B-4E75-8870-76D06141DD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{E96925D0-6DB6-40D1-91D4-26B863ED5A54}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D9B-4E75-8870-76D06141DD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{972CFAA8-1EF4-42E3-B537-33B7C66C390B}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D9B-4E75-8870-76D06141DD9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{8327A98E-7849-4E95-8A72-5BA32F308AAE}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D9B-4E75-8870-76D06141DD9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{91B0F38D-34AE-4EDE-962A-4D33333F35ED}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D9B-4E75-8870-76D06141DD9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{FD721BDE-3695-4C30-AE0F-AB1048FB670C}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D9B-4E75-8870-76D06141DD9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{B03A762E-B703-4B6C-A40F-91379EDDE4AD}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D9B-4E75-8870-76D06141DD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58.5</c:v>
                </c:pt>
                <c:pt idx="24">
                  <c:v>59.8</c:v>
                </c:pt>
                <c:pt idx="32">
                  <c:v>60.6</c:v>
                </c:pt>
              </c:numCache>
            </c:numRef>
          </c:xVal>
          <c:yVal>
            <c:numRef>
              <c:f>公会計指標分析・財政指標組合せ分析表!$BP$55:$DC$55</c:f>
              <c:numCache>
                <c:formatCode>#,##0.0;"▲ "#,##0.0</c:formatCode>
                <c:ptCount val="40"/>
                <c:pt idx="8">
                  <c:v>33.1</c:v>
                </c:pt>
                <c:pt idx="16">
                  <c:v>31.3</c:v>
                </c:pt>
                <c:pt idx="24">
                  <c:v>25.3</c:v>
                </c:pt>
                <c:pt idx="32">
                  <c:v>25.5</c:v>
                </c:pt>
              </c:numCache>
            </c:numRef>
          </c:yVal>
          <c:smooth val="0"/>
          <c:extLst>
            <c:ext xmlns:c16="http://schemas.microsoft.com/office/drawing/2014/chart" uri="{C3380CC4-5D6E-409C-BE32-E72D297353CC}">
              <c16:uniqueId val="{00000013-BD9B-4E75-8870-76D06141DD93}"/>
            </c:ext>
          </c:extLst>
        </c:ser>
        <c:dLbls>
          <c:showLegendKey val="0"/>
          <c:showVal val="1"/>
          <c:showCatName val="0"/>
          <c:showSerName val="0"/>
          <c:showPercent val="0"/>
          <c:showBubbleSize val="0"/>
        </c:dLbls>
        <c:axId val="46179840"/>
        <c:axId val="46181760"/>
      </c:scatterChart>
      <c:valAx>
        <c:axId val="46179840"/>
        <c:scaling>
          <c:orientation val="minMax"/>
          <c:max val="66"/>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{3F320727-7204-4003-8D0C-1DB059E86241}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E79-4BEC-A32C-B77B82412DF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{9CCF9C24-9B48-4A94-A4B1-9410FCABB6A7}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E79-4BEC-A32C-B77B82412DF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{211D0E8C-03D3-442F-9B5D-AFEB169AB3BE}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E79-4BEC-A32C-B77B82412DF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{4227A98F-E96F-445B-A6DB-4C9935558625}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E79-4BEC-A32C-B77B82412DF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{E809D372-0220-4BCA-A235-C878AAB7D644}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E79-4BEC-A32C-B77B82412DF7}"/>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{57DA4D2F-6EE8-4203-B0AB-B3C1670FC8C5}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E79-4BEC-A32C-B77B82412DF7}"/>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{E51B66DE-CD43-464C-8F94-859ED25FF6B1}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E79-4BEC-A32C-B77B82412DF7}"/>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{257C8691-87A6-4E22-B025-29E5E63B81E8}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E79-4BEC-A32C-B77B82412DF7}"/>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{8E8A47CA-1868-4D40-8F87-C54FBC16C410}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E79-4BEC-A32C-B77B82412DF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13.3</c:v>
                </c:pt>
                <c:pt idx="8">
                  <c:v>12.9</c:v>
                </c:pt>
                <c:pt idx="16">
                  <c:v>12.4</c:v>
                </c:pt>
                <c:pt idx="24">
                  <c:v>11.8</c:v>
                </c:pt>
                <c:pt idx="32">
                  <c:v>11</c:v>
                </c:pt>
              </c:numCache>
            </c:numRef>
          </c:xVal>
          <c:yVal>
            <c:numRef>
              <c:f>公会計指標分析・財政指標組合せ分析表!$BP$73:$DC$73</c:f>
              <c:numCache>
                <c:formatCode>#,##0.0;"▲ "#,##0.0</c:formatCode>
                <c:ptCount val="40"/>
                <c:pt idx="0">
                  <c:v>45.1</c:v>
                </c:pt>
                <c:pt idx="8">
                  <c:v>38</c:v>
                </c:pt>
                <c:pt idx="16">
                  <c:v>24.3</c:v>
                </c:pt>
                <c:pt idx="24">
                  <c:v>15.4</c:v>
                </c:pt>
                <c:pt idx="32">
                  <c:v>16.8</c:v>
                </c:pt>
              </c:numCache>
            </c:numRef>
          </c:yVal>
          <c:smooth val="0"/>
          <c:extLst>
            <c:ext xmlns:c16="http://schemas.microsoft.com/office/drawing/2014/chart" uri="{C3380CC4-5D6E-409C-BE32-E72D297353CC}">
              <c16:uniqueId val="{00000009-AE79-4BEC-A32C-B77B82412DF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{01868DBF-D7DC-4361-B371-7E55898585C9}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E79-4BEC-A32C-B77B82412DF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{DC0BC30F-D7AF-49C1-9807-9CC598203CCC}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E79-4BEC-A32C-B77B82412DF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{72040F42-57D8-492E-B099-8FE3DBC83C33}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E79-4BEC-A32C-B77B82412DF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{79F791B5-E22F-4028-9605-6D03BDCC8536}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E79-4BEC-A32C-B77B82412DF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{849B4A89-E825-42B1-A503-27BE5442B4A9}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E79-4BEC-A32C-B77B82412DF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{A98A7539-BAA5-4F16-85D3-6100599F6ACE}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E79-4BEC-A32C-B77B82412DF7}"/>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{2E7753D4-52C8-4C4F-BE3B-446EDBF96552}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E79-4BEC-A32C-B77B82412DF7}"/>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{241949B8-8C92-4643-906B-0BB010D4E230}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E79-4BEC-A32C-B77B82412DF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{01C204C3-E1C7-484E-89AE-B129F2E5EBE4}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E79-4BEC-A32C-B77B82412DF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AE79-4BEC-A32C-B77B82412DF7}"/>
            </c:ext>
          </c:extLst>
        </c:ser>
        <c:dLbls>
          <c:showLegendKey val="0"/>
          <c:showVal val="1"/>
          <c:showCatName val="0"/>
          <c:showSerName val="0"/>
          <c:showPercent val="0"/>
          <c:showBubbleSize val="0"/>
        </c:dLbls>
        <c:axId val="84219776"/>
        <c:axId val="84234240"/>
      </c:scatterChart>
      <c:valAx>
        <c:axId val="84219776"/>
        <c:scaling>
          <c:orientation val="minMax"/>
          <c:max val="13.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1"/>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兵庫県たつの市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普通会計、企業会計ともに市債の償還を進めており、実質公債費比率は前年度比で</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％改善した。</a:t>
          </a:r>
        </a:p>
        <a:p>
          <a:r>
            <a:rPr kumimoji="1" lang="ja-JP" altLang="en-US" sz="1400">
              <a:latin typeface="ＭＳ ゴシック" pitchFamily="49" charset="-128"/>
              <a:ea typeface="ＭＳ ゴシック" pitchFamily="49" charset="-128"/>
            </a:rPr>
            <a:t>普通会計では公共施設等の整備を進めており、令和３年度までは本庁舎等の整備を行うため発行額は増加する見込みである。整備事業の実施にあたり、内容の精査による発行額の抑制及び年次計画の見直しによる発行額の年度間平準化を行い、現状の堅持・改善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満期一括償還地方債の償還の財源として積み立てた減債基金はない。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兵庫県たつの市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下水道事業特別会計などで償還が進んだことによる公営企業債等繰入見込額の大幅な減、一部事務組合の施設整備に係る償還が終了したことによる組合等負担等見込額の減の一方、市民病院の地方独立行政法人化の影響における退職手当負担見込額の増により、将来負担費比率は前年度比から</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悪化した。公営企業及び組合等の借り入れ残高は今後しばらく減少傾向が続くと見込まれるが、普通会計においては本庁舎整備等の大規模施設整備に係る合併特例債の発行により借入額が増加するため、指数改善の停滞や悪化が懸念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兵庫県たつの市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年度をもって、普通交付税の合併算定替えが終了となるため、その後の財源を補うべく、決算余剰金や利子など、随時積立を行っている。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令和元年度は、市民病院への繰出金や施設建設等を行うために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百万円の取り崩しを行った一方で、利子や寄附金等で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基金の使途を明確化するとともに、基金ごとの残高目安を設定し、必要に応じて適切な基金活用を図る。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公共施設の整備並びに公共事業の円滑かつ効率的な執行を図るための基金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市民の連帯の強化及び均衡ある地域振興を図るための基金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高齢者保健福祉の増進を図り、在宅福祉の向上、健康づくり及びボランティア活動の活性化を目的とする事業を推進す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　本市のまちづくりに対する寄付金を広く募り、その寄附金を財源として、活力と魅力あるふるさとづくりを推進するた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奨学基金　　　　　たつの市立揖保川中学校及び半田小学校の卒業生への奨学の一助とするための基金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令和元年度は施設整備等で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百万円を取り崩したものの、利子や寄附金等で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公共施設整備基金は老朽化の進行している公共施設の整備に係る費用の財源として活用を行い、その他の財源については、財源のあり方を検討しつつ活用を図りたい。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令和元年度は、利子積立が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百万円であったのに対し、市民病院への繰出金として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百万円取り崩しを行ったため、前年度比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を残高目安とし、基金の活用を図っていく。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令和元年度は利子の積み立てにより、前年度比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を残高目安とし、適宜繰上償還の財源として基金の活用を図っていく。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7C7D2A2-9AE9-41A8-9319-57E4337182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DC0BF89-EA8C-469B-B5D2-FEA363C114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DD1E842-FFA3-480A-8C04-26923770A15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6E1E5C22-2722-45AE-B8BE-2964D3AEAE4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6828F49-3392-4049-8C9E-95649F3AA3E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373C18C-74B6-48B0-8B45-88E96E9DB4F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兵庫県たつの市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05C3A14-4DD6-400A-8A2E-96E5D1C0CC9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63E6D12-1C34-4CB6-92EC-9488A1BFF04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31C348C1-CC96-4DB0-A5A3-BAA5C32D060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0BF284F-5E86-4120-A36B-44CD93F8DF0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27E96DF-1EBD-4D77-997C-946E0B7A2A5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92FC95D-FE22-46F1-854E-22DE31DAAE8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76,276
75,612
210.87
36,324,652
35,289,733
719,169
20,834,687
39,318,630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53866B45-7FD7-46E7-89C9-C4DC4C4CCB1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9EB5633-5980-4089-AFE9-6042F5CB8F0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CD252E7-D602-446C-8449-C92D45EE249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5E1518F-1C91-4D28-9DA6-E4304498492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97D04EC-5DEF-4C79-9448-8571C784B7D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12E1015-867E-408C-8EBC-CB1F1CE5424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668FCE25-CCD0-4C92-819C-D5F88AE38C9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946393A-A0E1-4BB7-BCEA-739CBCDC7BC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BB2C63A-D8C9-4BD9-9280-D931EF9EE0D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139E612-61E4-4F5E-80BE-48A392332C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99EF2A50-CDD7-4E4B-9B2B-9368E9591D4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D5221D7-4086-4674-9A24-E2E289D9301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4C1B3557-4952-4D44-86D3-63C8D5CED02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4CD1EC2-E973-4A00-9EBF-E134152BDA1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6570A09-E9AF-4744-B67E-7C1B1215123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0961CEC-905E-4952-B763-B6E062F1919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330390D6-EFCC-4D7B-8708-C2685385E0D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ACBEFB5-984C-4453-A8C9-5676AAD4C1B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42D2FA4F-79D5-4EC3-9F18-0BD4AF86CF7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C670D95C-EB14-48D1-B78A-130145C05A02}"/>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E6ADE484-6D4D-41FF-99FA-CF7159C0DD9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DC3304F0-C54A-4286-B416-874A0226666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E6F14B42-4AA1-41F5-BE58-4D65FE842F0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2A5534E6-4DA6-4BEE-959D-9429749C0E2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7298C812-EF80-43E8-B3A6-67DD8F76151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A34693BE-BD51-4CC8-8139-76FD0FA2897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539EFAC8-DE81-498C-AEFC-969BCECA087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B7D6F9EA-9240-40F1-870D-F43037E2AD9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30AA3E2D-AF77-4E03-B4E7-71189B0F7F5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AD0B1F2B-8A38-4618-BE83-76C5FEB2F14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796C42B4-021D-4921-848C-FFF8E4617A9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89C62D57-0FBC-48E8-AA11-064CE552EBE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5AB5BBD8-F36F-498E-AF0D-B3FDA54E8DB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8B17A924-AE02-41E1-BF8E-5D7D1773991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4AEA554B-53DF-45DA-A6BE-0B4ACF94D3B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大規模投資事業を推進し公共施設を更新しているため、減価償却率は大きく改善することとなった。今後数年間は施設更新を実施する予定であり、率の改善傾向が続くものと見込んでいる。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しかしながら、合併により多くの公共施設を抱える本市においては、公共施設の今後の維持管理費が多額になることが想定されているため、公共施設等総合管理計画に基づき、用途廃止、除却、統廃合等を進め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2DD3E223-CE57-4753-9DDA-A4B95DD1D01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21081F0F-6004-4926-BB50-F07040A856B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400DE8F5-4A95-470E-8350-7B5BEC0BFA5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EB1435EC-906C-45CC-B672-542452AAD85A}"/>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C1B51023-19BC-4689-A29F-2320F986B536}"/>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454B7E9B-5D6A-449F-B0FB-2D52857E7633}"/>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C6309E7C-FF01-4C6B-83A0-452457768C4A}"/>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EAA35BB2-C20C-43D0-AA76-8662E2492797}"/>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22EB06D3-3A25-4E83-9BDC-3A3C8D4E0105}"/>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89C42012-016D-4985-9915-BCBAC26E0A6D}"/>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E4B51EEE-4059-4D7A-98F1-A91CA381E403}"/>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F6D24225-687B-44E2-898C-15416B47699A}"/>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2D2978D0-8D9F-4A44-BD6F-CF2A845DB028}"/>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14E81512-059C-420F-A828-9FDC7777A7B2}"/>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BC30214-BBF0-461C-B666-BC19591A7DDE}"/>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5D4C2CCF-E879-43AB-BB36-CEA752D9891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CBAC473C-73EB-40D6-9B0C-10ACB4CD1D0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BE8B51F8-1B05-45D4-B4F1-4853B0BC7B2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a:extLst>
            <a:ext uri="{FF2B5EF4-FFF2-40B4-BE49-F238E27FC236}">
              <a16:creationId xmlns:a16="http://schemas.microsoft.com/office/drawing/2014/main" id="{0047E1F2-BB2C-445E-A573-271A7BB232FD}"/>
            </a:ext>
          </a:extLst>
        </xdr:cNvPr>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a:extLst>
            <a:ext uri="{FF2B5EF4-FFF2-40B4-BE49-F238E27FC236}">
              <a16:creationId xmlns:a16="http://schemas.microsoft.com/office/drawing/2014/main" id="{9891B8ED-31FD-4833-B0C9-A76BEF5898BA}"/>
            </a:ext>
          </a:extLst>
        </xdr:cNvPr>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a:extLst>
            <a:ext uri="{FF2B5EF4-FFF2-40B4-BE49-F238E27FC236}">
              <a16:creationId xmlns:a16="http://schemas.microsoft.com/office/drawing/2014/main" id="{5CB03CA7-9434-449B-BA04-C4F0F83B0B3E}"/>
            </a:ext>
          </a:extLst>
        </xdr:cNvPr>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a:extLst>
            <a:ext uri="{FF2B5EF4-FFF2-40B4-BE49-F238E27FC236}">
              <a16:creationId xmlns:a16="http://schemas.microsoft.com/office/drawing/2014/main" id="{11308489-32C4-410A-A6A5-D5207CF3B893}"/>
            </a:ext>
          </a:extLst>
        </xdr:cNvPr>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a:extLst>
            <a:ext uri="{FF2B5EF4-FFF2-40B4-BE49-F238E27FC236}">
              <a16:creationId xmlns:a16="http://schemas.microsoft.com/office/drawing/2014/main" id="{F777860C-F783-4DE6-8081-B29DFD204C5B}"/>
            </a:ext>
          </a:extLst>
        </xdr:cNvPr>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2" name="有形固定資産減価償却率平均値テキスト">
          <a:extLst>
            <a:ext uri="{FF2B5EF4-FFF2-40B4-BE49-F238E27FC236}">
              <a16:creationId xmlns:a16="http://schemas.microsoft.com/office/drawing/2014/main" id="{4ECE6D26-B2EC-4ADD-9718-39D5304C4A66}"/>
            </a:ext>
          </a:extLst>
        </xdr:cNvPr>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a:extLst>
            <a:ext uri="{FF2B5EF4-FFF2-40B4-BE49-F238E27FC236}">
              <a16:creationId xmlns:a16="http://schemas.microsoft.com/office/drawing/2014/main" id="{3D47F83F-2443-4B4E-878D-627F53DA6C1B}"/>
            </a:ext>
          </a:extLst>
        </xdr:cNvPr>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a:extLst>
            <a:ext uri="{FF2B5EF4-FFF2-40B4-BE49-F238E27FC236}">
              <a16:creationId xmlns:a16="http://schemas.microsoft.com/office/drawing/2014/main" id="{D3679D2D-D109-4BD0-87A5-C76E5AB32BFA}"/>
            </a:ext>
          </a:extLst>
        </xdr:cNvPr>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a:extLst>
            <a:ext uri="{FF2B5EF4-FFF2-40B4-BE49-F238E27FC236}">
              <a16:creationId xmlns:a16="http://schemas.microsoft.com/office/drawing/2014/main" id="{94652A11-107F-456D-86F9-FE3508921757}"/>
            </a:ext>
          </a:extLst>
        </xdr:cNvPr>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a:extLst>
            <a:ext uri="{FF2B5EF4-FFF2-40B4-BE49-F238E27FC236}">
              <a16:creationId xmlns:a16="http://schemas.microsoft.com/office/drawing/2014/main" id="{F1C6265D-FC91-42C6-B5EB-2A9BA014AB97}"/>
            </a:ext>
          </a:extLst>
        </xdr:cNvPr>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7" name="フローチャート: 判断 76">
          <a:extLst>
            <a:ext uri="{FF2B5EF4-FFF2-40B4-BE49-F238E27FC236}">
              <a16:creationId xmlns:a16="http://schemas.microsoft.com/office/drawing/2014/main" id="{B4C6D6E7-C855-498A-9B74-7F68474D85CD}"/>
            </a:ext>
          </a:extLst>
        </xdr:cNvPr>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A5126B8C-C3BC-400D-96B0-8B52712DB58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E11071A7-0E56-49A5-8348-20158626893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F4B5BEB1-324A-4140-9523-5B57364C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CF3C24AA-A979-43FD-90A1-8579ACDEFF0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58A69CC-D36C-4EC4-8519-B8A583A6B9A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145597</xdr:rowOff>
    </xdr:from>
    <xdr:to>
      <xdr:col>23</xdr:col>
      <xdr:colOff>136525</xdr:colOff>
      <xdr:row>30</xdr:row>
      <xdr:rowOff>75747</xdr:rowOff>
    </xdr:to>
    <xdr:sp macro="" textlink="">
      <xdr:nvSpPr>
        <xdr:cNvPr id="83" name="楕円 82">
          <a:extLst>
            <a:ext uri="{FF2B5EF4-FFF2-40B4-BE49-F238E27FC236}">
              <a16:creationId xmlns:a16="http://schemas.microsoft.com/office/drawing/2014/main" id="{79A8605F-BE2B-44F5-A199-EE7D47D88EBA}"/>
            </a:ext>
          </a:extLst>
        </xdr:cNvPr>
        <xdr:cNvSpPr/>
      </xdr:nvSpPr>
      <xdr:spPr>
        <a:xfrm>
          <a:off x="4711700" y="5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168474</xdr:rowOff>
    </xdr:from>
    <xdr:ext cx="405111" cy="259045"/>
    <xdr:sp macro="" textlink="">
      <xdr:nvSpPr>
        <xdr:cNvPr id="84" name="有形固定資産減価償却率該当値テキスト">
          <a:extLst>
            <a:ext uri="{FF2B5EF4-FFF2-40B4-BE49-F238E27FC236}">
              <a16:creationId xmlns:a16="http://schemas.microsoft.com/office/drawing/2014/main" id="{15908D1F-3204-4715-A7CF-9F171D91DCAB}"/>
            </a:ext>
          </a:extLst>
        </xdr:cNvPr>
        <xdr:cNvSpPr txBox="1"/>
      </xdr:nvSpPr>
      <xdr:spPr>
        <a:xfrm>
          <a:off x="4813300" y="574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4445</xdr:rowOff>
    </xdr:from>
    <xdr:to>
      <xdr:col>19</xdr:col>
      <xdr:colOff>187325</xdr:colOff>
      <xdr:row>32</xdr:row>
      <xdr:rowOff>106045</xdr:rowOff>
    </xdr:to>
    <xdr:sp macro="" textlink="">
      <xdr:nvSpPr>
        <xdr:cNvPr id="85" name="楕円 84">
          <a:extLst>
            <a:ext uri="{FF2B5EF4-FFF2-40B4-BE49-F238E27FC236}">
              <a16:creationId xmlns:a16="http://schemas.microsoft.com/office/drawing/2014/main" id="{07DE7087-DCAF-4F32-B809-FDC58F90155B}"/>
            </a:ext>
          </a:extLst>
        </xdr:cNvPr>
        <xdr:cNvSpPr/>
      </xdr:nvSpPr>
      <xdr:spPr>
        <a:xfrm>
          <a:off x="4000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24947</xdr:rowOff>
    </xdr:from>
    <xdr:to>
      <xdr:col>23</xdr:col>
      <xdr:colOff>85725</xdr:colOff>
      <xdr:row>32</xdr:row>
      <xdr:rowOff>55245</xdr:rowOff>
    </xdr:to>
    <xdr:cxnSp macro="">
      <xdr:nvCxnSpPr>
        <xdr:cNvPr id="86" name="直線コネクタ 85">
          <a:extLst>
            <a:ext uri="{FF2B5EF4-FFF2-40B4-BE49-F238E27FC236}">
              <a16:creationId xmlns:a16="http://schemas.microsoft.com/office/drawing/2014/main" id="{C2603514-50E1-47A6-B68F-9A7B1B973B99}"/>
            </a:ext>
          </a:extLst>
        </xdr:cNvPr>
        <xdr:cNvCxnSpPr/>
      </xdr:nvCxnSpPr>
      <xdr:spPr>
        <a:xfrm flipV="1">
          <a:off x="4051300" y="5939972"/>
          <a:ext cx="711200" cy="37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138883</xdr:rowOff>
    </xdr:from>
    <xdr:to>
      <xdr:col>15</xdr:col>
      <xdr:colOff>187325</xdr:colOff>
      <xdr:row>32</xdr:row>
      <xdr:rowOff>69033</xdr:rowOff>
    </xdr:to>
    <xdr:sp macro="" textlink="">
      <xdr:nvSpPr>
        <xdr:cNvPr id="87" name="楕円 86">
          <a:extLst>
            <a:ext uri="{FF2B5EF4-FFF2-40B4-BE49-F238E27FC236}">
              <a16:creationId xmlns:a16="http://schemas.microsoft.com/office/drawing/2014/main" id="{0ABAA944-F34D-4711-9A55-A27E36688FB0}"/>
            </a:ext>
          </a:extLst>
        </xdr:cNvPr>
        <xdr:cNvSpPr/>
      </xdr:nvSpPr>
      <xdr:spPr>
        <a:xfrm>
          <a:off x="3238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18233</xdr:rowOff>
    </xdr:from>
    <xdr:to>
      <xdr:col>19</xdr:col>
      <xdr:colOff>136525</xdr:colOff>
      <xdr:row>32</xdr:row>
      <xdr:rowOff>55245</xdr:rowOff>
    </xdr:to>
    <xdr:cxnSp macro="">
      <xdr:nvCxnSpPr>
        <xdr:cNvPr id="88" name="直線コネクタ 87">
          <a:extLst>
            <a:ext uri="{FF2B5EF4-FFF2-40B4-BE49-F238E27FC236}">
              <a16:creationId xmlns:a16="http://schemas.microsoft.com/office/drawing/2014/main" id="{9E93B6B5-73AA-4FFF-ADF0-DB51A25F6841}"/>
            </a:ext>
          </a:extLst>
        </xdr:cNvPr>
        <xdr:cNvCxnSpPr/>
      </xdr:nvCxnSpPr>
      <xdr:spPr>
        <a:xfrm>
          <a:off x="3289300" y="6276158"/>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101872</xdr:rowOff>
    </xdr:from>
    <xdr:to>
      <xdr:col>11</xdr:col>
      <xdr:colOff>187325</xdr:colOff>
      <xdr:row>32</xdr:row>
      <xdr:rowOff>32022</xdr:rowOff>
    </xdr:to>
    <xdr:sp macro="" textlink="">
      <xdr:nvSpPr>
        <xdr:cNvPr id="89" name="楕円 88">
          <a:extLst>
            <a:ext uri="{FF2B5EF4-FFF2-40B4-BE49-F238E27FC236}">
              <a16:creationId xmlns:a16="http://schemas.microsoft.com/office/drawing/2014/main" id="{BC0B1F2B-CE0F-4C0B-A0BC-B3AD513CD6B0}"/>
            </a:ext>
          </a:extLst>
        </xdr:cNvPr>
        <xdr:cNvSpPr/>
      </xdr:nvSpPr>
      <xdr:spPr>
        <a:xfrm>
          <a:off x="2476500" y="618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152672</xdr:rowOff>
    </xdr:from>
    <xdr:to>
      <xdr:col>15</xdr:col>
      <xdr:colOff>136525</xdr:colOff>
      <xdr:row>32</xdr:row>
      <xdr:rowOff>18233</xdr:rowOff>
    </xdr:to>
    <xdr:cxnSp macro="">
      <xdr:nvCxnSpPr>
        <xdr:cNvPr id="90" name="直線コネクタ 89">
          <a:extLst>
            <a:ext uri="{FF2B5EF4-FFF2-40B4-BE49-F238E27FC236}">
              <a16:creationId xmlns:a16="http://schemas.microsoft.com/office/drawing/2014/main" id="{D5F93885-C95B-495F-AE40-67770AF1DA2B}"/>
            </a:ext>
          </a:extLst>
        </xdr:cNvPr>
        <xdr:cNvCxnSpPr/>
      </xdr:nvCxnSpPr>
      <xdr:spPr>
        <a:xfrm>
          <a:off x="2527300" y="6239147"/>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91" name="n_1aveValue有形固定資産減価償却率">
          <a:extLst>
            <a:ext uri="{FF2B5EF4-FFF2-40B4-BE49-F238E27FC236}">
              <a16:creationId xmlns:a16="http://schemas.microsoft.com/office/drawing/2014/main" id="{312977D3-9264-4AB6-9096-80DADC2FF190}"/>
            </a:ext>
          </a:extLst>
        </xdr:cNvPr>
        <xdr:cNvSpPr txBox="1"/>
      </xdr:nvSpPr>
      <xdr:spPr>
        <a:xfrm>
          <a:off x="38360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2" name="n_2aveValue有形固定資産減価償却率">
          <a:extLst>
            <a:ext uri="{FF2B5EF4-FFF2-40B4-BE49-F238E27FC236}">
              <a16:creationId xmlns:a16="http://schemas.microsoft.com/office/drawing/2014/main" id="{A0077E96-C698-4132-8A07-C90EE8F6A0F5}"/>
            </a:ext>
          </a:extLst>
        </xdr:cNvPr>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93" name="n_3aveValue有形固定資産減価償却率">
          <a:extLst>
            <a:ext uri="{FF2B5EF4-FFF2-40B4-BE49-F238E27FC236}">
              <a16:creationId xmlns:a16="http://schemas.microsoft.com/office/drawing/2014/main" id="{A9B0DDA3-86BF-487F-A0D2-9C6E6AD18D36}"/>
            </a:ext>
          </a:extLst>
        </xdr:cNvPr>
        <xdr:cNvSpPr txBox="1"/>
      </xdr:nvSpPr>
      <xdr:spPr>
        <a:xfrm>
          <a:off x="2324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94" name="n_4aveValue有形固定資産減価償却率">
          <a:extLst>
            <a:ext uri="{FF2B5EF4-FFF2-40B4-BE49-F238E27FC236}">
              <a16:creationId xmlns:a16="http://schemas.microsoft.com/office/drawing/2014/main" id="{1830E8A6-D346-4BA1-A97B-35E930FBF25F}"/>
            </a:ext>
          </a:extLst>
        </xdr:cNvPr>
        <xdr:cNvSpPr txBox="1"/>
      </xdr:nvSpPr>
      <xdr:spPr>
        <a:xfrm>
          <a:off x="1562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97172</xdr:rowOff>
    </xdr:from>
    <xdr:ext cx="405111" cy="259045"/>
    <xdr:sp macro="" textlink="">
      <xdr:nvSpPr>
        <xdr:cNvPr id="95" name="n_1mainValue有形固定資産減価償却率">
          <a:extLst>
            <a:ext uri="{FF2B5EF4-FFF2-40B4-BE49-F238E27FC236}">
              <a16:creationId xmlns:a16="http://schemas.microsoft.com/office/drawing/2014/main" id="{0B51A31B-9A14-46B5-B879-D3E9B41CF9F6}"/>
            </a:ext>
          </a:extLst>
        </xdr:cNvPr>
        <xdr:cNvSpPr txBox="1"/>
      </xdr:nvSpPr>
      <xdr:spPr>
        <a:xfrm>
          <a:off x="38360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60160</xdr:rowOff>
    </xdr:from>
    <xdr:ext cx="405111" cy="259045"/>
    <xdr:sp macro="" textlink="">
      <xdr:nvSpPr>
        <xdr:cNvPr id="96" name="n_2mainValue有形固定資産減価償却率">
          <a:extLst>
            <a:ext uri="{FF2B5EF4-FFF2-40B4-BE49-F238E27FC236}">
              <a16:creationId xmlns:a16="http://schemas.microsoft.com/office/drawing/2014/main" id="{D052CF87-CCCD-43DD-B9C2-71B7A5CDCB21}"/>
            </a:ext>
          </a:extLst>
        </xdr:cNvPr>
        <xdr:cNvSpPr txBox="1"/>
      </xdr:nvSpPr>
      <xdr:spPr>
        <a:xfrm>
          <a:off x="3086744" y="631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23149</xdr:rowOff>
    </xdr:from>
    <xdr:ext cx="405111" cy="259045"/>
    <xdr:sp macro="" textlink="">
      <xdr:nvSpPr>
        <xdr:cNvPr id="97" name="n_3mainValue有形固定資産減価償却率">
          <a:extLst>
            <a:ext uri="{FF2B5EF4-FFF2-40B4-BE49-F238E27FC236}">
              <a16:creationId xmlns:a16="http://schemas.microsoft.com/office/drawing/2014/main" id="{245B4AFC-8D05-4F79-ADD0-22A85A7D6F75}"/>
            </a:ext>
          </a:extLst>
        </xdr:cNvPr>
        <xdr:cNvSpPr txBox="1"/>
      </xdr:nvSpPr>
      <xdr:spPr>
        <a:xfrm>
          <a:off x="2324744" y="6281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B76BAB24-816F-4D09-BFF5-784867D34DA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F9AECD10-C5FB-450A-BF1C-BBCFB8C1006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5C05893E-0E70-4664-96ED-32784630A0A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14827F60-53E9-4D03-B18F-4C1425B3472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0DEC57C9-1BF4-4132-9D0D-1E47E389E33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9BADCE2B-0AB0-41E6-869B-DA4CEC48C3F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71F36638-FBDA-4047-84DA-871586ADDF4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A7FC4EA1-1E7E-4105-AC0E-5BCDA99326A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DEAD86C9-C4A9-4DAD-908A-EA11AFAB153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891446FC-4E99-413B-BF31-42736F70238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AAEADF30-21E0-4DF6-B872-F8CAF1218A0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6C2C70A5-7CB7-4A32-8C15-AC5469641AA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71C22984-D027-4103-8927-EFCF76AF2B7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全国平均、兵庫県内平均と比較しても良い数値となっている。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しかしながら、前年度比でみると若干の悪化がみられる。これは、大規模投資事業による起債借入の増加や、市民病院の独立行政法人化移行に伴う基金の取り崩し、扶助費などの義務的経費の逓増による経常経費充当財源の増加など複合的な要因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今後、数年間は起債借入額が増加し、また、義務的経費も逓増することから、経常一般財源の確保や充当可能基金の積み立て等により、比率の現状維持及び改善を図る必要がある。</a:t>
          </a: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7BD5B65B-DADA-4463-83E6-0C86860A3B4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BE351181-8E02-4462-BE0C-C1FD6FC07EF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0C852491-8A03-486B-97E7-1B4A9431C5A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a:extLst>
            <a:ext uri="{FF2B5EF4-FFF2-40B4-BE49-F238E27FC236}">
              <a16:creationId xmlns:a16="http://schemas.microsoft.com/office/drawing/2014/main" id="{12C642D9-B8F5-4BEA-BACF-31A3EA4849EB}"/>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5" name="テキスト ボックス 114">
          <a:extLst>
            <a:ext uri="{FF2B5EF4-FFF2-40B4-BE49-F238E27FC236}">
              <a16:creationId xmlns:a16="http://schemas.microsoft.com/office/drawing/2014/main" id="{4AC3D10D-5EB6-4367-AB08-95346D3BFE68}"/>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a:extLst>
            <a:ext uri="{FF2B5EF4-FFF2-40B4-BE49-F238E27FC236}">
              <a16:creationId xmlns:a16="http://schemas.microsoft.com/office/drawing/2014/main" id="{63838299-37D8-4EE3-82F2-3298E342D12E}"/>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7" name="テキスト ボックス 116">
          <a:extLst>
            <a:ext uri="{FF2B5EF4-FFF2-40B4-BE49-F238E27FC236}">
              <a16:creationId xmlns:a16="http://schemas.microsoft.com/office/drawing/2014/main" id="{A93A9EE7-364A-4AF4-AD0E-85ED11C13F49}"/>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a:extLst>
            <a:ext uri="{FF2B5EF4-FFF2-40B4-BE49-F238E27FC236}">
              <a16:creationId xmlns:a16="http://schemas.microsoft.com/office/drawing/2014/main" id="{62BD8D7C-1FD9-40A8-B57D-08CA81B43232}"/>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9" name="テキスト ボックス 118">
          <a:extLst>
            <a:ext uri="{FF2B5EF4-FFF2-40B4-BE49-F238E27FC236}">
              <a16:creationId xmlns:a16="http://schemas.microsoft.com/office/drawing/2014/main" id="{C00DF7E1-8F43-40D5-BBEE-947C158DB30E}"/>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a:extLst>
            <a:ext uri="{FF2B5EF4-FFF2-40B4-BE49-F238E27FC236}">
              <a16:creationId xmlns:a16="http://schemas.microsoft.com/office/drawing/2014/main" id="{0EF76BBF-694B-4CD5-9727-A233526B4498}"/>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1" name="テキスト ボックス 120">
          <a:extLst>
            <a:ext uri="{FF2B5EF4-FFF2-40B4-BE49-F238E27FC236}">
              <a16:creationId xmlns:a16="http://schemas.microsoft.com/office/drawing/2014/main" id="{F9878812-9920-4C4D-89C4-29805B18A7BD}"/>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a:extLst>
            <a:ext uri="{FF2B5EF4-FFF2-40B4-BE49-F238E27FC236}">
              <a16:creationId xmlns:a16="http://schemas.microsoft.com/office/drawing/2014/main" id="{3BA21E81-C815-42A8-AFFF-6265E53B2716}"/>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3" name="テキスト ボックス 122">
          <a:extLst>
            <a:ext uri="{FF2B5EF4-FFF2-40B4-BE49-F238E27FC236}">
              <a16:creationId xmlns:a16="http://schemas.microsoft.com/office/drawing/2014/main" id="{08FF9450-D6C3-4963-A269-8045534A2BE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a:extLst>
            <a:ext uri="{FF2B5EF4-FFF2-40B4-BE49-F238E27FC236}">
              <a16:creationId xmlns:a16="http://schemas.microsoft.com/office/drawing/2014/main" id="{3322A713-8AD3-4508-823F-2F5C192B3EFE}"/>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5" name="テキスト ボックス 124">
          <a:extLst>
            <a:ext uri="{FF2B5EF4-FFF2-40B4-BE49-F238E27FC236}">
              <a16:creationId xmlns:a16="http://schemas.microsoft.com/office/drawing/2014/main" id="{263BCD7E-BEC7-4D18-93FD-60AEED9133AC}"/>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a:extLst>
            <a:ext uri="{FF2B5EF4-FFF2-40B4-BE49-F238E27FC236}">
              <a16:creationId xmlns:a16="http://schemas.microsoft.com/office/drawing/2014/main" id="{D0DC5233-49CF-46F2-AA60-75A6E57E328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B4DE6C0A-5348-46A4-B7A5-D2A42529526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28" name="直線コネクタ 127">
          <a:extLst>
            <a:ext uri="{FF2B5EF4-FFF2-40B4-BE49-F238E27FC236}">
              <a16:creationId xmlns:a16="http://schemas.microsoft.com/office/drawing/2014/main" id="{8A41AF62-0B74-4FF8-956C-53A6D766AA6D}"/>
            </a:ext>
          </a:extLst>
        </xdr:cNvPr>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29" name="債務償還比率最小値テキスト">
          <a:extLst>
            <a:ext uri="{FF2B5EF4-FFF2-40B4-BE49-F238E27FC236}">
              <a16:creationId xmlns:a16="http://schemas.microsoft.com/office/drawing/2014/main" id="{0C2AEF90-4565-444C-82FC-6533C4A8F8BD}"/>
            </a:ext>
          </a:extLst>
        </xdr:cNvPr>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0" name="直線コネクタ 129">
          <a:extLst>
            <a:ext uri="{FF2B5EF4-FFF2-40B4-BE49-F238E27FC236}">
              <a16:creationId xmlns:a16="http://schemas.microsoft.com/office/drawing/2014/main" id="{714AE41F-2BAA-4990-8D98-2F586725201A}"/>
            </a:ext>
          </a:extLst>
        </xdr:cNvPr>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1" name="債務償還比率最大値テキスト">
          <a:extLst>
            <a:ext uri="{FF2B5EF4-FFF2-40B4-BE49-F238E27FC236}">
              <a16:creationId xmlns:a16="http://schemas.microsoft.com/office/drawing/2014/main" id="{221E894D-BF63-4A87-BA08-446D125E3AEC}"/>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2" name="直線コネクタ 131">
          <a:extLst>
            <a:ext uri="{FF2B5EF4-FFF2-40B4-BE49-F238E27FC236}">
              <a16:creationId xmlns:a16="http://schemas.microsoft.com/office/drawing/2014/main" id="{83B0B70A-D749-42A2-AE51-2DE92A2CEE94}"/>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100069</xdr:rowOff>
    </xdr:from>
    <xdr:ext cx="469744" cy="259045"/>
    <xdr:sp macro="" textlink="">
      <xdr:nvSpPr>
        <xdr:cNvPr id="133" name="債務償還比率平均値テキスト">
          <a:extLst>
            <a:ext uri="{FF2B5EF4-FFF2-40B4-BE49-F238E27FC236}">
              <a16:creationId xmlns:a16="http://schemas.microsoft.com/office/drawing/2014/main" id="{0D2CFE32-F7FC-4B06-A582-6ACF9EC521DB}"/>
            </a:ext>
          </a:extLst>
        </xdr:cNvPr>
        <xdr:cNvSpPr txBox="1"/>
      </xdr:nvSpPr>
      <xdr:spPr>
        <a:xfrm>
          <a:off x="14846300" y="5843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4" name="フローチャート: 判断 133">
          <a:extLst>
            <a:ext uri="{FF2B5EF4-FFF2-40B4-BE49-F238E27FC236}">
              <a16:creationId xmlns:a16="http://schemas.microsoft.com/office/drawing/2014/main" id="{A025B579-E666-46C3-A73D-565E18B03175}"/>
            </a:ext>
          </a:extLst>
        </xdr:cNvPr>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5" name="フローチャート: 判断 134">
          <a:extLst>
            <a:ext uri="{FF2B5EF4-FFF2-40B4-BE49-F238E27FC236}">
              <a16:creationId xmlns:a16="http://schemas.microsoft.com/office/drawing/2014/main" id="{46E57D90-BFEA-4502-9740-827A0FB83D7B}"/>
            </a:ext>
          </a:extLst>
        </xdr:cNvPr>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6" name="フローチャート: 判断 135">
          <a:extLst>
            <a:ext uri="{FF2B5EF4-FFF2-40B4-BE49-F238E27FC236}">
              <a16:creationId xmlns:a16="http://schemas.microsoft.com/office/drawing/2014/main" id="{9D3687F0-DFAC-46F0-BBDF-AA0CD7ECF38E}"/>
            </a:ext>
          </a:extLst>
        </xdr:cNvPr>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37" name="フローチャート: 判断 136">
          <a:extLst>
            <a:ext uri="{FF2B5EF4-FFF2-40B4-BE49-F238E27FC236}">
              <a16:creationId xmlns:a16="http://schemas.microsoft.com/office/drawing/2014/main" id="{C5290FE5-F95F-42AE-96F7-C469EEFA8B7A}"/>
            </a:ext>
          </a:extLst>
        </xdr:cNvPr>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38" name="フローチャート: 判断 137">
          <a:extLst>
            <a:ext uri="{FF2B5EF4-FFF2-40B4-BE49-F238E27FC236}">
              <a16:creationId xmlns:a16="http://schemas.microsoft.com/office/drawing/2014/main" id="{C5AB35FF-F65A-4ABE-BA4D-02ABED833BBA}"/>
            </a:ext>
          </a:extLst>
        </xdr:cNvPr>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2DC19073-D642-4CEC-A43A-CCB8A87B15B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4CEDA269-C5B7-426D-B760-2E0F8BA031B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9CDFD8B7-8BC2-4456-B38A-1CA374543F4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BC14CB13-DD36-4F49-A271-32F0B39D540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ADDB0BAC-E5A5-4F6F-8F4B-4F9376ADEE2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33020</xdr:rowOff>
    </xdr:from>
    <xdr:to>
      <xdr:col>76</xdr:col>
      <xdr:colOff>73025</xdr:colOff>
      <xdr:row>29</xdr:row>
      <xdr:rowOff>134620</xdr:rowOff>
    </xdr:to>
    <xdr:sp macro="" textlink="">
      <xdr:nvSpPr>
        <xdr:cNvPr id="144" name="楕円 143">
          <a:extLst>
            <a:ext uri="{FF2B5EF4-FFF2-40B4-BE49-F238E27FC236}">
              <a16:creationId xmlns:a16="http://schemas.microsoft.com/office/drawing/2014/main" id="{7C3997D6-A320-4EA4-A579-64C9FF148DF1}"/>
            </a:ext>
          </a:extLst>
        </xdr:cNvPr>
        <xdr:cNvSpPr/>
      </xdr:nvSpPr>
      <xdr:spPr>
        <a:xfrm>
          <a:off x="147447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55897</xdr:rowOff>
    </xdr:from>
    <xdr:ext cx="469744" cy="259045"/>
    <xdr:sp macro="" textlink="">
      <xdr:nvSpPr>
        <xdr:cNvPr id="145" name="債務償還比率該当値テキスト">
          <a:extLst>
            <a:ext uri="{FF2B5EF4-FFF2-40B4-BE49-F238E27FC236}">
              <a16:creationId xmlns:a16="http://schemas.microsoft.com/office/drawing/2014/main" id="{AF70F35B-0EBF-4E84-B6AF-39052998B40D}"/>
            </a:ext>
          </a:extLst>
        </xdr:cNvPr>
        <xdr:cNvSpPr txBox="1"/>
      </xdr:nvSpPr>
      <xdr:spPr>
        <a:xfrm>
          <a:off x="14846300" y="56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17187</xdr:rowOff>
    </xdr:from>
    <xdr:to>
      <xdr:col>72</xdr:col>
      <xdr:colOff>123825</xdr:colOff>
      <xdr:row>29</xdr:row>
      <xdr:rowOff>118787</xdr:rowOff>
    </xdr:to>
    <xdr:sp macro="" textlink="">
      <xdr:nvSpPr>
        <xdr:cNvPr id="146" name="楕円 145">
          <a:extLst>
            <a:ext uri="{FF2B5EF4-FFF2-40B4-BE49-F238E27FC236}">
              <a16:creationId xmlns:a16="http://schemas.microsoft.com/office/drawing/2014/main" id="{2324C86F-3A30-40D0-B6EB-93728C87C680}"/>
            </a:ext>
          </a:extLst>
        </xdr:cNvPr>
        <xdr:cNvSpPr/>
      </xdr:nvSpPr>
      <xdr:spPr>
        <a:xfrm>
          <a:off x="14033500" y="576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67987</xdr:rowOff>
    </xdr:from>
    <xdr:to>
      <xdr:col>76</xdr:col>
      <xdr:colOff>22225</xdr:colOff>
      <xdr:row>29</xdr:row>
      <xdr:rowOff>83820</xdr:rowOff>
    </xdr:to>
    <xdr:cxnSp macro="">
      <xdr:nvCxnSpPr>
        <xdr:cNvPr id="147" name="直線コネクタ 146">
          <a:extLst>
            <a:ext uri="{FF2B5EF4-FFF2-40B4-BE49-F238E27FC236}">
              <a16:creationId xmlns:a16="http://schemas.microsoft.com/office/drawing/2014/main" id="{3D9D0209-5DCE-4F10-AED0-E64C8348CEAD}"/>
            </a:ext>
          </a:extLst>
        </xdr:cNvPr>
        <xdr:cNvCxnSpPr/>
      </xdr:nvCxnSpPr>
      <xdr:spPr>
        <a:xfrm>
          <a:off x="14084300" y="5811562"/>
          <a:ext cx="711200" cy="1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30861</xdr:rowOff>
    </xdr:from>
    <xdr:to>
      <xdr:col>68</xdr:col>
      <xdr:colOff>123825</xdr:colOff>
      <xdr:row>29</xdr:row>
      <xdr:rowOff>132461</xdr:rowOff>
    </xdr:to>
    <xdr:sp macro="" textlink="">
      <xdr:nvSpPr>
        <xdr:cNvPr id="148" name="楕円 147">
          <a:extLst>
            <a:ext uri="{FF2B5EF4-FFF2-40B4-BE49-F238E27FC236}">
              <a16:creationId xmlns:a16="http://schemas.microsoft.com/office/drawing/2014/main" id="{83613D96-7F1A-4A1A-B2DA-23CC21E5FFBB}"/>
            </a:ext>
          </a:extLst>
        </xdr:cNvPr>
        <xdr:cNvSpPr/>
      </xdr:nvSpPr>
      <xdr:spPr>
        <a:xfrm>
          <a:off x="13271500" y="57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67987</xdr:rowOff>
    </xdr:from>
    <xdr:to>
      <xdr:col>72</xdr:col>
      <xdr:colOff>73025</xdr:colOff>
      <xdr:row>29</xdr:row>
      <xdr:rowOff>81661</xdr:rowOff>
    </xdr:to>
    <xdr:cxnSp macro="">
      <xdr:nvCxnSpPr>
        <xdr:cNvPr id="149" name="直線コネクタ 148">
          <a:extLst>
            <a:ext uri="{FF2B5EF4-FFF2-40B4-BE49-F238E27FC236}">
              <a16:creationId xmlns:a16="http://schemas.microsoft.com/office/drawing/2014/main" id="{41DA92B4-EF7F-4BD2-9D14-39C183A35851}"/>
            </a:ext>
          </a:extLst>
        </xdr:cNvPr>
        <xdr:cNvCxnSpPr/>
      </xdr:nvCxnSpPr>
      <xdr:spPr>
        <a:xfrm flipV="1">
          <a:off x="13322300" y="5811562"/>
          <a:ext cx="762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70751</xdr:rowOff>
    </xdr:from>
    <xdr:to>
      <xdr:col>64</xdr:col>
      <xdr:colOff>123825</xdr:colOff>
      <xdr:row>30</xdr:row>
      <xdr:rowOff>901</xdr:rowOff>
    </xdr:to>
    <xdr:sp macro="" textlink="">
      <xdr:nvSpPr>
        <xdr:cNvPr id="150" name="楕円 149">
          <a:extLst>
            <a:ext uri="{FF2B5EF4-FFF2-40B4-BE49-F238E27FC236}">
              <a16:creationId xmlns:a16="http://schemas.microsoft.com/office/drawing/2014/main" id="{9D65A7AA-27DE-4F17-8E36-EBEEE0935A07}"/>
            </a:ext>
          </a:extLst>
        </xdr:cNvPr>
        <xdr:cNvSpPr/>
      </xdr:nvSpPr>
      <xdr:spPr>
        <a:xfrm>
          <a:off x="12509500" y="581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81661</xdr:rowOff>
    </xdr:from>
    <xdr:to>
      <xdr:col>68</xdr:col>
      <xdr:colOff>73025</xdr:colOff>
      <xdr:row>29</xdr:row>
      <xdr:rowOff>121551</xdr:rowOff>
    </xdr:to>
    <xdr:cxnSp macro="">
      <xdr:nvCxnSpPr>
        <xdr:cNvPr id="151" name="直線コネクタ 150">
          <a:extLst>
            <a:ext uri="{FF2B5EF4-FFF2-40B4-BE49-F238E27FC236}">
              <a16:creationId xmlns:a16="http://schemas.microsoft.com/office/drawing/2014/main" id="{879EABB1-FE96-49A3-90BF-A961C5FF115B}"/>
            </a:ext>
          </a:extLst>
        </xdr:cNvPr>
        <xdr:cNvCxnSpPr/>
      </xdr:nvCxnSpPr>
      <xdr:spPr>
        <a:xfrm flipV="1">
          <a:off x="12560300" y="5825236"/>
          <a:ext cx="762000" cy="3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23870</xdr:rowOff>
    </xdr:from>
    <xdr:to>
      <xdr:col>60</xdr:col>
      <xdr:colOff>123825</xdr:colOff>
      <xdr:row>29</xdr:row>
      <xdr:rowOff>125470</xdr:rowOff>
    </xdr:to>
    <xdr:sp macro="" textlink="">
      <xdr:nvSpPr>
        <xdr:cNvPr id="152" name="楕円 151">
          <a:extLst>
            <a:ext uri="{FF2B5EF4-FFF2-40B4-BE49-F238E27FC236}">
              <a16:creationId xmlns:a16="http://schemas.microsoft.com/office/drawing/2014/main" id="{369CC5B3-C872-4E46-B79D-7C5BE05884DA}"/>
            </a:ext>
          </a:extLst>
        </xdr:cNvPr>
        <xdr:cNvSpPr/>
      </xdr:nvSpPr>
      <xdr:spPr>
        <a:xfrm>
          <a:off x="11747500" y="576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74670</xdr:rowOff>
    </xdr:from>
    <xdr:to>
      <xdr:col>64</xdr:col>
      <xdr:colOff>73025</xdr:colOff>
      <xdr:row>29</xdr:row>
      <xdr:rowOff>121551</xdr:rowOff>
    </xdr:to>
    <xdr:cxnSp macro="">
      <xdr:nvCxnSpPr>
        <xdr:cNvPr id="153" name="直線コネクタ 152">
          <a:extLst>
            <a:ext uri="{FF2B5EF4-FFF2-40B4-BE49-F238E27FC236}">
              <a16:creationId xmlns:a16="http://schemas.microsoft.com/office/drawing/2014/main" id="{7DF09801-7E87-46EC-A225-66419F3309B8}"/>
            </a:ext>
          </a:extLst>
        </xdr:cNvPr>
        <xdr:cNvCxnSpPr/>
      </xdr:nvCxnSpPr>
      <xdr:spPr>
        <a:xfrm>
          <a:off x="11798300" y="5818245"/>
          <a:ext cx="762000" cy="4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26675</xdr:rowOff>
    </xdr:from>
    <xdr:ext cx="469744" cy="259045"/>
    <xdr:sp macro="" textlink="">
      <xdr:nvSpPr>
        <xdr:cNvPr id="154" name="n_1aveValue債務償還比率">
          <a:extLst>
            <a:ext uri="{FF2B5EF4-FFF2-40B4-BE49-F238E27FC236}">
              <a16:creationId xmlns:a16="http://schemas.microsoft.com/office/drawing/2014/main" id="{7624192C-F553-4CF6-9B2D-9733AF9CD3AB}"/>
            </a:ext>
          </a:extLst>
        </xdr:cNvPr>
        <xdr:cNvSpPr txBox="1"/>
      </xdr:nvSpPr>
      <xdr:spPr>
        <a:xfrm>
          <a:off x="13836727" y="594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47339</xdr:rowOff>
    </xdr:from>
    <xdr:ext cx="469744" cy="259045"/>
    <xdr:sp macro="" textlink="">
      <xdr:nvSpPr>
        <xdr:cNvPr id="155" name="n_2aveValue債務償還比率">
          <a:extLst>
            <a:ext uri="{FF2B5EF4-FFF2-40B4-BE49-F238E27FC236}">
              <a16:creationId xmlns:a16="http://schemas.microsoft.com/office/drawing/2014/main" id="{E76ACB42-2B7B-48D0-855D-641936615702}"/>
            </a:ext>
          </a:extLst>
        </xdr:cNvPr>
        <xdr:cNvSpPr txBox="1"/>
      </xdr:nvSpPr>
      <xdr:spPr>
        <a:xfrm>
          <a:off x="13087427" y="596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53817</xdr:rowOff>
    </xdr:from>
    <xdr:ext cx="469744" cy="259045"/>
    <xdr:sp macro="" textlink="">
      <xdr:nvSpPr>
        <xdr:cNvPr id="156" name="n_3aveValue債務償還比率">
          <a:extLst>
            <a:ext uri="{FF2B5EF4-FFF2-40B4-BE49-F238E27FC236}">
              <a16:creationId xmlns:a16="http://schemas.microsoft.com/office/drawing/2014/main" id="{69813C65-C149-4823-8E41-3BB9E3E2DCE6}"/>
            </a:ext>
          </a:extLst>
        </xdr:cNvPr>
        <xdr:cNvSpPr txBox="1"/>
      </xdr:nvSpPr>
      <xdr:spPr>
        <a:xfrm>
          <a:off x="12325427" y="596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9300</xdr:rowOff>
    </xdr:from>
    <xdr:ext cx="469744" cy="259045"/>
    <xdr:sp macro="" textlink="">
      <xdr:nvSpPr>
        <xdr:cNvPr id="157" name="n_4aveValue債務償還比率">
          <a:extLst>
            <a:ext uri="{FF2B5EF4-FFF2-40B4-BE49-F238E27FC236}">
              <a16:creationId xmlns:a16="http://schemas.microsoft.com/office/drawing/2014/main" id="{C07EB721-EE2F-48EB-BC63-68ECB56C8719}"/>
            </a:ext>
          </a:extLst>
        </xdr:cNvPr>
        <xdr:cNvSpPr txBox="1"/>
      </xdr:nvSpPr>
      <xdr:spPr>
        <a:xfrm>
          <a:off x="11563427" y="592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135314</xdr:rowOff>
    </xdr:from>
    <xdr:ext cx="469744" cy="259045"/>
    <xdr:sp macro="" textlink="">
      <xdr:nvSpPr>
        <xdr:cNvPr id="158" name="n_1mainValue債務償還比率">
          <a:extLst>
            <a:ext uri="{FF2B5EF4-FFF2-40B4-BE49-F238E27FC236}">
              <a16:creationId xmlns:a16="http://schemas.microsoft.com/office/drawing/2014/main" id="{23CE1BA6-3320-4119-A7E7-ECC0567E26E6}"/>
            </a:ext>
          </a:extLst>
        </xdr:cNvPr>
        <xdr:cNvSpPr txBox="1"/>
      </xdr:nvSpPr>
      <xdr:spPr>
        <a:xfrm>
          <a:off x="13836727" y="553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148988</xdr:rowOff>
    </xdr:from>
    <xdr:ext cx="469744" cy="259045"/>
    <xdr:sp macro="" textlink="">
      <xdr:nvSpPr>
        <xdr:cNvPr id="159" name="n_2mainValue債務償還比率">
          <a:extLst>
            <a:ext uri="{FF2B5EF4-FFF2-40B4-BE49-F238E27FC236}">
              <a16:creationId xmlns:a16="http://schemas.microsoft.com/office/drawing/2014/main" id="{88B39133-5CD7-4C27-9EEF-5C0055A28DE1}"/>
            </a:ext>
          </a:extLst>
        </xdr:cNvPr>
        <xdr:cNvSpPr txBox="1"/>
      </xdr:nvSpPr>
      <xdr:spPr>
        <a:xfrm>
          <a:off x="13087427" y="554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17428</xdr:rowOff>
    </xdr:from>
    <xdr:ext cx="469744" cy="259045"/>
    <xdr:sp macro="" textlink="">
      <xdr:nvSpPr>
        <xdr:cNvPr id="160" name="n_3mainValue債務償還比率">
          <a:extLst>
            <a:ext uri="{FF2B5EF4-FFF2-40B4-BE49-F238E27FC236}">
              <a16:creationId xmlns:a16="http://schemas.microsoft.com/office/drawing/2014/main" id="{E4F2333D-287A-47CF-97D7-9C7D37B21DCC}"/>
            </a:ext>
          </a:extLst>
        </xdr:cNvPr>
        <xdr:cNvSpPr txBox="1"/>
      </xdr:nvSpPr>
      <xdr:spPr>
        <a:xfrm>
          <a:off x="12325427" y="558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141997</xdr:rowOff>
    </xdr:from>
    <xdr:ext cx="469744" cy="259045"/>
    <xdr:sp macro="" textlink="">
      <xdr:nvSpPr>
        <xdr:cNvPr id="161" name="n_4mainValue債務償還比率">
          <a:extLst>
            <a:ext uri="{FF2B5EF4-FFF2-40B4-BE49-F238E27FC236}">
              <a16:creationId xmlns:a16="http://schemas.microsoft.com/office/drawing/2014/main" id="{6228927C-5F68-4420-95D5-F2668FDC4F83}"/>
            </a:ext>
          </a:extLst>
        </xdr:cNvPr>
        <xdr:cNvSpPr txBox="1"/>
      </xdr:nvSpPr>
      <xdr:spPr>
        <a:xfrm>
          <a:off x="11563427" y="554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2D7B7D30-C38C-4F0B-91F8-5AC8DE9FB97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3A4FFE0A-4E5B-4199-8904-FF732C6250C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78158560-7499-4BF9-A2D0-FF79503E5D8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153A56AD-97F0-4867-BF55-7B182CD2CBE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F892C04E-AFE4-426C-AD65-D46A5678B65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B943156C-6954-479C-9A3E-6303A923363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3125A6C-2B8F-4D16-8597-9806FDA714F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A98507C-98A8-4080-91FD-D7C94AB3F2D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C72314D-673B-436C-8473-1400B02784F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1D187C3-B748-4C7C-8CF1-589A97AD50C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兵庫県たつの市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65E496A-81A5-44F7-9029-3F1BDFED922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737EF99-DBDD-488E-8088-451B7A0A73B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3C376D9-9399-4056-83CB-B36B7E4AB98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DB9EEE8-A4A8-4285-8546-5DEB267D7F4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C30B6BE-D13C-4510-AC24-A0D98F712DC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81387D7-CDF8-40B9-AF23-48A1A6E475F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76,276
75,612
210.87
36,324,652
35,289,733
719,169
20,834,687
39,318,630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6727C7A-9C54-4AE8-80B8-77A613A304D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3F849C4-D735-4400-85D4-8C0A4388366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22B6C1A-8B70-487D-8E8E-56C9C5C649C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4272771-CE7A-41B6-8F7E-75C296B9A8F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E48219B-145E-4213-8161-6FE091DF386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85FE3F0-EB74-46E9-8B03-1B2C630137E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AB41C1C-BB83-4AFD-92F0-349BF46F769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8218197-3E7E-41CD-9470-B21349159A3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7AE042F-6530-40C3-81C3-CDF6AD79BCA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9BC28DB-7C18-437E-A329-C9B888FFCED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4197E46-2854-4B72-BDB2-FB8856CD75D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2514C3B-6404-4FAB-B169-1D3C822A05B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A81A94B-0D37-4373-8F0E-A2A6D878EB4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B2B4103-64B5-463E-A62A-92973220EBA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06498C3-310E-4F6B-AF1D-FCFCBBFBD25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77537A9-808F-4238-8B9B-C267E4C1E05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00B6849-EC5D-4E90-888D-7D27631F11F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111807E-6B66-4A4D-B4C0-768919DE5FF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790830F-3761-49E2-A1A3-47CCED39C46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98F522A-57BA-4F25-967F-71DE7054B8F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703D19D-9963-4E3A-AE6F-16C00829154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B12A544-FF74-40FA-97BA-4C2B7B4B9B2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DB4608C-BBB1-4E76-94A1-1E534F12DAC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05A79A5-6A30-4F1D-9D86-C38985DD98A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8ED2B62-4F41-4CC5-B1A9-ABA01D442DD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ECB3402-173C-49F1-8F76-6A6339C0585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7ABA2E1-5F63-440C-9057-2D196E13A13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723FBD6-2858-4BB2-954D-784D6DF3DA2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DECDCE4-08E9-4E00-A79C-E8724D0F5F8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F54903-DB2C-40C6-9A2C-A71E6EED58D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CC38521-6861-49B4-9DB3-0C51F83B563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28EC89A-85AD-4ED7-9789-324BEC798DA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D46207FF-8756-4E35-8B21-6D9C9D0B33C1}"/>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B1634501-F629-4870-8985-DA84711C6729}"/>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B4B8161D-54E9-4937-B9F1-FA29F7CE11D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30251051-EF7E-455F-8CAB-AA485C5AEB55}"/>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DCCA5826-31DE-4479-A7B9-2D8A4CBF08CE}"/>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B3B81658-DD43-453B-90AE-0D3A2C66E645}"/>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29ED79C4-E41C-42F9-B108-88F362E2EB16}"/>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BCCD8A68-0081-45AC-8886-1F5E4785BF25}"/>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9B561B9B-D538-4AC2-905E-D3D84061A68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AD9CA92-3652-4FCC-908E-E22ECC5EAA92}"/>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C1EA2338-0DFB-4E7D-BCF0-97E52CAA444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a:extLst>
            <a:ext uri="{FF2B5EF4-FFF2-40B4-BE49-F238E27FC236}">
              <a16:creationId xmlns:a16="http://schemas.microsoft.com/office/drawing/2014/main" id="{7C1DF03C-18D1-4646-840C-13533ECF4317}"/>
            </a:ext>
          </a:extLst>
        </xdr:cNvPr>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a:extLst>
            <a:ext uri="{FF2B5EF4-FFF2-40B4-BE49-F238E27FC236}">
              <a16:creationId xmlns:a16="http://schemas.microsoft.com/office/drawing/2014/main" id="{627D30B2-4C7F-42CA-8E34-8BEB7A48761D}"/>
            </a:ext>
          </a:extLst>
        </xdr:cNvPr>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a:extLst>
            <a:ext uri="{FF2B5EF4-FFF2-40B4-BE49-F238E27FC236}">
              <a16:creationId xmlns:a16="http://schemas.microsoft.com/office/drawing/2014/main" id="{695CEC56-406E-4896-8126-FF6700DC65C2}"/>
            </a:ext>
          </a:extLst>
        </xdr:cNvPr>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a:extLst>
            <a:ext uri="{FF2B5EF4-FFF2-40B4-BE49-F238E27FC236}">
              <a16:creationId xmlns:a16="http://schemas.microsoft.com/office/drawing/2014/main" id="{F70435D6-10FC-4F46-8CC7-DD5125CB6C07}"/>
            </a:ext>
          </a:extLst>
        </xdr:cNvPr>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a:extLst>
            <a:ext uri="{FF2B5EF4-FFF2-40B4-BE49-F238E27FC236}">
              <a16:creationId xmlns:a16="http://schemas.microsoft.com/office/drawing/2014/main" id="{BA1188FB-2702-4848-894F-8609510D2AFF}"/>
            </a:ext>
          </a:extLst>
        </xdr:cNvPr>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52849</xdr:rowOff>
    </xdr:from>
    <xdr:ext cx="405111" cy="259045"/>
    <xdr:sp macro="" textlink="">
      <xdr:nvSpPr>
        <xdr:cNvPr id="60" name="【道路】&#10;有形固定資産減価償却率平均値テキスト">
          <a:extLst>
            <a:ext uri="{FF2B5EF4-FFF2-40B4-BE49-F238E27FC236}">
              <a16:creationId xmlns:a16="http://schemas.microsoft.com/office/drawing/2014/main" id="{E8AA8B20-BA50-40D4-9DD8-106EA1CAE870}"/>
            </a:ext>
          </a:extLst>
        </xdr:cNvPr>
        <xdr:cNvSpPr txBox="1"/>
      </xdr:nvSpPr>
      <xdr:spPr>
        <a:xfrm>
          <a:off x="4673600" y="6053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a:extLst>
            <a:ext uri="{FF2B5EF4-FFF2-40B4-BE49-F238E27FC236}">
              <a16:creationId xmlns:a16="http://schemas.microsoft.com/office/drawing/2014/main" id="{56825F86-D55A-4235-8598-16E7AAA761F3}"/>
            </a:ext>
          </a:extLst>
        </xdr:cNvPr>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a:extLst>
            <a:ext uri="{FF2B5EF4-FFF2-40B4-BE49-F238E27FC236}">
              <a16:creationId xmlns:a16="http://schemas.microsoft.com/office/drawing/2014/main" id="{07C7C90A-2C04-49B7-A45C-E33F44BC2126}"/>
            </a:ext>
          </a:extLst>
        </xdr:cNvPr>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a:extLst>
            <a:ext uri="{FF2B5EF4-FFF2-40B4-BE49-F238E27FC236}">
              <a16:creationId xmlns:a16="http://schemas.microsoft.com/office/drawing/2014/main" id="{4E1C7BBC-5F93-4947-89BE-855669FCB93B}"/>
            </a:ext>
          </a:extLst>
        </xdr:cNvPr>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a:extLst>
            <a:ext uri="{FF2B5EF4-FFF2-40B4-BE49-F238E27FC236}">
              <a16:creationId xmlns:a16="http://schemas.microsoft.com/office/drawing/2014/main" id="{6175D5E0-E907-47B2-9AF8-04E710FBCF68}"/>
            </a:ext>
          </a:extLst>
        </xdr:cNvPr>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a:extLst>
            <a:ext uri="{FF2B5EF4-FFF2-40B4-BE49-F238E27FC236}">
              <a16:creationId xmlns:a16="http://schemas.microsoft.com/office/drawing/2014/main" id="{F5B85DDD-24FA-48F6-BA0F-600E1F371D25}"/>
            </a:ext>
          </a:extLst>
        </xdr:cNvPr>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B2BED852-CF5A-4107-AC48-D6E6513C289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3F8490EF-F4BE-4A4D-BDA6-68601A2EFA7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C840F56-1851-413E-B9FF-ABFA02FD8A8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89C1495-3345-49DE-BDFA-411BD1F15F5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58B9D90-795E-4305-BF37-1A3E6555658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123698</xdr:rowOff>
    </xdr:from>
    <xdr:to>
      <xdr:col>24</xdr:col>
      <xdr:colOff>114300</xdr:colOff>
      <xdr:row>37</xdr:row>
      <xdr:rowOff>53848</xdr:rowOff>
    </xdr:to>
    <xdr:sp macro="" textlink="">
      <xdr:nvSpPr>
        <xdr:cNvPr id="71" name="楕円 70">
          <a:extLst>
            <a:ext uri="{FF2B5EF4-FFF2-40B4-BE49-F238E27FC236}">
              <a16:creationId xmlns:a16="http://schemas.microsoft.com/office/drawing/2014/main" id="{E7AEA005-1132-4A29-AA50-E2FFF92CA97E}"/>
            </a:ext>
          </a:extLst>
        </xdr:cNvPr>
        <xdr:cNvSpPr/>
      </xdr:nvSpPr>
      <xdr:spPr>
        <a:xfrm>
          <a:off x="4584700" y="62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102125</xdr:rowOff>
    </xdr:from>
    <xdr:ext cx="405111" cy="259045"/>
    <xdr:sp macro="" textlink="">
      <xdr:nvSpPr>
        <xdr:cNvPr id="72" name="【道路】&#10;有形固定資産減価償却率該当値テキスト">
          <a:extLst>
            <a:ext uri="{FF2B5EF4-FFF2-40B4-BE49-F238E27FC236}">
              <a16:creationId xmlns:a16="http://schemas.microsoft.com/office/drawing/2014/main" id="{BD77F4C5-523F-4322-8FC6-817CD7A287AE}"/>
            </a:ext>
          </a:extLst>
        </xdr:cNvPr>
        <xdr:cNvSpPr txBox="1"/>
      </xdr:nvSpPr>
      <xdr:spPr>
        <a:xfrm>
          <a:off x="4673600" y="6274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89408</xdr:rowOff>
    </xdr:from>
    <xdr:to>
      <xdr:col>20</xdr:col>
      <xdr:colOff>38100</xdr:colOff>
      <xdr:row>37</xdr:row>
      <xdr:rowOff>19558</xdr:rowOff>
    </xdr:to>
    <xdr:sp macro="" textlink="">
      <xdr:nvSpPr>
        <xdr:cNvPr id="73" name="楕円 72">
          <a:extLst>
            <a:ext uri="{FF2B5EF4-FFF2-40B4-BE49-F238E27FC236}">
              <a16:creationId xmlns:a16="http://schemas.microsoft.com/office/drawing/2014/main" id="{CD2230F3-193A-4411-A137-C82A74F9E9EC}"/>
            </a:ext>
          </a:extLst>
        </xdr:cNvPr>
        <xdr:cNvSpPr/>
      </xdr:nvSpPr>
      <xdr:spPr>
        <a:xfrm>
          <a:off x="3746500" y="626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140208</xdr:rowOff>
    </xdr:from>
    <xdr:to>
      <xdr:col>24</xdr:col>
      <xdr:colOff>63500</xdr:colOff>
      <xdr:row>37</xdr:row>
      <xdr:rowOff>3048</xdr:rowOff>
    </xdr:to>
    <xdr:cxnSp macro="">
      <xdr:nvCxnSpPr>
        <xdr:cNvPr id="74" name="直線コネクタ 73">
          <a:extLst>
            <a:ext uri="{FF2B5EF4-FFF2-40B4-BE49-F238E27FC236}">
              <a16:creationId xmlns:a16="http://schemas.microsoft.com/office/drawing/2014/main" id="{FD7EF84C-B5B6-4A51-9895-AE4A0672A690}"/>
            </a:ext>
          </a:extLst>
        </xdr:cNvPr>
        <xdr:cNvCxnSpPr/>
      </xdr:nvCxnSpPr>
      <xdr:spPr>
        <a:xfrm>
          <a:off x="3797300" y="631240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55118</xdr:rowOff>
    </xdr:from>
    <xdr:to>
      <xdr:col>15</xdr:col>
      <xdr:colOff>101600</xdr:colOff>
      <xdr:row>36</xdr:row>
      <xdr:rowOff>156718</xdr:rowOff>
    </xdr:to>
    <xdr:sp macro="" textlink="">
      <xdr:nvSpPr>
        <xdr:cNvPr id="75" name="楕円 74">
          <a:extLst>
            <a:ext uri="{FF2B5EF4-FFF2-40B4-BE49-F238E27FC236}">
              <a16:creationId xmlns:a16="http://schemas.microsoft.com/office/drawing/2014/main" id="{22B0E2E5-3A10-449A-9D41-8AD445C8C3CA}"/>
            </a:ext>
          </a:extLst>
        </xdr:cNvPr>
        <xdr:cNvSpPr/>
      </xdr:nvSpPr>
      <xdr:spPr>
        <a:xfrm>
          <a:off x="2857500" y="622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105918</xdr:rowOff>
    </xdr:from>
    <xdr:to>
      <xdr:col>19</xdr:col>
      <xdr:colOff>177800</xdr:colOff>
      <xdr:row>36</xdr:row>
      <xdr:rowOff>140208</xdr:rowOff>
    </xdr:to>
    <xdr:cxnSp macro="">
      <xdr:nvCxnSpPr>
        <xdr:cNvPr id="76" name="直線コネクタ 75">
          <a:extLst>
            <a:ext uri="{FF2B5EF4-FFF2-40B4-BE49-F238E27FC236}">
              <a16:creationId xmlns:a16="http://schemas.microsoft.com/office/drawing/2014/main" id="{FD268A1F-BD6C-4600-9EF8-8CEBDA410832}"/>
            </a:ext>
          </a:extLst>
        </xdr:cNvPr>
        <xdr:cNvCxnSpPr/>
      </xdr:nvCxnSpPr>
      <xdr:spPr>
        <a:xfrm>
          <a:off x="2908300" y="627811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18542</xdr:rowOff>
    </xdr:from>
    <xdr:to>
      <xdr:col>10</xdr:col>
      <xdr:colOff>165100</xdr:colOff>
      <xdr:row>36</xdr:row>
      <xdr:rowOff>120142</xdr:rowOff>
    </xdr:to>
    <xdr:sp macro="" textlink="">
      <xdr:nvSpPr>
        <xdr:cNvPr id="77" name="楕円 76">
          <a:extLst>
            <a:ext uri="{FF2B5EF4-FFF2-40B4-BE49-F238E27FC236}">
              <a16:creationId xmlns:a16="http://schemas.microsoft.com/office/drawing/2014/main" id="{0F08AF7B-3415-4203-A791-F0CBF84E00FB}"/>
            </a:ext>
          </a:extLst>
        </xdr:cNvPr>
        <xdr:cNvSpPr/>
      </xdr:nvSpPr>
      <xdr:spPr>
        <a:xfrm>
          <a:off x="1968500" y="619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69342</xdr:rowOff>
    </xdr:from>
    <xdr:to>
      <xdr:col>15</xdr:col>
      <xdr:colOff>50800</xdr:colOff>
      <xdr:row>36</xdr:row>
      <xdr:rowOff>105918</xdr:rowOff>
    </xdr:to>
    <xdr:cxnSp macro="">
      <xdr:nvCxnSpPr>
        <xdr:cNvPr id="78" name="直線コネクタ 77">
          <a:extLst>
            <a:ext uri="{FF2B5EF4-FFF2-40B4-BE49-F238E27FC236}">
              <a16:creationId xmlns:a16="http://schemas.microsoft.com/office/drawing/2014/main" id="{D78B5354-AB3B-473E-A31E-DEFDA1A984D2}"/>
            </a:ext>
          </a:extLst>
        </xdr:cNvPr>
        <xdr:cNvCxnSpPr/>
      </xdr:nvCxnSpPr>
      <xdr:spPr>
        <a:xfrm>
          <a:off x="2019300" y="624154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79" name="n_1aveValue【道路】&#10;有形固定資産減価償却率">
          <a:extLst>
            <a:ext uri="{FF2B5EF4-FFF2-40B4-BE49-F238E27FC236}">
              <a16:creationId xmlns:a16="http://schemas.microsoft.com/office/drawing/2014/main" id="{F5362BE6-99D1-4E24-A481-4DC3D30914D7}"/>
            </a:ext>
          </a:extLst>
        </xdr:cNvPr>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80" name="n_2aveValue【道路】&#10;有形固定資産減価償却率">
          <a:extLst>
            <a:ext uri="{FF2B5EF4-FFF2-40B4-BE49-F238E27FC236}">
              <a16:creationId xmlns:a16="http://schemas.microsoft.com/office/drawing/2014/main" id="{BA5E21CF-1B33-45DB-B8CC-0B0D474742F0}"/>
            </a:ext>
          </a:extLst>
        </xdr:cNvPr>
        <xdr:cNvSpPr txBox="1"/>
      </xdr:nvSpPr>
      <xdr:spPr>
        <a:xfrm>
          <a:off x="2705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47515</xdr:rowOff>
    </xdr:from>
    <xdr:ext cx="405111" cy="259045"/>
    <xdr:sp macro="" textlink="">
      <xdr:nvSpPr>
        <xdr:cNvPr id="81" name="n_3aveValue【道路】&#10;有形固定資産減価償却率">
          <a:extLst>
            <a:ext uri="{FF2B5EF4-FFF2-40B4-BE49-F238E27FC236}">
              <a16:creationId xmlns:a16="http://schemas.microsoft.com/office/drawing/2014/main" id="{4CF034BD-F225-416E-8A99-274684A2ED2B}"/>
            </a:ext>
          </a:extLst>
        </xdr:cNvPr>
        <xdr:cNvSpPr txBox="1"/>
      </xdr:nvSpPr>
      <xdr:spPr>
        <a:xfrm>
          <a:off x="1816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82" name="n_4aveValue【道路】&#10;有形固定資産減価償却率">
          <a:extLst>
            <a:ext uri="{FF2B5EF4-FFF2-40B4-BE49-F238E27FC236}">
              <a16:creationId xmlns:a16="http://schemas.microsoft.com/office/drawing/2014/main" id="{91573B88-25EE-4D07-9959-B7469EBA40A5}"/>
            </a:ext>
          </a:extLst>
        </xdr:cNvPr>
        <xdr:cNvSpPr txBox="1"/>
      </xdr:nvSpPr>
      <xdr:spPr>
        <a:xfrm>
          <a:off x="927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10685</xdr:rowOff>
    </xdr:from>
    <xdr:ext cx="405111" cy="259045"/>
    <xdr:sp macro="" textlink="">
      <xdr:nvSpPr>
        <xdr:cNvPr id="83" name="n_1mainValue【道路】&#10;有形固定資産減価償却率">
          <a:extLst>
            <a:ext uri="{FF2B5EF4-FFF2-40B4-BE49-F238E27FC236}">
              <a16:creationId xmlns:a16="http://schemas.microsoft.com/office/drawing/2014/main" id="{061510A5-C049-4CFF-9593-410EA118B839}"/>
            </a:ext>
          </a:extLst>
        </xdr:cNvPr>
        <xdr:cNvSpPr txBox="1"/>
      </xdr:nvSpPr>
      <xdr:spPr>
        <a:xfrm>
          <a:off x="3582044" y="635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147845</xdr:rowOff>
    </xdr:from>
    <xdr:ext cx="405111" cy="259045"/>
    <xdr:sp macro="" textlink="">
      <xdr:nvSpPr>
        <xdr:cNvPr id="84" name="n_2mainValue【道路】&#10;有形固定資産減価償却率">
          <a:extLst>
            <a:ext uri="{FF2B5EF4-FFF2-40B4-BE49-F238E27FC236}">
              <a16:creationId xmlns:a16="http://schemas.microsoft.com/office/drawing/2014/main" id="{1A6C6E00-59F0-481E-A23C-42C73836A0FC}"/>
            </a:ext>
          </a:extLst>
        </xdr:cNvPr>
        <xdr:cNvSpPr txBox="1"/>
      </xdr:nvSpPr>
      <xdr:spPr>
        <a:xfrm>
          <a:off x="2705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111269</xdr:rowOff>
    </xdr:from>
    <xdr:ext cx="405111" cy="259045"/>
    <xdr:sp macro="" textlink="">
      <xdr:nvSpPr>
        <xdr:cNvPr id="85" name="n_3mainValue【道路】&#10;有形固定資産減価償却率">
          <a:extLst>
            <a:ext uri="{FF2B5EF4-FFF2-40B4-BE49-F238E27FC236}">
              <a16:creationId xmlns:a16="http://schemas.microsoft.com/office/drawing/2014/main" id="{D58194B9-D513-4F30-8B0D-97D4F4495703}"/>
            </a:ext>
          </a:extLst>
        </xdr:cNvPr>
        <xdr:cNvSpPr txBox="1"/>
      </xdr:nvSpPr>
      <xdr:spPr>
        <a:xfrm>
          <a:off x="1816744" y="628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B5BC163C-9892-49C2-9D7C-6EB8F0F7251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B2C8CACD-D394-435E-BF15-EF955ADCD31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C94BF5BF-FBF1-4E31-9245-97C27AE9354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9F81F474-C4C0-4E3B-A2E9-306E1234E34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35077354-D5BF-4614-AFCA-4932F7DC2C6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C6F1BC08-1DA8-4D86-9FC6-C4477F1D7BB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45763955-4F69-4BB2-9183-7EA0513B9DC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15CF5ECC-F31A-44F4-9631-C067E9929A9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5D5EF1F8-A53D-42F9-B188-978BEF89DD4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2775AC83-6DBB-4D1D-9723-DECDFCEE3F1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D4701E12-8569-4E19-B26E-45A7A2B9284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A337D66B-BFCC-42F3-A09E-148DDA5D77B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A6C268D2-40B5-412F-86BF-B428D37EE90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id="{6BA109B8-C0A4-47F9-A66A-6BF1BCCE1F86}"/>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B9F33A10-8906-434F-A740-250C4F5F7C6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1A01CEA3-1716-4853-A955-61932FFCFDE4}"/>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3C200CEC-85BB-4893-91B6-806DBC742DD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07FC9467-986B-462C-B975-991AA96DA4F1}"/>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9220F830-1ECB-4D02-8203-2331597A031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a:extLst>
            <a:ext uri="{FF2B5EF4-FFF2-40B4-BE49-F238E27FC236}">
              <a16:creationId xmlns:a16="http://schemas.microsoft.com/office/drawing/2014/main" id="{B79B0C22-A311-40B2-8527-B0B1ADE12AE6}"/>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739DC8DD-211A-4CC8-8FED-DF44DF5E33A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1D249C7A-1E77-40D7-B7F4-9F0CCC628E38}"/>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120E272-1FEC-42E4-B3A8-76B7AF8B08B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09" name="直線コネクタ 108">
          <a:extLst>
            <a:ext uri="{FF2B5EF4-FFF2-40B4-BE49-F238E27FC236}">
              <a16:creationId xmlns:a16="http://schemas.microsoft.com/office/drawing/2014/main" id="{5BAF9382-2274-43D5-A2CF-CE7DDE6B9195}"/>
            </a:ext>
          </a:extLst>
        </xdr:cNvPr>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0" name="【道路】&#10;一人当たり延長最小値テキスト">
          <a:extLst>
            <a:ext uri="{FF2B5EF4-FFF2-40B4-BE49-F238E27FC236}">
              <a16:creationId xmlns:a16="http://schemas.microsoft.com/office/drawing/2014/main" id="{C92621F9-FAF5-430E-8602-F96D0454704B}"/>
            </a:ext>
          </a:extLst>
        </xdr:cNvPr>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1" name="直線コネクタ 110">
          <a:extLst>
            <a:ext uri="{FF2B5EF4-FFF2-40B4-BE49-F238E27FC236}">
              <a16:creationId xmlns:a16="http://schemas.microsoft.com/office/drawing/2014/main" id="{7ACAEFAE-9B90-4AD4-9CE9-9292E1DE5DC3}"/>
            </a:ext>
          </a:extLst>
        </xdr:cNvPr>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2" name="【道路】&#10;一人当たり延長最大値テキスト">
          <a:extLst>
            <a:ext uri="{FF2B5EF4-FFF2-40B4-BE49-F238E27FC236}">
              <a16:creationId xmlns:a16="http://schemas.microsoft.com/office/drawing/2014/main" id="{2E1B0A93-3936-43F4-AEDD-3433F463D970}"/>
            </a:ext>
          </a:extLst>
        </xdr:cNvPr>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3" name="直線コネクタ 112">
          <a:extLst>
            <a:ext uri="{FF2B5EF4-FFF2-40B4-BE49-F238E27FC236}">
              <a16:creationId xmlns:a16="http://schemas.microsoft.com/office/drawing/2014/main" id="{F22274CF-9B49-4B15-8739-2CF8E5DC90F7}"/>
            </a:ext>
          </a:extLst>
        </xdr:cNvPr>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4" name="【道路】&#10;一人当たり延長平均値テキスト">
          <a:extLst>
            <a:ext uri="{FF2B5EF4-FFF2-40B4-BE49-F238E27FC236}">
              <a16:creationId xmlns:a16="http://schemas.microsoft.com/office/drawing/2014/main" id="{F6AA0379-7A36-44F7-9875-296A4D9B99BB}"/>
            </a:ext>
          </a:extLst>
        </xdr:cNvPr>
        <xdr:cNvSpPr txBox="1"/>
      </xdr:nvSpPr>
      <xdr:spPr>
        <a:xfrm>
          <a:off x="10515600" y="677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5" name="フローチャート: 判断 114">
          <a:extLst>
            <a:ext uri="{FF2B5EF4-FFF2-40B4-BE49-F238E27FC236}">
              <a16:creationId xmlns:a16="http://schemas.microsoft.com/office/drawing/2014/main" id="{80C273A9-6BF0-4CFF-B124-B997DAD8A433}"/>
            </a:ext>
          </a:extLst>
        </xdr:cNvPr>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6" name="フローチャート: 判断 115">
          <a:extLst>
            <a:ext uri="{FF2B5EF4-FFF2-40B4-BE49-F238E27FC236}">
              <a16:creationId xmlns:a16="http://schemas.microsoft.com/office/drawing/2014/main" id="{2D256F05-D7A6-47A6-8ECA-4DD0355615AF}"/>
            </a:ext>
          </a:extLst>
        </xdr:cNvPr>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17" name="フローチャート: 判断 116">
          <a:extLst>
            <a:ext uri="{FF2B5EF4-FFF2-40B4-BE49-F238E27FC236}">
              <a16:creationId xmlns:a16="http://schemas.microsoft.com/office/drawing/2014/main" id="{0DC18B0E-7A77-4618-9738-9EE94709591E}"/>
            </a:ext>
          </a:extLst>
        </xdr:cNvPr>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18" name="フローチャート: 判断 117">
          <a:extLst>
            <a:ext uri="{FF2B5EF4-FFF2-40B4-BE49-F238E27FC236}">
              <a16:creationId xmlns:a16="http://schemas.microsoft.com/office/drawing/2014/main" id="{B5629FC5-215A-472C-97D1-0252297701F7}"/>
            </a:ext>
          </a:extLst>
        </xdr:cNvPr>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19" name="フローチャート: 判断 118">
          <a:extLst>
            <a:ext uri="{FF2B5EF4-FFF2-40B4-BE49-F238E27FC236}">
              <a16:creationId xmlns:a16="http://schemas.microsoft.com/office/drawing/2014/main" id="{90B28FF9-7FAF-4402-A003-845527D93663}"/>
            </a:ext>
          </a:extLst>
        </xdr:cNvPr>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FB897C7D-956B-4D89-A50A-A6973F2AA12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CA827EFB-065A-47C8-A537-88D2CD4CD7E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12C57548-12DF-4C23-9187-D92E31A478F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AA2964F-1638-43FE-A541-6453152D88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D432ACD-7684-4FD5-862D-307D4959B53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112420</xdr:rowOff>
    </xdr:from>
    <xdr:to>
      <xdr:col>55</xdr:col>
      <xdr:colOff>50800</xdr:colOff>
      <xdr:row>41</xdr:row>
      <xdr:rowOff>42570</xdr:rowOff>
    </xdr:to>
    <xdr:sp macro="" textlink="">
      <xdr:nvSpPr>
        <xdr:cNvPr id="125" name="楕円 124">
          <a:extLst>
            <a:ext uri="{FF2B5EF4-FFF2-40B4-BE49-F238E27FC236}">
              <a16:creationId xmlns:a16="http://schemas.microsoft.com/office/drawing/2014/main" id="{33811A16-B27D-47BE-9480-15F618CC224F}"/>
            </a:ext>
          </a:extLst>
        </xdr:cNvPr>
        <xdr:cNvSpPr/>
      </xdr:nvSpPr>
      <xdr:spPr>
        <a:xfrm>
          <a:off x="10426700" y="697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90847</xdr:rowOff>
    </xdr:from>
    <xdr:ext cx="534377" cy="259045"/>
    <xdr:sp macro="" textlink="">
      <xdr:nvSpPr>
        <xdr:cNvPr id="126" name="【道路】&#10;一人当たり延長該当値テキスト">
          <a:extLst>
            <a:ext uri="{FF2B5EF4-FFF2-40B4-BE49-F238E27FC236}">
              <a16:creationId xmlns:a16="http://schemas.microsoft.com/office/drawing/2014/main" id="{FE93D2BE-779B-4C9F-B760-CAA1BB12EA7C}"/>
            </a:ext>
          </a:extLst>
        </xdr:cNvPr>
        <xdr:cNvSpPr txBox="1"/>
      </xdr:nvSpPr>
      <xdr:spPr>
        <a:xfrm>
          <a:off x="10515600" y="694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114459</xdr:rowOff>
    </xdr:from>
    <xdr:to>
      <xdr:col>50</xdr:col>
      <xdr:colOff>165100</xdr:colOff>
      <xdr:row>41</xdr:row>
      <xdr:rowOff>44609</xdr:rowOff>
    </xdr:to>
    <xdr:sp macro="" textlink="">
      <xdr:nvSpPr>
        <xdr:cNvPr id="127" name="楕円 126">
          <a:extLst>
            <a:ext uri="{FF2B5EF4-FFF2-40B4-BE49-F238E27FC236}">
              <a16:creationId xmlns:a16="http://schemas.microsoft.com/office/drawing/2014/main" id="{082DA2AD-E9BA-4853-AE6F-118F38832C40}"/>
            </a:ext>
          </a:extLst>
        </xdr:cNvPr>
        <xdr:cNvSpPr/>
      </xdr:nvSpPr>
      <xdr:spPr>
        <a:xfrm>
          <a:off x="9588500" y="697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163220</xdr:rowOff>
    </xdr:from>
    <xdr:to>
      <xdr:col>55</xdr:col>
      <xdr:colOff>0</xdr:colOff>
      <xdr:row>40</xdr:row>
      <xdr:rowOff>165259</xdr:rowOff>
    </xdr:to>
    <xdr:cxnSp macro="">
      <xdr:nvCxnSpPr>
        <xdr:cNvPr id="128" name="直線コネクタ 127">
          <a:extLst>
            <a:ext uri="{FF2B5EF4-FFF2-40B4-BE49-F238E27FC236}">
              <a16:creationId xmlns:a16="http://schemas.microsoft.com/office/drawing/2014/main" id="{D3786262-9059-459B-AE35-0067B54D05CD}"/>
            </a:ext>
          </a:extLst>
        </xdr:cNvPr>
        <xdr:cNvCxnSpPr/>
      </xdr:nvCxnSpPr>
      <xdr:spPr>
        <a:xfrm flipV="1">
          <a:off x="9639300" y="7021220"/>
          <a:ext cx="838200" cy="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116421</xdr:rowOff>
    </xdr:from>
    <xdr:to>
      <xdr:col>46</xdr:col>
      <xdr:colOff>38100</xdr:colOff>
      <xdr:row>41</xdr:row>
      <xdr:rowOff>46571</xdr:rowOff>
    </xdr:to>
    <xdr:sp macro="" textlink="">
      <xdr:nvSpPr>
        <xdr:cNvPr id="129" name="楕円 128">
          <a:extLst>
            <a:ext uri="{FF2B5EF4-FFF2-40B4-BE49-F238E27FC236}">
              <a16:creationId xmlns:a16="http://schemas.microsoft.com/office/drawing/2014/main" id="{351436D0-BA58-4B37-86E2-F278FAFBBE93}"/>
            </a:ext>
          </a:extLst>
        </xdr:cNvPr>
        <xdr:cNvSpPr/>
      </xdr:nvSpPr>
      <xdr:spPr>
        <a:xfrm>
          <a:off x="8699500" y="697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165259</xdr:rowOff>
    </xdr:from>
    <xdr:to>
      <xdr:col>50</xdr:col>
      <xdr:colOff>114300</xdr:colOff>
      <xdr:row>40</xdr:row>
      <xdr:rowOff>167221</xdr:rowOff>
    </xdr:to>
    <xdr:cxnSp macro="">
      <xdr:nvCxnSpPr>
        <xdr:cNvPr id="130" name="直線コネクタ 129">
          <a:extLst>
            <a:ext uri="{FF2B5EF4-FFF2-40B4-BE49-F238E27FC236}">
              <a16:creationId xmlns:a16="http://schemas.microsoft.com/office/drawing/2014/main" id="{E37A4A8F-4EFE-4A9A-88E3-699F6EA7C76B}"/>
            </a:ext>
          </a:extLst>
        </xdr:cNvPr>
        <xdr:cNvCxnSpPr/>
      </xdr:nvCxnSpPr>
      <xdr:spPr>
        <a:xfrm flipV="1">
          <a:off x="8750300" y="7023259"/>
          <a:ext cx="889000" cy="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118935</xdr:rowOff>
    </xdr:from>
    <xdr:to>
      <xdr:col>41</xdr:col>
      <xdr:colOff>101600</xdr:colOff>
      <xdr:row>41</xdr:row>
      <xdr:rowOff>49085</xdr:rowOff>
    </xdr:to>
    <xdr:sp macro="" textlink="">
      <xdr:nvSpPr>
        <xdr:cNvPr id="131" name="楕円 130">
          <a:extLst>
            <a:ext uri="{FF2B5EF4-FFF2-40B4-BE49-F238E27FC236}">
              <a16:creationId xmlns:a16="http://schemas.microsoft.com/office/drawing/2014/main" id="{7B5067C1-D80E-408E-88F4-F7E9FD063D2F}"/>
            </a:ext>
          </a:extLst>
        </xdr:cNvPr>
        <xdr:cNvSpPr/>
      </xdr:nvSpPr>
      <xdr:spPr>
        <a:xfrm>
          <a:off x="7810500" y="697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167221</xdr:rowOff>
    </xdr:from>
    <xdr:to>
      <xdr:col>45</xdr:col>
      <xdr:colOff>177800</xdr:colOff>
      <xdr:row>40</xdr:row>
      <xdr:rowOff>169735</xdr:rowOff>
    </xdr:to>
    <xdr:cxnSp macro="">
      <xdr:nvCxnSpPr>
        <xdr:cNvPr id="132" name="直線コネクタ 131">
          <a:extLst>
            <a:ext uri="{FF2B5EF4-FFF2-40B4-BE49-F238E27FC236}">
              <a16:creationId xmlns:a16="http://schemas.microsoft.com/office/drawing/2014/main" id="{F76DAEAB-7957-4AE8-AC7A-E02582EEF1B9}"/>
            </a:ext>
          </a:extLst>
        </xdr:cNvPr>
        <xdr:cNvCxnSpPr/>
      </xdr:nvCxnSpPr>
      <xdr:spPr>
        <a:xfrm flipV="1">
          <a:off x="7861300" y="7025221"/>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3" name="n_1aveValue【道路】&#10;一人当たり延長">
          <a:extLst>
            <a:ext uri="{FF2B5EF4-FFF2-40B4-BE49-F238E27FC236}">
              <a16:creationId xmlns:a16="http://schemas.microsoft.com/office/drawing/2014/main" id="{555706E6-F571-4ADF-B1C6-2812EC80AF60}"/>
            </a:ext>
          </a:extLst>
        </xdr:cNvPr>
        <xdr:cNvSpPr txBox="1"/>
      </xdr:nvSpPr>
      <xdr:spPr>
        <a:xfrm>
          <a:off x="93594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4" name="n_2aveValue【道路】&#10;一人当たり延長">
          <a:extLst>
            <a:ext uri="{FF2B5EF4-FFF2-40B4-BE49-F238E27FC236}">
              <a16:creationId xmlns:a16="http://schemas.microsoft.com/office/drawing/2014/main" id="{5989CE29-6F72-4677-87B6-91C4B9BA5E7B}"/>
            </a:ext>
          </a:extLst>
        </xdr:cNvPr>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35" name="n_3aveValue【道路】&#10;一人当たり延長">
          <a:extLst>
            <a:ext uri="{FF2B5EF4-FFF2-40B4-BE49-F238E27FC236}">
              <a16:creationId xmlns:a16="http://schemas.microsoft.com/office/drawing/2014/main" id="{E87B2158-B3F3-4A38-88C2-634F8684A8D7}"/>
            </a:ext>
          </a:extLst>
        </xdr:cNvPr>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36" name="n_4aveValue【道路】&#10;一人当たり延長">
          <a:extLst>
            <a:ext uri="{FF2B5EF4-FFF2-40B4-BE49-F238E27FC236}">
              <a16:creationId xmlns:a16="http://schemas.microsoft.com/office/drawing/2014/main" id="{65F2CEA5-BE54-4EC2-A8F6-618533C5B21C}"/>
            </a:ext>
          </a:extLst>
        </xdr:cNvPr>
        <xdr:cNvSpPr txBox="1"/>
      </xdr:nvSpPr>
      <xdr:spPr>
        <a:xfrm>
          <a:off x="6705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35736</xdr:rowOff>
    </xdr:from>
    <xdr:ext cx="534377" cy="259045"/>
    <xdr:sp macro="" textlink="">
      <xdr:nvSpPr>
        <xdr:cNvPr id="137" name="n_1mainValue【道路】&#10;一人当たり延長">
          <a:extLst>
            <a:ext uri="{FF2B5EF4-FFF2-40B4-BE49-F238E27FC236}">
              <a16:creationId xmlns:a16="http://schemas.microsoft.com/office/drawing/2014/main" id="{3AD64565-79A3-4EE2-ABAE-012B256CE988}"/>
            </a:ext>
          </a:extLst>
        </xdr:cNvPr>
        <xdr:cNvSpPr txBox="1"/>
      </xdr:nvSpPr>
      <xdr:spPr>
        <a:xfrm>
          <a:off x="9359411" y="706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37698</xdr:rowOff>
    </xdr:from>
    <xdr:ext cx="534377" cy="259045"/>
    <xdr:sp macro="" textlink="">
      <xdr:nvSpPr>
        <xdr:cNvPr id="138" name="n_2mainValue【道路】&#10;一人当たり延長">
          <a:extLst>
            <a:ext uri="{FF2B5EF4-FFF2-40B4-BE49-F238E27FC236}">
              <a16:creationId xmlns:a16="http://schemas.microsoft.com/office/drawing/2014/main" id="{5C570925-555C-443F-B97F-D62407B5F393}"/>
            </a:ext>
          </a:extLst>
        </xdr:cNvPr>
        <xdr:cNvSpPr txBox="1"/>
      </xdr:nvSpPr>
      <xdr:spPr>
        <a:xfrm>
          <a:off x="8483111" y="706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40212</xdr:rowOff>
    </xdr:from>
    <xdr:ext cx="534377" cy="259045"/>
    <xdr:sp macro="" textlink="">
      <xdr:nvSpPr>
        <xdr:cNvPr id="139" name="n_3mainValue【道路】&#10;一人当たり延長">
          <a:extLst>
            <a:ext uri="{FF2B5EF4-FFF2-40B4-BE49-F238E27FC236}">
              <a16:creationId xmlns:a16="http://schemas.microsoft.com/office/drawing/2014/main" id="{B04128B3-108B-400D-B6E6-362F340D07A3}"/>
            </a:ext>
          </a:extLst>
        </xdr:cNvPr>
        <xdr:cNvSpPr txBox="1"/>
      </xdr:nvSpPr>
      <xdr:spPr>
        <a:xfrm>
          <a:off x="7594111" y="706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EE0A769A-CA90-4B70-91C5-6F0759181C3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319B74F0-149B-4D70-A4DA-85DEAE380B2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573803CD-3D2A-4947-B92B-A70D0B17E28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39AE4437-1941-42C7-A37B-1CA836109CF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1FC79B0D-D954-46F3-B3DF-943C4828F6A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6552E82C-80D4-45DA-8EDD-ABE7A8971D5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8AC7752E-6945-4232-BB9D-848849D0725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D59E044F-C0C0-46EE-98D2-35F8FEDC798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546480EB-20C0-4B7A-9D38-00562B2A437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07C48AD9-9889-480E-A578-EB57BDD7C11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3950ACAE-54B1-4586-8D70-EE149F887CE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a:extLst>
            <a:ext uri="{FF2B5EF4-FFF2-40B4-BE49-F238E27FC236}">
              <a16:creationId xmlns:a16="http://schemas.microsoft.com/office/drawing/2014/main" id="{3AADDC85-0C44-48C1-8F47-7621C49A493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a:extLst>
            <a:ext uri="{FF2B5EF4-FFF2-40B4-BE49-F238E27FC236}">
              <a16:creationId xmlns:a16="http://schemas.microsoft.com/office/drawing/2014/main" id="{BDE12766-69B7-45E2-B60D-BDD07F9914AC}"/>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a:extLst>
            <a:ext uri="{FF2B5EF4-FFF2-40B4-BE49-F238E27FC236}">
              <a16:creationId xmlns:a16="http://schemas.microsoft.com/office/drawing/2014/main" id="{74507A06-9019-4E63-8559-7765A424DF5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a:extLst>
            <a:ext uri="{FF2B5EF4-FFF2-40B4-BE49-F238E27FC236}">
              <a16:creationId xmlns:a16="http://schemas.microsoft.com/office/drawing/2014/main" id="{AC87083B-63E8-4800-83C2-E2E944EF905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a:extLst>
            <a:ext uri="{FF2B5EF4-FFF2-40B4-BE49-F238E27FC236}">
              <a16:creationId xmlns:a16="http://schemas.microsoft.com/office/drawing/2014/main" id="{B230CAA9-83AE-4980-AD7E-0410B3FDFDB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a:extLst>
            <a:ext uri="{FF2B5EF4-FFF2-40B4-BE49-F238E27FC236}">
              <a16:creationId xmlns:a16="http://schemas.microsoft.com/office/drawing/2014/main" id="{68DC69E2-97D4-46AA-BD4C-6787D127A3D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a:extLst>
            <a:ext uri="{FF2B5EF4-FFF2-40B4-BE49-F238E27FC236}">
              <a16:creationId xmlns:a16="http://schemas.microsoft.com/office/drawing/2014/main" id="{4629C4A2-3A54-4224-8B7C-2335230E285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a:extLst>
            <a:ext uri="{FF2B5EF4-FFF2-40B4-BE49-F238E27FC236}">
              <a16:creationId xmlns:a16="http://schemas.microsoft.com/office/drawing/2014/main" id="{CF52DF19-D15E-406C-89EE-C04508CE627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a:extLst>
            <a:ext uri="{FF2B5EF4-FFF2-40B4-BE49-F238E27FC236}">
              <a16:creationId xmlns:a16="http://schemas.microsoft.com/office/drawing/2014/main" id="{D002F747-EA88-460D-8634-5A73C0CED61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a:extLst>
            <a:ext uri="{FF2B5EF4-FFF2-40B4-BE49-F238E27FC236}">
              <a16:creationId xmlns:a16="http://schemas.microsoft.com/office/drawing/2014/main" id="{DC1BBBF4-914B-4593-B9DF-86BCE664BCCC}"/>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49CF6928-BF39-4773-8B79-465707A7C66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a:extLst>
            <a:ext uri="{FF2B5EF4-FFF2-40B4-BE49-F238E27FC236}">
              <a16:creationId xmlns:a16="http://schemas.microsoft.com/office/drawing/2014/main" id="{79949FF6-05E1-4A26-B3AE-21177311655A}"/>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A36E4122-20D8-4372-9D29-449A3E08647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64" name="直線コネクタ 163">
          <a:extLst>
            <a:ext uri="{FF2B5EF4-FFF2-40B4-BE49-F238E27FC236}">
              <a16:creationId xmlns:a16="http://schemas.microsoft.com/office/drawing/2014/main" id="{B3448961-B217-476C-A782-2B1C5EC99A18}"/>
            </a:ext>
          </a:extLst>
        </xdr:cNvPr>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65" name="【橋りょう・トンネル】&#10;有形固定資産減価償却率最小値テキスト">
          <a:extLst>
            <a:ext uri="{FF2B5EF4-FFF2-40B4-BE49-F238E27FC236}">
              <a16:creationId xmlns:a16="http://schemas.microsoft.com/office/drawing/2014/main" id="{8582CC6D-C88E-483D-ACD2-ABA6C5305BBE}"/>
            </a:ext>
          </a:extLst>
        </xdr:cNvPr>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66" name="直線コネクタ 165">
          <a:extLst>
            <a:ext uri="{FF2B5EF4-FFF2-40B4-BE49-F238E27FC236}">
              <a16:creationId xmlns:a16="http://schemas.microsoft.com/office/drawing/2014/main" id="{1341BE86-EEDB-426E-B4F1-F07415B60384}"/>
            </a:ext>
          </a:extLst>
        </xdr:cNvPr>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67" name="【橋りょう・トンネル】&#10;有形固定資産減価償却率最大値テキスト">
          <a:extLst>
            <a:ext uri="{FF2B5EF4-FFF2-40B4-BE49-F238E27FC236}">
              <a16:creationId xmlns:a16="http://schemas.microsoft.com/office/drawing/2014/main" id="{B0DA030A-31C9-427A-97FA-2F8E440BD631}"/>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68" name="直線コネクタ 167">
          <a:extLst>
            <a:ext uri="{FF2B5EF4-FFF2-40B4-BE49-F238E27FC236}">
              <a16:creationId xmlns:a16="http://schemas.microsoft.com/office/drawing/2014/main" id="{39F5FEE7-73D3-4FEC-BF60-DBC1A83A0CC6}"/>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D2AFA26D-0451-44CD-8CC2-465AB265800F}"/>
            </a:ext>
          </a:extLst>
        </xdr:cNvPr>
        <xdr:cNvSpPr txBox="1"/>
      </xdr:nvSpPr>
      <xdr:spPr>
        <a:xfrm>
          <a:off x="4673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0" name="フローチャート: 判断 169">
          <a:extLst>
            <a:ext uri="{FF2B5EF4-FFF2-40B4-BE49-F238E27FC236}">
              <a16:creationId xmlns:a16="http://schemas.microsoft.com/office/drawing/2014/main" id="{89E91B97-4561-4FB8-8F44-9E1B1D618664}"/>
            </a:ext>
          </a:extLst>
        </xdr:cNvPr>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1" name="フローチャート: 判断 170">
          <a:extLst>
            <a:ext uri="{FF2B5EF4-FFF2-40B4-BE49-F238E27FC236}">
              <a16:creationId xmlns:a16="http://schemas.microsoft.com/office/drawing/2014/main" id="{E8861147-F159-4172-84B3-3611AD2C496D}"/>
            </a:ext>
          </a:extLst>
        </xdr:cNvPr>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2" name="フローチャート: 判断 171">
          <a:extLst>
            <a:ext uri="{FF2B5EF4-FFF2-40B4-BE49-F238E27FC236}">
              <a16:creationId xmlns:a16="http://schemas.microsoft.com/office/drawing/2014/main" id="{F43E7C6F-287E-4EBC-B2E6-9604EFC13A36}"/>
            </a:ext>
          </a:extLst>
        </xdr:cNvPr>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3" name="フローチャート: 判断 172">
          <a:extLst>
            <a:ext uri="{FF2B5EF4-FFF2-40B4-BE49-F238E27FC236}">
              <a16:creationId xmlns:a16="http://schemas.microsoft.com/office/drawing/2014/main" id="{8EAA198E-19E3-48A0-8D0F-F8F3CC7E62BF}"/>
            </a:ext>
          </a:extLst>
        </xdr:cNvPr>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74" name="フローチャート: 判断 173">
          <a:extLst>
            <a:ext uri="{FF2B5EF4-FFF2-40B4-BE49-F238E27FC236}">
              <a16:creationId xmlns:a16="http://schemas.microsoft.com/office/drawing/2014/main" id="{35CE5F98-C3D8-4727-A7C7-20370EB84DF9}"/>
            </a:ext>
          </a:extLst>
        </xdr:cNvPr>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B39A46B9-AF55-40FB-853E-08FA2E47E1D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D5FF20F-5C6F-4E4B-ABF1-B7375F574A5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B50795D3-97D5-44B3-A84A-A178B1DECA3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F4D7BB7E-2066-4EF0-A122-140BD81D02D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42A8F207-8FEA-4A39-8374-E19C413DD56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113030</xdr:rowOff>
    </xdr:from>
    <xdr:to>
      <xdr:col>24</xdr:col>
      <xdr:colOff>114300</xdr:colOff>
      <xdr:row>60</xdr:row>
      <xdr:rowOff>43180</xdr:rowOff>
    </xdr:to>
    <xdr:sp macro="" textlink="">
      <xdr:nvSpPr>
        <xdr:cNvPr id="180" name="楕円 179">
          <a:extLst>
            <a:ext uri="{FF2B5EF4-FFF2-40B4-BE49-F238E27FC236}">
              <a16:creationId xmlns:a16="http://schemas.microsoft.com/office/drawing/2014/main" id="{C245E233-69AB-473C-87AF-ECBC9C32CCB6}"/>
            </a:ext>
          </a:extLst>
        </xdr:cNvPr>
        <xdr:cNvSpPr/>
      </xdr:nvSpPr>
      <xdr:spPr>
        <a:xfrm>
          <a:off x="45847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135907</xdr:rowOff>
    </xdr:from>
    <xdr:ext cx="405111" cy="259045"/>
    <xdr:sp macro="" textlink="">
      <xdr:nvSpPr>
        <xdr:cNvPr id="181" name="【橋りょう・トンネル】&#10;有形固定資産減価償却率該当値テキスト">
          <a:extLst>
            <a:ext uri="{FF2B5EF4-FFF2-40B4-BE49-F238E27FC236}">
              <a16:creationId xmlns:a16="http://schemas.microsoft.com/office/drawing/2014/main" id="{C4A24DE5-08A8-41B0-B1AF-7891503490E6}"/>
            </a:ext>
          </a:extLst>
        </xdr:cNvPr>
        <xdr:cNvSpPr txBox="1"/>
      </xdr:nvSpPr>
      <xdr:spPr>
        <a:xfrm>
          <a:off x="4673600"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101600</xdr:rowOff>
    </xdr:from>
    <xdr:to>
      <xdr:col>20</xdr:col>
      <xdr:colOff>38100</xdr:colOff>
      <xdr:row>60</xdr:row>
      <xdr:rowOff>31750</xdr:rowOff>
    </xdr:to>
    <xdr:sp macro="" textlink="">
      <xdr:nvSpPr>
        <xdr:cNvPr id="182" name="楕円 181">
          <a:extLst>
            <a:ext uri="{FF2B5EF4-FFF2-40B4-BE49-F238E27FC236}">
              <a16:creationId xmlns:a16="http://schemas.microsoft.com/office/drawing/2014/main" id="{D6DD1442-BBC6-44C4-81F9-7E612DF406A3}"/>
            </a:ext>
          </a:extLst>
        </xdr:cNvPr>
        <xdr:cNvSpPr/>
      </xdr:nvSpPr>
      <xdr:spPr>
        <a:xfrm>
          <a:off x="3746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152400</xdr:rowOff>
    </xdr:from>
    <xdr:to>
      <xdr:col>24</xdr:col>
      <xdr:colOff>63500</xdr:colOff>
      <xdr:row>59</xdr:row>
      <xdr:rowOff>163830</xdr:rowOff>
    </xdr:to>
    <xdr:cxnSp macro="">
      <xdr:nvCxnSpPr>
        <xdr:cNvPr id="183" name="直線コネクタ 182">
          <a:extLst>
            <a:ext uri="{FF2B5EF4-FFF2-40B4-BE49-F238E27FC236}">
              <a16:creationId xmlns:a16="http://schemas.microsoft.com/office/drawing/2014/main" id="{49155AFD-D13F-4F7C-B057-9AC14115C3E8}"/>
            </a:ext>
          </a:extLst>
        </xdr:cNvPr>
        <xdr:cNvCxnSpPr/>
      </xdr:nvCxnSpPr>
      <xdr:spPr>
        <a:xfrm>
          <a:off x="3797300" y="102679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74930</xdr:rowOff>
    </xdr:from>
    <xdr:to>
      <xdr:col>15</xdr:col>
      <xdr:colOff>101600</xdr:colOff>
      <xdr:row>60</xdr:row>
      <xdr:rowOff>5080</xdr:rowOff>
    </xdr:to>
    <xdr:sp macro="" textlink="">
      <xdr:nvSpPr>
        <xdr:cNvPr id="184" name="楕円 183">
          <a:extLst>
            <a:ext uri="{FF2B5EF4-FFF2-40B4-BE49-F238E27FC236}">
              <a16:creationId xmlns:a16="http://schemas.microsoft.com/office/drawing/2014/main" id="{D1E591D1-F2DE-4E9B-8F8E-D0BD1E2A2945}"/>
            </a:ext>
          </a:extLst>
        </xdr:cNvPr>
        <xdr:cNvSpPr/>
      </xdr:nvSpPr>
      <xdr:spPr>
        <a:xfrm>
          <a:off x="2857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125730</xdr:rowOff>
    </xdr:from>
    <xdr:to>
      <xdr:col>19</xdr:col>
      <xdr:colOff>177800</xdr:colOff>
      <xdr:row>59</xdr:row>
      <xdr:rowOff>152400</xdr:rowOff>
    </xdr:to>
    <xdr:cxnSp macro="">
      <xdr:nvCxnSpPr>
        <xdr:cNvPr id="185" name="直線コネクタ 184">
          <a:extLst>
            <a:ext uri="{FF2B5EF4-FFF2-40B4-BE49-F238E27FC236}">
              <a16:creationId xmlns:a16="http://schemas.microsoft.com/office/drawing/2014/main" id="{B0621478-C8A4-4958-AA90-A89D1E59F708}"/>
            </a:ext>
          </a:extLst>
        </xdr:cNvPr>
        <xdr:cNvCxnSpPr/>
      </xdr:nvCxnSpPr>
      <xdr:spPr>
        <a:xfrm>
          <a:off x="2908300" y="102412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53975</xdr:rowOff>
    </xdr:from>
    <xdr:to>
      <xdr:col>10</xdr:col>
      <xdr:colOff>165100</xdr:colOff>
      <xdr:row>59</xdr:row>
      <xdr:rowOff>155575</xdr:rowOff>
    </xdr:to>
    <xdr:sp macro="" textlink="">
      <xdr:nvSpPr>
        <xdr:cNvPr id="186" name="楕円 185">
          <a:extLst>
            <a:ext uri="{FF2B5EF4-FFF2-40B4-BE49-F238E27FC236}">
              <a16:creationId xmlns:a16="http://schemas.microsoft.com/office/drawing/2014/main" id="{430F1869-6522-45E6-AAF6-BB861B8053FC}"/>
            </a:ext>
          </a:extLst>
        </xdr:cNvPr>
        <xdr:cNvSpPr/>
      </xdr:nvSpPr>
      <xdr:spPr>
        <a:xfrm>
          <a:off x="1968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104775</xdr:rowOff>
    </xdr:from>
    <xdr:to>
      <xdr:col>15</xdr:col>
      <xdr:colOff>50800</xdr:colOff>
      <xdr:row>59</xdr:row>
      <xdr:rowOff>125730</xdr:rowOff>
    </xdr:to>
    <xdr:cxnSp macro="">
      <xdr:nvCxnSpPr>
        <xdr:cNvPr id="187" name="直線コネクタ 186">
          <a:extLst>
            <a:ext uri="{FF2B5EF4-FFF2-40B4-BE49-F238E27FC236}">
              <a16:creationId xmlns:a16="http://schemas.microsoft.com/office/drawing/2014/main" id="{94F20FFE-5CE0-480A-A59D-B83AF438DC8C}"/>
            </a:ext>
          </a:extLst>
        </xdr:cNvPr>
        <xdr:cNvCxnSpPr/>
      </xdr:nvCxnSpPr>
      <xdr:spPr>
        <a:xfrm>
          <a:off x="2019300" y="102203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24782</xdr:rowOff>
    </xdr:from>
    <xdr:ext cx="405111" cy="259045"/>
    <xdr:sp macro="" textlink="">
      <xdr:nvSpPr>
        <xdr:cNvPr id="188" name="n_1aveValue【橋りょう・トンネル】&#10;有形固定資産減価償却率">
          <a:extLst>
            <a:ext uri="{FF2B5EF4-FFF2-40B4-BE49-F238E27FC236}">
              <a16:creationId xmlns:a16="http://schemas.microsoft.com/office/drawing/2014/main" id="{20F25FC7-6AC9-4845-A65C-57E663884099}"/>
            </a:ext>
          </a:extLst>
        </xdr:cNvPr>
        <xdr:cNvSpPr txBox="1"/>
      </xdr:nvSpPr>
      <xdr:spPr>
        <a:xfrm>
          <a:off x="35820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89" name="n_2aveValue【橋りょう・トンネル】&#10;有形固定資産減価償却率">
          <a:extLst>
            <a:ext uri="{FF2B5EF4-FFF2-40B4-BE49-F238E27FC236}">
              <a16:creationId xmlns:a16="http://schemas.microsoft.com/office/drawing/2014/main" id="{EE22FCAC-E8C8-4FCE-9F94-A86745EAA98D}"/>
            </a:ext>
          </a:extLst>
        </xdr:cNvPr>
        <xdr:cNvSpPr txBox="1"/>
      </xdr:nvSpPr>
      <xdr:spPr>
        <a:xfrm>
          <a:off x="2705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90" name="n_3aveValue【橋りょう・トンネル】&#10;有形固定資産減価償却率">
          <a:extLst>
            <a:ext uri="{FF2B5EF4-FFF2-40B4-BE49-F238E27FC236}">
              <a16:creationId xmlns:a16="http://schemas.microsoft.com/office/drawing/2014/main" id="{4AABEE95-8CC4-410E-9815-FDD7CF7C3220}"/>
            </a:ext>
          </a:extLst>
        </xdr:cNvPr>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91" name="n_4aveValue【橋りょう・トンネル】&#10;有形固定資産減価償却率">
          <a:extLst>
            <a:ext uri="{FF2B5EF4-FFF2-40B4-BE49-F238E27FC236}">
              <a16:creationId xmlns:a16="http://schemas.microsoft.com/office/drawing/2014/main" id="{6BA56F4C-60B5-447B-BE27-89D5340DB4DE}"/>
            </a:ext>
          </a:extLst>
        </xdr:cNvPr>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48277</xdr:rowOff>
    </xdr:from>
    <xdr:ext cx="405111" cy="259045"/>
    <xdr:sp macro="" textlink="">
      <xdr:nvSpPr>
        <xdr:cNvPr id="192" name="n_1mainValue【橋りょう・トンネル】&#10;有形固定資産減価償却率">
          <a:extLst>
            <a:ext uri="{FF2B5EF4-FFF2-40B4-BE49-F238E27FC236}">
              <a16:creationId xmlns:a16="http://schemas.microsoft.com/office/drawing/2014/main" id="{EBB37967-DC94-4A5C-BC1F-E95B51313617}"/>
            </a:ext>
          </a:extLst>
        </xdr:cNvPr>
        <xdr:cNvSpPr txBox="1"/>
      </xdr:nvSpPr>
      <xdr:spPr>
        <a:xfrm>
          <a:off x="3582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167657</xdr:rowOff>
    </xdr:from>
    <xdr:ext cx="405111" cy="259045"/>
    <xdr:sp macro="" textlink="">
      <xdr:nvSpPr>
        <xdr:cNvPr id="193" name="n_2mainValue【橋りょう・トンネル】&#10;有形固定資産減価償却率">
          <a:extLst>
            <a:ext uri="{FF2B5EF4-FFF2-40B4-BE49-F238E27FC236}">
              <a16:creationId xmlns:a16="http://schemas.microsoft.com/office/drawing/2014/main" id="{207B5A7F-5A83-40B3-A73C-1CB67F0B5F7E}"/>
            </a:ext>
          </a:extLst>
        </xdr:cNvPr>
        <xdr:cNvSpPr txBox="1"/>
      </xdr:nvSpPr>
      <xdr:spPr>
        <a:xfrm>
          <a:off x="2705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146702</xdr:rowOff>
    </xdr:from>
    <xdr:ext cx="405111" cy="259045"/>
    <xdr:sp macro="" textlink="">
      <xdr:nvSpPr>
        <xdr:cNvPr id="194" name="n_3mainValue【橋りょう・トンネル】&#10;有形固定資産減価償却率">
          <a:extLst>
            <a:ext uri="{FF2B5EF4-FFF2-40B4-BE49-F238E27FC236}">
              <a16:creationId xmlns:a16="http://schemas.microsoft.com/office/drawing/2014/main" id="{6D660517-D1D6-4007-B61B-AB5DAF90D259}"/>
            </a:ext>
          </a:extLst>
        </xdr:cNvPr>
        <xdr:cNvSpPr txBox="1"/>
      </xdr:nvSpPr>
      <xdr:spPr>
        <a:xfrm>
          <a:off x="1816744" y="1026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D7E6B1DC-2BEA-483E-8407-0894D569A0C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736A8482-EA6C-4A3B-B90D-CE0A972F47C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7384133A-378A-434C-8395-48CB14528C6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9D6610F3-DF43-455F-93FC-B2A36B3C563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E88FA686-87DB-4B42-BE32-68163D9BB64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67328E54-26DA-40A0-8E68-7417F265154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53519E14-14F5-45E7-B376-6049C763B7B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FBFA3F34-9CF5-4B6B-AFE5-D2BD0C06F25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0E986AFF-62DE-4A9A-8AD3-767F819335D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1FFC3A72-94BF-4544-85DB-F2F9A37BB48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a:extLst>
            <a:ext uri="{FF2B5EF4-FFF2-40B4-BE49-F238E27FC236}">
              <a16:creationId xmlns:a16="http://schemas.microsoft.com/office/drawing/2014/main" id="{ABBFAA4D-B5F8-45DC-81D6-5CB74891A2C2}"/>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a:extLst>
            <a:ext uri="{FF2B5EF4-FFF2-40B4-BE49-F238E27FC236}">
              <a16:creationId xmlns:a16="http://schemas.microsoft.com/office/drawing/2014/main" id="{39F17569-F26B-4A78-A486-575DFBD52F94}"/>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a:extLst>
            <a:ext uri="{FF2B5EF4-FFF2-40B4-BE49-F238E27FC236}">
              <a16:creationId xmlns:a16="http://schemas.microsoft.com/office/drawing/2014/main" id="{9BFF8C4D-47DE-4CE9-89F2-D245E3C56856}"/>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a:extLst>
            <a:ext uri="{FF2B5EF4-FFF2-40B4-BE49-F238E27FC236}">
              <a16:creationId xmlns:a16="http://schemas.microsoft.com/office/drawing/2014/main" id="{711A40A2-F616-43F4-BA97-1E1003A2C0C4}"/>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a:extLst>
            <a:ext uri="{FF2B5EF4-FFF2-40B4-BE49-F238E27FC236}">
              <a16:creationId xmlns:a16="http://schemas.microsoft.com/office/drawing/2014/main" id="{B82170AA-7D19-49CF-9830-B1D88A7FD43A}"/>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0" name="テキスト ボックス 209">
          <a:extLst>
            <a:ext uri="{FF2B5EF4-FFF2-40B4-BE49-F238E27FC236}">
              <a16:creationId xmlns:a16="http://schemas.microsoft.com/office/drawing/2014/main" id="{CD135A27-99C0-413F-8E6E-319652DBEE0F}"/>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a:extLst>
            <a:ext uri="{FF2B5EF4-FFF2-40B4-BE49-F238E27FC236}">
              <a16:creationId xmlns:a16="http://schemas.microsoft.com/office/drawing/2014/main" id="{EFA00C25-2A22-418D-8BD4-FD9F75641989}"/>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2" name="テキスト ボックス 211">
          <a:extLst>
            <a:ext uri="{FF2B5EF4-FFF2-40B4-BE49-F238E27FC236}">
              <a16:creationId xmlns:a16="http://schemas.microsoft.com/office/drawing/2014/main" id="{F004BFE6-99BF-4444-8FB1-701A04493F96}"/>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3D4B69F7-97B3-42A3-A4FC-B8882FC5518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a:extLst>
            <a:ext uri="{FF2B5EF4-FFF2-40B4-BE49-F238E27FC236}">
              <a16:creationId xmlns:a16="http://schemas.microsoft.com/office/drawing/2014/main" id="{FA1EFE38-2543-4532-88B5-669E7AA18A92}"/>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a:extLst>
            <a:ext uri="{FF2B5EF4-FFF2-40B4-BE49-F238E27FC236}">
              <a16:creationId xmlns:a16="http://schemas.microsoft.com/office/drawing/2014/main" id="{6C8CD3E9-683F-4683-A1E9-B2EEC45E754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16" name="直線コネクタ 215">
          <a:extLst>
            <a:ext uri="{FF2B5EF4-FFF2-40B4-BE49-F238E27FC236}">
              <a16:creationId xmlns:a16="http://schemas.microsoft.com/office/drawing/2014/main" id="{A8CFD5F2-F213-42AA-AE0D-BED86505A288}"/>
            </a:ext>
          </a:extLst>
        </xdr:cNvPr>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17" name="【橋りょう・トンネル】&#10;一人当たり有形固定資産（償却資産）額最小値テキスト">
          <a:extLst>
            <a:ext uri="{FF2B5EF4-FFF2-40B4-BE49-F238E27FC236}">
              <a16:creationId xmlns:a16="http://schemas.microsoft.com/office/drawing/2014/main" id="{99D3A660-AC45-4DA8-BDB7-353C8CB90AA0}"/>
            </a:ext>
          </a:extLst>
        </xdr:cNvPr>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18" name="直線コネクタ 217">
          <a:extLst>
            <a:ext uri="{FF2B5EF4-FFF2-40B4-BE49-F238E27FC236}">
              <a16:creationId xmlns:a16="http://schemas.microsoft.com/office/drawing/2014/main" id="{97F8BB16-AA22-4A7F-9EDA-EBEEA9767C23}"/>
            </a:ext>
          </a:extLst>
        </xdr:cNvPr>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19" name="【橋りょう・トンネル】&#10;一人当たり有形固定資産（償却資産）額最大値テキスト">
          <a:extLst>
            <a:ext uri="{FF2B5EF4-FFF2-40B4-BE49-F238E27FC236}">
              <a16:creationId xmlns:a16="http://schemas.microsoft.com/office/drawing/2014/main" id="{1DD4BFF0-A8A7-4756-B2D9-7C32275FDDB0}"/>
            </a:ext>
          </a:extLst>
        </xdr:cNvPr>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0" name="直線コネクタ 219">
          <a:extLst>
            <a:ext uri="{FF2B5EF4-FFF2-40B4-BE49-F238E27FC236}">
              <a16:creationId xmlns:a16="http://schemas.microsoft.com/office/drawing/2014/main" id="{3C918C95-3A01-4B5E-B0FF-A132F207B08F}"/>
            </a:ext>
          </a:extLst>
        </xdr:cNvPr>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141340</xdr:rowOff>
    </xdr:from>
    <xdr:ext cx="599010" cy="259045"/>
    <xdr:sp macro="" textlink="">
      <xdr:nvSpPr>
        <xdr:cNvPr id="221" name="【橋りょう・トンネル】&#10;一人当たり有形固定資産（償却資産）額平均値テキスト">
          <a:extLst>
            <a:ext uri="{FF2B5EF4-FFF2-40B4-BE49-F238E27FC236}">
              <a16:creationId xmlns:a16="http://schemas.microsoft.com/office/drawing/2014/main" id="{7839EDCE-A129-4AE6-8F85-11657DF4A92E}"/>
            </a:ext>
          </a:extLst>
        </xdr:cNvPr>
        <xdr:cNvSpPr txBox="1"/>
      </xdr:nvSpPr>
      <xdr:spPr>
        <a:xfrm>
          <a:off x="10515600" y="10428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22" name="フローチャート: 判断 221">
          <a:extLst>
            <a:ext uri="{FF2B5EF4-FFF2-40B4-BE49-F238E27FC236}">
              <a16:creationId xmlns:a16="http://schemas.microsoft.com/office/drawing/2014/main" id="{98A6702A-6158-4742-9BBD-17CE097DAED1}"/>
            </a:ext>
          </a:extLst>
        </xdr:cNvPr>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23" name="フローチャート: 判断 222">
          <a:extLst>
            <a:ext uri="{FF2B5EF4-FFF2-40B4-BE49-F238E27FC236}">
              <a16:creationId xmlns:a16="http://schemas.microsoft.com/office/drawing/2014/main" id="{7353B757-A302-4A61-BE7C-D245BBEEBCEA}"/>
            </a:ext>
          </a:extLst>
        </xdr:cNvPr>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24" name="フローチャート: 判断 223">
          <a:extLst>
            <a:ext uri="{FF2B5EF4-FFF2-40B4-BE49-F238E27FC236}">
              <a16:creationId xmlns:a16="http://schemas.microsoft.com/office/drawing/2014/main" id="{96DBBDD4-B44C-4A28-AB5F-B221DEFD11E5}"/>
            </a:ext>
          </a:extLst>
        </xdr:cNvPr>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25" name="フローチャート: 判断 224">
          <a:extLst>
            <a:ext uri="{FF2B5EF4-FFF2-40B4-BE49-F238E27FC236}">
              <a16:creationId xmlns:a16="http://schemas.microsoft.com/office/drawing/2014/main" id="{DA732558-1593-44BD-9A69-07099ACE4D2D}"/>
            </a:ext>
          </a:extLst>
        </xdr:cNvPr>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26" name="フローチャート: 判断 225">
          <a:extLst>
            <a:ext uri="{FF2B5EF4-FFF2-40B4-BE49-F238E27FC236}">
              <a16:creationId xmlns:a16="http://schemas.microsoft.com/office/drawing/2014/main" id="{D2D05838-DF55-4594-8109-25F093DC0846}"/>
            </a:ext>
          </a:extLst>
        </xdr:cNvPr>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7EE83AF0-8FB1-4B62-9DBF-6083ADD5785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5950A30-7B31-4C62-9169-A31AD2513E3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8761A7C3-EF1D-40FF-A9B4-B01F3A45D3C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2D5404FB-CECD-4246-ABB6-D203FF13566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66ADE9C2-2095-42D1-9D6D-4C2F15859FF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139610</xdr:rowOff>
    </xdr:from>
    <xdr:to>
      <xdr:col>55</xdr:col>
      <xdr:colOff>50800</xdr:colOff>
      <xdr:row>61</xdr:row>
      <xdr:rowOff>69760</xdr:rowOff>
    </xdr:to>
    <xdr:sp macro="" textlink="">
      <xdr:nvSpPr>
        <xdr:cNvPr id="232" name="楕円 231">
          <a:extLst>
            <a:ext uri="{FF2B5EF4-FFF2-40B4-BE49-F238E27FC236}">
              <a16:creationId xmlns:a16="http://schemas.microsoft.com/office/drawing/2014/main" id="{C0946B11-B46B-47CC-823E-5DA274EBE63D}"/>
            </a:ext>
          </a:extLst>
        </xdr:cNvPr>
        <xdr:cNvSpPr/>
      </xdr:nvSpPr>
      <xdr:spPr>
        <a:xfrm>
          <a:off x="10426700" y="1042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162487</xdr:rowOff>
    </xdr:from>
    <xdr:ext cx="599010" cy="259045"/>
    <xdr:sp macro="" textlink="">
      <xdr:nvSpPr>
        <xdr:cNvPr id="233" name="【橋りょう・トンネル】&#10;一人当たり有形固定資産（償却資産）額該当値テキスト">
          <a:extLst>
            <a:ext uri="{FF2B5EF4-FFF2-40B4-BE49-F238E27FC236}">
              <a16:creationId xmlns:a16="http://schemas.microsoft.com/office/drawing/2014/main" id="{11C4A115-A998-4295-A5B1-DFDDD6F022DF}"/>
            </a:ext>
          </a:extLst>
        </xdr:cNvPr>
        <xdr:cNvSpPr txBox="1"/>
      </xdr:nvSpPr>
      <xdr:spPr>
        <a:xfrm>
          <a:off x="10515600" y="10278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152257</xdr:rowOff>
    </xdr:from>
    <xdr:to>
      <xdr:col>50</xdr:col>
      <xdr:colOff>165100</xdr:colOff>
      <xdr:row>61</xdr:row>
      <xdr:rowOff>82407</xdr:rowOff>
    </xdr:to>
    <xdr:sp macro="" textlink="">
      <xdr:nvSpPr>
        <xdr:cNvPr id="234" name="楕円 233">
          <a:extLst>
            <a:ext uri="{FF2B5EF4-FFF2-40B4-BE49-F238E27FC236}">
              <a16:creationId xmlns:a16="http://schemas.microsoft.com/office/drawing/2014/main" id="{0BE98506-D9C4-4C9D-8B2C-F3C8FB31C296}"/>
            </a:ext>
          </a:extLst>
        </xdr:cNvPr>
        <xdr:cNvSpPr/>
      </xdr:nvSpPr>
      <xdr:spPr>
        <a:xfrm>
          <a:off x="9588500" y="1043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18960</xdr:rowOff>
    </xdr:from>
    <xdr:to>
      <xdr:col>55</xdr:col>
      <xdr:colOff>0</xdr:colOff>
      <xdr:row>61</xdr:row>
      <xdr:rowOff>31607</xdr:rowOff>
    </xdr:to>
    <xdr:cxnSp macro="">
      <xdr:nvCxnSpPr>
        <xdr:cNvPr id="235" name="直線コネクタ 234">
          <a:extLst>
            <a:ext uri="{FF2B5EF4-FFF2-40B4-BE49-F238E27FC236}">
              <a16:creationId xmlns:a16="http://schemas.microsoft.com/office/drawing/2014/main" id="{AA910B5B-B54A-41AC-9CA5-E4A017A1360D}"/>
            </a:ext>
          </a:extLst>
        </xdr:cNvPr>
        <xdr:cNvCxnSpPr/>
      </xdr:nvCxnSpPr>
      <xdr:spPr>
        <a:xfrm flipV="1">
          <a:off x="9639300" y="10477410"/>
          <a:ext cx="838200" cy="1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157576</xdr:rowOff>
    </xdr:from>
    <xdr:to>
      <xdr:col>46</xdr:col>
      <xdr:colOff>38100</xdr:colOff>
      <xdr:row>61</xdr:row>
      <xdr:rowOff>87726</xdr:rowOff>
    </xdr:to>
    <xdr:sp macro="" textlink="">
      <xdr:nvSpPr>
        <xdr:cNvPr id="236" name="楕円 235">
          <a:extLst>
            <a:ext uri="{FF2B5EF4-FFF2-40B4-BE49-F238E27FC236}">
              <a16:creationId xmlns:a16="http://schemas.microsoft.com/office/drawing/2014/main" id="{CECB8B1D-29F6-46ED-8DA7-A4CB1F38C57D}"/>
            </a:ext>
          </a:extLst>
        </xdr:cNvPr>
        <xdr:cNvSpPr/>
      </xdr:nvSpPr>
      <xdr:spPr>
        <a:xfrm>
          <a:off x="8699500" y="1044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31607</xdr:rowOff>
    </xdr:from>
    <xdr:to>
      <xdr:col>50</xdr:col>
      <xdr:colOff>114300</xdr:colOff>
      <xdr:row>61</xdr:row>
      <xdr:rowOff>36926</xdr:rowOff>
    </xdr:to>
    <xdr:cxnSp macro="">
      <xdr:nvCxnSpPr>
        <xdr:cNvPr id="237" name="直線コネクタ 236">
          <a:extLst>
            <a:ext uri="{FF2B5EF4-FFF2-40B4-BE49-F238E27FC236}">
              <a16:creationId xmlns:a16="http://schemas.microsoft.com/office/drawing/2014/main" id="{B072B0A6-FF4A-4212-98AA-D49525590411}"/>
            </a:ext>
          </a:extLst>
        </xdr:cNvPr>
        <xdr:cNvCxnSpPr/>
      </xdr:nvCxnSpPr>
      <xdr:spPr>
        <a:xfrm flipV="1">
          <a:off x="8750300" y="10490057"/>
          <a:ext cx="889000" cy="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166637</xdr:rowOff>
    </xdr:from>
    <xdr:to>
      <xdr:col>41</xdr:col>
      <xdr:colOff>101600</xdr:colOff>
      <xdr:row>61</xdr:row>
      <xdr:rowOff>96787</xdr:rowOff>
    </xdr:to>
    <xdr:sp macro="" textlink="">
      <xdr:nvSpPr>
        <xdr:cNvPr id="238" name="楕円 237">
          <a:extLst>
            <a:ext uri="{FF2B5EF4-FFF2-40B4-BE49-F238E27FC236}">
              <a16:creationId xmlns:a16="http://schemas.microsoft.com/office/drawing/2014/main" id="{E0D6E4B9-15BA-413D-AFE0-D325083C3497}"/>
            </a:ext>
          </a:extLst>
        </xdr:cNvPr>
        <xdr:cNvSpPr/>
      </xdr:nvSpPr>
      <xdr:spPr>
        <a:xfrm>
          <a:off x="7810500" y="1045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36926</xdr:rowOff>
    </xdr:from>
    <xdr:to>
      <xdr:col>45</xdr:col>
      <xdr:colOff>177800</xdr:colOff>
      <xdr:row>61</xdr:row>
      <xdr:rowOff>45987</xdr:rowOff>
    </xdr:to>
    <xdr:cxnSp macro="">
      <xdr:nvCxnSpPr>
        <xdr:cNvPr id="239" name="直線コネクタ 238">
          <a:extLst>
            <a:ext uri="{FF2B5EF4-FFF2-40B4-BE49-F238E27FC236}">
              <a16:creationId xmlns:a16="http://schemas.microsoft.com/office/drawing/2014/main" id="{9A6D0B6A-C260-4CFB-A73A-CEC052BEA1CB}"/>
            </a:ext>
          </a:extLst>
        </xdr:cNvPr>
        <xdr:cNvCxnSpPr/>
      </xdr:nvCxnSpPr>
      <xdr:spPr>
        <a:xfrm flipV="1">
          <a:off x="7861300" y="10495376"/>
          <a:ext cx="889000" cy="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94301</xdr:rowOff>
    </xdr:from>
    <xdr:ext cx="599010" cy="259045"/>
    <xdr:sp macro="" textlink="">
      <xdr:nvSpPr>
        <xdr:cNvPr id="240" name="n_1aveValue【橋りょう・トンネル】&#10;一人当たり有形固定資産（償却資産）額">
          <a:extLst>
            <a:ext uri="{FF2B5EF4-FFF2-40B4-BE49-F238E27FC236}">
              <a16:creationId xmlns:a16="http://schemas.microsoft.com/office/drawing/2014/main" id="{C92EF6AB-F733-42AD-892E-B76CB8C19CD1}"/>
            </a:ext>
          </a:extLst>
        </xdr:cNvPr>
        <xdr:cNvSpPr txBox="1"/>
      </xdr:nvSpPr>
      <xdr:spPr>
        <a:xfrm>
          <a:off x="93270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109933</xdr:rowOff>
    </xdr:from>
    <xdr:ext cx="599010" cy="259045"/>
    <xdr:sp macro="" textlink="">
      <xdr:nvSpPr>
        <xdr:cNvPr id="241" name="n_2aveValue【橋りょう・トンネル】&#10;一人当たり有形固定資産（償却資産）額">
          <a:extLst>
            <a:ext uri="{FF2B5EF4-FFF2-40B4-BE49-F238E27FC236}">
              <a16:creationId xmlns:a16="http://schemas.microsoft.com/office/drawing/2014/main" id="{AF579984-1930-488D-8975-469F50757080}"/>
            </a:ext>
          </a:extLst>
        </xdr:cNvPr>
        <xdr:cNvSpPr txBox="1"/>
      </xdr:nvSpPr>
      <xdr:spPr>
        <a:xfrm>
          <a:off x="8450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129060</xdr:rowOff>
    </xdr:from>
    <xdr:ext cx="599010" cy="259045"/>
    <xdr:sp macro="" textlink="">
      <xdr:nvSpPr>
        <xdr:cNvPr id="242" name="n_3aveValue【橋りょう・トンネル】&#10;一人当たり有形固定資産（償却資産）額">
          <a:extLst>
            <a:ext uri="{FF2B5EF4-FFF2-40B4-BE49-F238E27FC236}">
              <a16:creationId xmlns:a16="http://schemas.microsoft.com/office/drawing/2014/main" id="{1A954315-9EA0-4269-BE0B-69C7B47667C0}"/>
            </a:ext>
          </a:extLst>
        </xdr:cNvPr>
        <xdr:cNvSpPr txBox="1"/>
      </xdr:nvSpPr>
      <xdr:spPr>
        <a:xfrm>
          <a:off x="7561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43" name="n_4aveValue【橋りょう・トンネル】&#10;一人当たり有形固定資産（償却資産）額">
          <a:extLst>
            <a:ext uri="{FF2B5EF4-FFF2-40B4-BE49-F238E27FC236}">
              <a16:creationId xmlns:a16="http://schemas.microsoft.com/office/drawing/2014/main" id="{90ACC6D6-5190-4F78-8139-93D9C6272FF4}"/>
            </a:ext>
          </a:extLst>
        </xdr:cNvPr>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98934</xdr:rowOff>
    </xdr:from>
    <xdr:ext cx="599010" cy="259045"/>
    <xdr:sp macro="" textlink="">
      <xdr:nvSpPr>
        <xdr:cNvPr id="244" name="n_1mainValue【橋りょう・トンネル】&#10;一人当たり有形固定資産（償却資産）額">
          <a:extLst>
            <a:ext uri="{FF2B5EF4-FFF2-40B4-BE49-F238E27FC236}">
              <a16:creationId xmlns:a16="http://schemas.microsoft.com/office/drawing/2014/main" id="{C2E947DF-2FC0-4F5E-9C1C-53CBD2B2D521}"/>
            </a:ext>
          </a:extLst>
        </xdr:cNvPr>
        <xdr:cNvSpPr txBox="1"/>
      </xdr:nvSpPr>
      <xdr:spPr>
        <a:xfrm>
          <a:off x="9327095" y="10214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104253</xdr:rowOff>
    </xdr:from>
    <xdr:ext cx="599010" cy="259045"/>
    <xdr:sp macro="" textlink="">
      <xdr:nvSpPr>
        <xdr:cNvPr id="245" name="n_2mainValue【橋りょう・トンネル】&#10;一人当たり有形固定資産（償却資産）額">
          <a:extLst>
            <a:ext uri="{FF2B5EF4-FFF2-40B4-BE49-F238E27FC236}">
              <a16:creationId xmlns:a16="http://schemas.microsoft.com/office/drawing/2014/main" id="{44AE978E-17B3-4E0C-B3FB-377696B3EDDF}"/>
            </a:ext>
          </a:extLst>
        </xdr:cNvPr>
        <xdr:cNvSpPr txBox="1"/>
      </xdr:nvSpPr>
      <xdr:spPr>
        <a:xfrm>
          <a:off x="8450795" y="10219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113314</xdr:rowOff>
    </xdr:from>
    <xdr:ext cx="599010" cy="259045"/>
    <xdr:sp macro="" textlink="">
      <xdr:nvSpPr>
        <xdr:cNvPr id="246" name="n_3mainValue【橋りょう・トンネル】&#10;一人当たり有形固定資産（償却資産）額">
          <a:extLst>
            <a:ext uri="{FF2B5EF4-FFF2-40B4-BE49-F238E27FC236}">
              <a16:creationId xmlns:a16="http://schemas.microsoft.com/office/drawing/2014/main" id="{27E14157-46DE-4788-A22C-CE663E5042B9}"/>
            </a:ext>
          </a:extLst>
        </xdr:cNvPr>
        <xdr:cNvSpPr txBox="1"/>
      </xdr:nvSpPr>
      <xdr:spPr>
        <a:xfrm>
          <a:off x="7561795" y="10228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2335663E-99E2-444D-81F0-093B6076D48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43F79794-51FA-487D-9FA0-8969369F187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4CCCA8DC-B6D1-41D8-8E91-E93E482BE78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E0C12190-E9B0-40D0-8F1C-46FCCEB04E8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0BE9EF1F-38CD-4865-8959-18A2D1B4745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F0B98A68-060C-40D2-BFAF-F30DF6E2C74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0FD54355-A193-431F-93CE-80604184614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34CBB2A8-670D-4A87-85D2-FD4AC80658D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68FE9EDD-8961-42A6-AF44-E30A7BE358C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7C2D0AEC-8E61-41A7-A709-8956FA99B88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a:extLst>
            <a:ext uri="{FF2B5EF4-FFF2-40B4-BE49-F238E27FC236}">
              <a16:creationId xmlns:a16="http://schemas.microsoft.com/office/drawing/2014/main" id="{79993D7B-D04C-4C19-B1F5-41B86412E2C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8" name="直線コネクタ 257">
          <a:extLst>
            <a:ext uri="{FF2B5EF4-FFF2-40B4-BE49-F238E27FC236}">
              <a16:creationId xmlns:a16="http://schemas.microsoft.com/office/drawing/2014/main" id="{44C52C6C-88B5-4C79-9FB5-80E1CBE5690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9" name="テキスト ボックス 258">
          <a:extLst>
            <a:ext uri="{FF2B5EF4-FFF2-40B4-BE49-F238E27FC236}">
              <a16:creationId xmlns:a16="http://schemas.microsoft.com/office/drawing/2014/main" id="{9E9634D8-F172-42CA-8BB0-4FA8632F88CF}"/>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0" name="直線コネクタ 259">
          <a:extLst>
            <a:ext uri="{FF2B5EF4-FFF2-40B4-BE49-F238E27FC236}">
              <a16:creationId xmlns:a16="http://schemas.microsoft.com/office/drawing/2014/main" id="{697A633E-E916-4213-8A36-57466D318BA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1" name="テキスト ボックス 260">
          <a:extLst>
            <a:ext uri="{FF2B5EF4-FFF2-40B4-BE49-F238E27FC236}">
              <a16:creationId xmlns:a16="http://schemas.microsoft.com/office/drawing/2014/main" id="{02E59A71-9096-474C-B7B5-CACE470028B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2" name="直線コネクタ 261">
          <a:extLst>
            <a:ext uri="{FF2B5EF4-FFF2-40B4-BE49-F238E27FC236}">
              <a16:creationId xmlns:a16="http://schemas.microsoft.com/office/drawing/2014/main" id="{71A8098F-6FA4-414E-9667-1974D3C9A26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3" name="テキスト ボックス 262">
          <a:extLst>
            <a:ext uri="{FF2B5EF4-FFF2-40B4-BE49-F238E27FC236}">
              <a16:creationId xmlns:a16="http://schemas.microsoft.com/office/drawing/2014/main" id="{B7F8E3D1-0F82-4F83-9F55-597F2A99E18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4" name="直線コネクタ 263">
          <a:extLst>
            <a:ext uri="{FF2B5EF4-FFF2-40B4-BE49-F238E27FC236}">
              <a16:creationId xmlns:a16="http://schemas.microsoft.com/office/drawing/2014/main" id="{5DC32D39-730F-4F0F-BB4A-F850DFE06B7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5" name="テキスト ボックス 264">
          <a:extLst>
            <a:ext uri="{FF2B5EF4-FFF2-40B4-BE49-F238E27FC236}">
              <a16:creationId xmlns:a16="http://schemas.microsoft.com/office/drawing/2014/main" id="{3C8934E8-37AF-44AC-8954-D693A23069C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6" name="直線コネクタ 265">
          <a:extLst>
            <a:ext uri="{FF2B5EF4-FFF2-40B4-BE49-F238E27FC236}">
              <a16:creationId xmlns:a16="http://schemas.microsoft.com/office/drawing/2014/main" id="{D79C954C-2E6B-4758-851C-727A0586467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7" name="テキスト ボックス 266">
          <a:extLst>
            <a:ext uri="{FF2B5EF4-FFF2-40B4-BE49-F238E27FC236}">
              <a16:creationId xmlns:a16="http://schemas.microsoft.com/office/drawing/2014/main" id="{0285974B-E760-4EAD-BABD-C6BB30C3F657}"/>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8" name="直線コネクタ 267">
          <a:extLst>
            <a:ext uri="{FF2B5EF4-FFF2-40B4-BE49-F238E27FC236}">
              <a16:creationId xmlns:a16="http://schemas.microsoft.com/office/drawing/2014/main" id="{6A430301-CA04-413E-831E-549C9D14493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9" name="テキスト ボックス 268">
          <a:extLst>
            <a:ext uri="{FF2B5EF4-FFF2-40B4-BE49-F238E27FC236}">
              <a16:creationId xmlns:a16="http://schemas.microsoft.com/office/drawing/2014/main" id="{F6C9135F-7853-4919-B13A-6A91EB0D8C38}"/>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a:extLst>
            <a:ext uri="{FF2B5EF4-FFF2-40B4-BE49-F238E27FC236}">
              <a16:creationId xmlns:a16="http://schemas.microsoft.com/office/drawing/2014/main" id="{04FF83D5-3A68-4F68-B87C-27E172DE180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公営住宅】&#10;有形固定資産減価償却率グラフ枠">
          <a:extLst>
            <a:ext uri="{FF2B5EF4-FFF2-40B4-BE49-F238E27FC236}">
              <a16:creationId xmlns:a16="http://schemas.microsoft.com/office/drawing/2014/main" id="{028DDF4F-8225-4E27-B6A9-053A213449D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72" name="直線コネクタ 271">
          <a:extLst>
            <a:ext uri="{FF2B5EF4-FFF2-40B4-BE49-F238E27FC236}">
              <a16:creationId xmlns:a16="http://schemas.microsoft.com/office/drawing/2014/main" id="{65DF769E-0D44-4285-B904-82764303768A}"/>
            </a:ext>
          </a:extLst>
        </xdr:cNvPr>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73" name="【公営住宅】&#10;有形固定資産減価償却率最小値テキスト">
          <a:extLst>
            <a:ext uri="{FF2B5EF4-FFF2-40B4-BE49-F238E27FC236}">
              <a16:creationId xmlns:a16="http://schemas.microsoft.com/office/drawing/2014/main" id="{F9768B04-DAF4-4D53-86A5-949EDE3464D9}"/>
            </a:ext>
          </a:extLst>
        </xdr:cNvPr>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74" name="直線コネクタ 273">
          <a:extLst>
            <a:ext uri="{FF2B5EF4-FFF2-40B4-BE49-F238E27FC236}">
              <a16:creationId xmlns:a16="http://schemas.microsoft.com/office/drawing/2014/main" id="{6F6FA537-5231-47A8-AB83-37F9FECD94B9}"/>
            </a:ext>
          </a:extLst>
        </xdr:cNvPr>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75" name="【公営住宅】&#10;有形固定資産減価償却率最大値テキスト">
          <a:extLst>
            <a:ext uri="{FF2B5EF4-FFF2-40B4-BE49-F238E27FC236}">
              <a16:creationId xmlns:a16="http://schemas.microsoft.com/office/drawing/2014/main" id="{EA13A6D0-D515-43FF-9625-4CF4943B1628}"/>
            </a:ext>
          </a:extLst>
        </xdr:cNvPr>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76" name="直線コネクタ 275">
          <a:extLst>
            <a:ext uri="{FF2B5EF4-FFF2-40B4-BE49-F238E27FC236}">
              <a16:creationId xmlns:a16="http://schemas.microsoft.com/office/drawing/2014/main" id="{A78BFF86-8052-409F-A90B-4E069D7486A7}"/>
            </a:ext>
          </a:extLst>
        </xdr:cNvPr>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142439</xdr:rowOff>
    </xdr:from>
    <xdr:ext cx="405111" cy="259045"/>
    <xdr:sp macro="" textlink="">
      <xdr:nvSpPr>
        <xdr:cNvPr id="277" name="【公営住宅】&#10;有形固定資産減価償却率平均値テキスト">
          <a:extLst>
            <a:ext uri="{FF2B5EF4-FFF2-40B4-BE49-F238E27FC236}">
              <a16:creationId xmlns:a16="http://schemas.microsoft.com/office/drawing/2014/main" id="{0B58D91F-D592-49E0-9CD6-7D3CF9B59017}"/>
            </a:ext>
          </a:extLst>
        </xdr:cNvPr>
        <xdr:cNvSpPr txBox="1"/>
      </xdr:nvSpPr>
      <xdr:spPr>
        <a:xfrm>
          <a:off x="4673600" y="14201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78" name="フローチャート: 判断 277">
          <a:extLst>
            <a:ext uri="{FF2B5EF4-FFF2-40B4-BE49-F238E27FC236}">
              <a16:creationId xmlns:a16="http://schemas.microsoft.com/office/drawing/2014/main" id="{F6C626B9-08DC-4BDC-9EC8-F47AE377C7CE}"/>
            </a:ext>
          </a:extLst>
        </xdr:cNvPr>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79" name="フローチャート: 判断 278">
          <a:extLst>
            <a:ext uri="{FF2B5EF4-FFF2-40B4-BE49-F238E27FC236}">
              <a16:creationId xmlns:a16="http://schemas.microsoft.com/office/drawing/2014/main" id="{0C2DFEBE-9F6C-4AF3-962B-D1162782AD80}"/>
            </a:ext>
          </a:extLst>
        </xdr:cNvPr>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80" name="フローチャート: 判断 279">
          <a:extLst>
            <a:ext uri="{FF2B5EF4-FFF2-40B4-BE49-F238E27FC236}">
              <a16:creationId xmlns:a16="http://schemas.microsoft.com/office/drawing/2014/main" id="{1772F3E1-5CA4-4396-A5BE-062E7E1E0528}"/>
            </a:ext>
          </a:extLst>
        </xdr:cNvPr>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81" name="フローチャート: 判断 280">
          <a:extLst>
            <a:ext uri="{FF2B5EF4-FFF2-40B4-BE49-F238E27FC236}">
              <a16:creationId xmlns:a16="http://schemas.microsoft.com/office/drawing/2014/main" id="{A45D75B0-902D-4CF7-8403-7B9CBC89A68B}"/>
            </a:ext>
          </a:extLst>
        </xdr:cNvPr>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82" name="フローチャート: 判断 281">
          <a:extLst>
            <a:ext uri="{FF2B5EF4-FFF2-40B4-BE49-F238E27FC236}">
              <a16:creationId xmlns:a16="http://schemas.microsoft.com/office/drawing/2014/main" id="{C1B5589C-E608-4D23-AAEF-D309C1F1F28D}"/>
            </a:ext>
          </a:extLst>
        </xdr:cNvPr>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79FADADC-CCBC-4352-ACE1-468D8686FF7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F6A1FA2C-F5DA-429C-B58F-5EF685D03D8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8D641BD1-B4F7-44FF-9A59-ABBDF99E453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275ED530-2CB5-4D83-9B4A-41CAB0B4EF4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2E692154-9C62-441F-8AB4-28C0E672A04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155484</xdr:rowOff>
    </xdr:from>
    <xdr:to>
      <xdr:col>24</xdr:col>
      <xdr:colOff>114300</xdr:colOff>
      <xdr:row>84</xdr:row>
      <xdr:rowOff>85634</xdr:rowOff>
    </xdr:to>
    <xdr:sp macro="" textlink="">
      <xdr:nvSpPr>
        <xdr:cNvPr id="288" name="楕円 287">
          <a:extLst>
            <a:ext uri="{FF2B5EF4-FFF2-40B4-BE49-F238E27FC236}">
              <a16:creationId xmlns:a16="http://schemas.microsoft.com/office/drawing/2014/main" id="{742B003C-7A29-4495-9EEB-A8C2456A9BF2}"/>
            </a:ext>
          </a:extLst>
        </xdr:cNvPr>
        <xdr:cNvSpPr/>
      </xdr:nvSpPr>
      <xdr:spPr>
        <a:xfrm>
          <a:off x="4584700" y="143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133911</xdr:rowOff>
    </xdr:from>
    <xdr:ext cx="405111" cy="259045"/>
    <xdr:sp macro="" textlink="">
      <xdr:nvSpPr>
        <xdr:cNvPr id="289" name="【公営住宅】&#10;有形固定資産減価償却率該当値テキスト">
          <a:extLst>
            <a:ext uri="{FF2B5EF4-FFF2-40B4-BE49-F238E27FC236}">
              <a16:creationId xmlns:a16="http://schemas.microsoft.com/office/drawing/2014/main" id="{EAFBF62D-877A-476F-9E8F-7703CCE17478}"/>
            </a:ext>
          </a:extLst>
        </xdr:cNvPr>
        <xdr:cNvSpPr txBox="1"/>
      </xdr:nvSpPr>
      <xdr:spPr>
        <a:xfrm>
          <a:off x="4673600" y="1436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127726</xdr:rowOff>
    </xdr:from>
    <xdr:to>
      <xdr:col>20</xdr:col>
      <xdr:colOff>38100</xdr:colOff>
      <xdr:row>84</xdr:row>
      <xdr:rowOff>57876</xdr:rowOff>
    </xdr:to>
    <xdr:sp macro="" textlink="">
      <xdr:nvSpPr>
        <xdr:cNvPr id="290" name="楕円 289">
          <a:extLst>
            <a:ext uri="{FF2B5EF4-FFF2-40B4-BE49-F238E27FC236}">
              <a16:creationId xmlns:a16="http://schemas.microsoft.com/office/drawing/2014/main" id="{8F86BD88-B5D3-4B36-B042-29FE1BBDBDDB}"/>
            </a:ext>
          </a:extLst>
        </xdr:cNvPr>
        <xdr:cNvSpPr/>
      </xdr:nvSpPr>
      <xdr:spPr>
        <a:xfrm>
          <a:off x="3746500" y="143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7076</xdr:rowOff>
    </xdr:from>
    <xdr:to>
      <xdr:col>24</xdr:col>
      <xdr:colOff>63500</xdr:colOff>
      <xdr:row>84</xdr:row>
      <xdr:rowOff>34834</xdr:rowOff>
    </xdr:to>
    <xdr:cxnSp macro="">
      <xdr:nvCxnSpPr>
        <xdr:cNvPr id="291" name="直線コネクタ 290">
          <a:extLst>
            <a:ext uri="{FF2B5EF4-FFF2-40B4-BE49-F238E27FC236}">
              <a16:creationId xmlns:a16="http://schemas.microsoft.com/office/drawing/2014/main" id="{0D58617B-2FE2-4792-AC6B-BF5BC70B156F}"/>
            </a:ext>
          </a:extLst>
        </xdr:cNvPr>
        <xdr:cNvCxnSpPr/>
      </xdr:nvCxnSpPr>
      <xdr:spPr>
        <a:xfrm>
          <a:off x="3797300" y="1440887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98334</xdr:rowOff>
    </xdr:from>
    <xdr:to>
      <xdr:col>15</xdr:col>
      <xdr:colOff>101600</xdr:colOff>
      <xdr:row>84</xdr:row>
      <xdr:rowOff>28484</xdr:rowOff>
    </xdr:to>
    <xdr:sp macro="" textlink="">
      <xdr:nvSpPr>
        <xdr:cNvPr id="292" name="楕円 291">
          <a:extLst>
            <a:ext uri="{FF2B5EF4-FFF2-40B4-BE49-F238E27FC236}">
              <a16:creationId xmlns:a16="http://schemas.microsoft.com/office/drawing/2014/main" id="{81FC8520-1380-4F6A-8DE7-84F7775C9287}"/>
            </a:ext>
          </a:extLst>
        </xdr:cNvPr>
        <xdr:cNvSpPr/>
      </xdr:nvSpPr>
      <xdr:spPr>
        <a:xfrm>
          <a:off x="28575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149134</xdr:rowOff>
    </xdr:from>
    <xdr:to>
      <xdr:col>19</xdr:col>
      <xdr:colOff>177800</xdr:colOff>
      <xdr:row>84</xdr:row>
      <xdr:rowOff>7076</xdr:rowOff>
    </xdr:to>
    <xdr:cxnSp macro="">
      <xdr:nvCxnSpPr>
        <xdr:cNvPr id="293" name="直線コネクタ 292">
          <a:extLst>
            <a:ext uri="{FF2B5EF4-FFF2-40B4-BE49-F238E27FC236}">
              <a16:creationId xmlns:a16="http://schemas.microsoft.com/office/drawing/2014/main" id="{FEB6641C-A73B-4CF3-92DE-0795DC44ADCB}"/>
            </a:ext>
          </a:extLst>
        </xdr:cNvPr>
        <xdr:cNvCxnSpPr/>
      </xdr:nvCxnSpPr>
      <xdr:spPr>
        <a:xfrm>
          <a:off x="2908300" y="1437948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78739</xdr:rowOff>
    </xdr:from>
    <xdr:to>
      <xdr:col>10</xdr:col>
      <xdr:colOff>165100</xdr:colOff>
      <xdr:row>84</xdr:row>
      <xdr:rowOff>8889</xdr:rowOff>
    </xdr:to>
    <xdr:sp macro="" textlink="">
      <xdr:nvSpPr>
        <xdr:cNvPr id="294" name="楕円 293">
          <a:extLst>
            <a:ext uri="{FF2B5EF4-FFF2-40B4-BE49-F238E27FC236}">
              <a16:creationId xmlns:a16="http://schemas.microsoft.com/office/drawing/2014/main" id="{747695F8-5C1C-4F76-A34C-3C215390D528}"/>
            </a:ext>
          </a:extLst>
        </xdr:cNvPr>
        <xdr:cNvSpPr/>
      </xdr:nvSpPr>
      <xdr:spPr>
        <a:xfrm>
          <a:off x="1968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129539</xdr:rowOff>
    </xdr:from>
    <xdr:to>
      <xdr:col>15</xdr:col>
      <xdr:colOff>50800</xdr:colOff>
      <xdr:row>83</xdr:row>
      <xdr:rowOff>149134</xdr:rowOff>
    </xdr:to>
    <xdr:cxnSp macro="">
      <xdr:nvCxnSpPr>
        <xdr:cNvPr id="295" name="直線コネクタ 294">
          <a:extLst>
            <a:ext uri="{FF2B5EF4-FFF2-40B4-BE49-F238E27FC236}">
              <a16:creationId xmlns:a16="http://schemas.microsoft.com/office/drawing/2014/main" id="{35DBFFA7-B089-4ABD-B232-3AC6D7BC08E5}"/>
            </a:ext>
          </a:extLst>
        </xdr:cNvPr>
        <xdr:cNvCxnSpPr/>
      </xdr:nvCxnSpPr>
      <xdr:spPr>
        <a:xfrm>
          <a:off x="2019300" y="14359889"/>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28683</xdr:rowOff>
    </xdr:from>
    <xdr:ext cx="405111" cy="259045"/>
    <xdr:sp macro="" textlink="">
      <xdr:nvSpPr>
        <xdr:cNvPr id="296" name="n_1aveValue【公営住宅】&#10;有形固定資産減価償却率">
          <a:extLst>
            <a:ext uri="{FF2B5EF4-FFF2-40B4-BE49-F238E27FC236}">
              <a16:creationId xmlns:a16="http://schemas.microsoft.com/office/drawing/2014/main" id="{2997373B-01A2-4E83-AC4D-5D69FADAEF91}"/>
            </a:ext>
          </a:extLst>
        </xdr:cNvPr>
        <xdr:cNvSpPr txBox="1"/>
      </xdr:nvSpPr>
      <xdr:spPr>
        <a:xfrm>
          <a:off x="35820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167476</xdr:rowOff>
    </xdr:from>
    <xdr:ext cx="405111" cy="259045"/>
    <xdr:sp macro="" textlink="">
      <xdr:nvSpPr>
        <xdr:cNvPr id="297" name="n_2aveValue【公営住宅】&#10;有形固定資産減価償却率">
          <a:extLst>
            <a:ext uri="{FF2B5EF4-FFF2-40B4-BE49-F238E27FC236}">
              <a16:creationId xmlns:a16="http://schemas.microsoft.com/office/drawing/2014/main" id="{655217E4-50AC-498E-821C-F2B2D7670B39}"/>
            </a:ext>
          </a:extLst>
        </xdr:cNvPr>
        <xdr:cNvSpPr txBox="1"/>
      </xdr:nvSpPr>
      <xdr:spPr>
        <a:xfrm>
          <a:off x="2705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160945</xdr:rowOff>
    </xdr:from>
    <xdr:ext cx="405111" cy="259045"/>
    <xdr:sp macro="" textlink="">
      <xdr:nvSpPr>
        <xdr:cNvPr id="298" name="n_3aveValue【公営住宅】&#10;有形固定資産減価償却率">
          <a:extLst>
            <a:ext uri="{FF2B5EF4-FFF2-40B4-BE49-F238E27FC236}">
              <a16:creationId xmlns:a16="http://schemas.microsoft.com/office/drawing/2014/main" id="{46D4270F-DC3A-4815-80C4-A3C9FD51CDEB}"/>
            </a:ext>
          </a:extLst>
        </xdr:cNvPr>
        <xdr:cNvSpPr txBox="1"/>
      </xdr:nvSpPr>
      <xdr:spPr>
        <a:xfrm>
          <a:off x="1816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299" name="n_4aveValue【公営住宅】&#10;有形固定資産減価償却率">
          <a:extLst>
            <a:ext uri="{FF2B5EF4-FFF2-40B4-BE49-F238E27FC236}">
              <a16:creationId xmlns:a16="http://schemas.microsoft.com/office/drawing/2014/main" id="{A810337C-8F93-4394-A53C-7E5032687A31}"/>
            </a:ext>
          </a:extLst>
        </xdr:cNvPr>
        <xdr:cNvSpPr txBox="1"/>
      </xdr:nvSpPr>
      <xdr:spPr>
        <a:xfrm>
          <a:off x="927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49003</xdr:rowOff>
    </xdr:from>
    <xdr:ext cx="405111" cy="259045"/>
    <xdr:sp macro="" textlink="">
      <xdr:nvSpPr>
        <xdr:cNvPr id="300" name="n_1mainValue【公営住宅】&#10;有形固定資産減価償却率">
          <a:extLst>
            <a:ext uri="{FF2B5EF4-FFF2-40B4-BE49-F238E27FC236}">
              <a16:creationId xmlns:a16="http://schemas.microsoft.com/office/drawing/2014/main" id="{A22EDD3A-9ECF-4C9F-B78D-627D6B603152}"/>
            </a:ext>
          </a:extLst>
        </xdr:cNvPr>
        <xdr:cNvSpPr txBox="1"/>
      </xdr:nvSpPr>
      <xdr:spPr>
        <a:xfrm>
          <a:off x="3582044" y="1445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19611</xdr:rowOff>
    </xdr:from>
    <xdr:ext cx="405111" cy="259045"/>
    <xdr:sp macro="" textlink="">
      <xdr:nvSpPr>
        <xdr:cNvPr id="301" name="n_2mainValue【公営住宅】&#10;有形固定資産減価償却率">
          <a:extLst>
            <a:ext uri="{FF2B5EF4-FFF2-40B4-BE49-F238E27FC236}">
              <a16:creationId xmlns:a16="http://schemas.microsoft.com/office/drawing/2014/main" id="{51EBC4AA-8C68-40E6-BB39-7B58C6F94F91}"/>
            </a:ext>
          </a:extLst>
        </xdr:cNvPr>
        <xdr:cNvSpPr txBox="1"/>
      </xdr:nvSpPr>
      <xdr:spPr>
        <a:xfrm>
          <a:off x="27057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xdr:rowOff>
    </xdr:from>
    <xdr:ext cx="405111" cy="259045"/>
    <xdr:sp macro="" textlink="">
      <xdr:nvSpPr>
        <xdr:cNvPr id="302" name="n_3mainValue【公営住宅】&#10;有形固定資産減価償却率">
          <a:extLst>
            <a:ext uri="{FF2B5EF4-FFF2-40B4-BE49-F238E27FC236}">
              <a16:creationId xmlns:a16="http://schemas.microsoft.com/office/drawing/2014/main" id="{02DC9148-A718-4857-B195-EEE55CCDB521}"/>
            </a:ext>
          </a:extLst>
        </xdr:cNvPr>
        <xdr:cNvSpPr txBox="1"/>
      </xdr:nvSpPr>
      <xdr:spPr>
        <a:xfrm>
          <a:off x="1816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id="{AAE24758-2738-42BE-9467-D849497BB25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id="{C1FFB27C-483D-42B1-B835-09791AEE572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id="{D83B2FCF-8F66-461E-8BCD-1C4A06DC365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id="{9E56891E-D3A2-4821-873B-9B64933EBC6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id="{48FCB46E-0DDC-476D-9745-4021616E65D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id="{A2947060-6299-43A8-BE52-EAB1AD8088F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id="{C9E5D0FB-D800-40B5-B63C-8D4D2D97C1E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id="{79412122-EFC4-417A-99F9-1562EC1C989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id="{E28A02EE-71B6-42F4-9C33-E9685A3F443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id="{C99C8A4F-0586-4E83-B205-E9DE03E736D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a:extLst>
            <a:ext uri="{FF2B5EF4-FFF2-40B4-BE49-F238E27FC236}">
              <a16:creationId xmlns:a16="http://schemas.microsoft.com/office/drawing/2014/main" id="{36EB554B-B5D0-4ED7-B851-3DBD13FEC55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a:extLst>
            <a:ext uri="{FF2B5EF4-FFF2-40B4-BE49-F238E27FC236}">
              <a16:creationId xmlns:a16="http://schemas.microsoft.com/office/drawing/2014/main" id="{725F3351-D773-44B1-A199-4F4C5D51491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a:extLst>
            <a:ext uri="{FF2B5EF4-FFF2-40B4-BE49-F238E27FC236}">
              <a16:creationId xmlns:a16="http://schemas.microsoft.com/office/drawing/2014/main" id="{CBF8B626-8012-4B5D-ABE8-F51D8D66F54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a:extLst>
            <a:ext uri="{FF2B5EF4-FFF2-40B4-BE49-F238E27FC236}">
              <a16:creationId xmlns:a16="http://schemas.microsoft.com/office/drawing/2014/main" id="{4EB321DC-78B5-4821-9993-5BF89EB1A8A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a:extLst>
            <a:ext uri="{FF2B5EF4-FFF2-40B4-BE49-F238E27FC236}">
              <a16:creationId xmlns:a16="http://schemas.microsoft.com/office/drawing/2014/main" id="{090CCAEA-CBEB-4666-A7AF-8B4F4DA0971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a:extLst>
            <a:ext uri="{FF2B5EF4-FFF2-40B4-BE49-F238E27FC236}">
              <a16:creationId xmlns:a16="http://schemas.microsoft.com/office/drawing/2014/main" id="{7970FA01-CB1A-4C6D-B6F3-29CA1E52C66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a:extLst>
            <a:ext uri="{FF2B5EF4-FFF2-40B4-BE49-F238E27FC236}">
              <a16:creationId xmlns:a16="http://schemas.microsoft.com/office/drawing/2014/main" id="{28EB6A83-2781-4954-A2C9-B069B96FBA7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a:extLst>
            <a:ext uri="{FF2B5EF4-FFF2-40B4-BE49-F238E27FC236}">
              <a16:creationId xmlns:a16="http://schemas.microsoft.com/office/drawing/2014/main" id="{C8ECF978-3169-4861-8354-43D4F2B0CCC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a:extLst>
            <a:ext uri="{FF2B5EF4-FFF2-40B4-BE49-F238E27FC236}">
              <a16:creationId xmlns:a16="http://schemas.microsoft.com/office/drawing/2014/main" id="{E52D89A9-4A55-40BA-8697-DCC93C091D3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a:extLst>
            <a:ext uri="{FF2B5EF4-FFF2-40B4-BE49-F238E27FC236}">
              <a16:creationId xmlns:a16="http://schemas.microsoft.com/office/drawing/2014/main" id="{0D8B219F-69B6-4B89-BB6B-4080DE22E3B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id="{67C5FB54-B167-4F32-ACC0-695481E43B0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a:extLst>
            <a:ext uri="{FF2B5EF4-FFF2-40B4-BE49-F238E27FC236}">
              <a16:creationId xmlns:a16="http://schemas.microsoft.com/office/drawing/2014/main" id="{9F00F6A4-8D05-461C-84D0-99F72C94131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a:extLst>
            <a:ext uri="{FF2B5EF4-FFF2-40B4-BE49-F238E27FC236}">
              <a16:creationId xmlns:a16="http://schemas.microsoft.com/office/drawing/2014/main" id="{E1C47E6C-CA8E-47ED-952A-1969A4D19D7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26" name="直線コネクタ 325">
          <a:extLst>
            <a:ext uri="{FF2B5EF4-FFF2-40B4-BE49-F238E27FC236}">
              <a16:creationId xmlns:a16="http://schemas.microsoft.com/office/drawing/2014/main" id="{A882BF7C-AE4E-40E3-BF47-FBE7305AB047}"/>
            </a:ext>
          </a:extLst>
        </xdr:cNvPr>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27" name="【公営住宅】&#10;一人当たり面積最小値テキスト">
          <a:extLst>
            <a:ext uri="{FF2B5EF4-FFF2-40B4-BE49-F238E27FC236}">
              <a16:creationId xmlns:a16="http://schemas.microsoft.com/office/drawing/2014/main" id="{161739CB-3AB5-4B60-A295-3C708A864474}"/>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28" name="直線コネクタ 327">
          <a:extLst>
            <a:ext uri="{FF2B5EF4-FFF2-40B4-BE49-F238E27FC236}">
              <a16:creationId xmlns:a16="http://schemas.microsoft.com/office/drawing/2014/main" id="{860F0A89-DF13-41D1-B795-662C86DAC3B9}"/>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29" name="【公営住宅】&#10;一人当たり面積最大値テキスト">
          <a:extLst>
            <a:ext uri="{FF2B5EF4-FFF2-40B4-BE49-F238E27FC236}">
              <a16:creationId xmlns:a16="http://schemas.microsoft.com/office/drawing/2014/main" id="{24047933-A6DF-4BAE-9958-79EF1AC64B50}"/>
            </a:ext>
          </a:extLst>
        </xdr:cNvPr>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30" name="直線コネクタ 329">
          <a:extLst>
            <a:ext uri="{FF2B5EF4-FFF2-40B4-BE49-F238E27FC236}">
              <a16:creationId xmlns:a16="http://schemas.microsoft.com/office/drawing/2014/main" id="{BB66C3E4-6DF3-43B1-85A3-B563319A3D6F}"/>
            </a:ext>
          </a:extLst>
        </xdr:cNvPr>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31" name="【公営住宅】&#10;一人当たり面積平均値テキスト">
          <a:extLst>
            <a:ext uri="{FF2B5EF4-FFF2-40B4-BE49-F238E27FC236}">
              <a16:creationId xmlns:a16="http://schemas.microsoft.com/office/drawing/2014/main" id="{1DB230B2-3157-4940-ABB3-DDFF1FBD4618}"/>
            </a:ext>
          </a:extLst>
        </xdr:cNvPr>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32" name="フローチャート: 判断 331">
          <a:extLst>
            <a:ext uri="{FF2B5EF4-FFF2-40B4-BE49-F238E27FC236}">
              <a16:creationId xmlns:a16="http://schemas.microsoft.com/office/drawing/2014/main" id="{D9A2AD0C-08C5-4C95-820B-85603EC66FEF}"/>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33" name="フローチャート: 判断 332">
          <a:extLst>
            <a:ext uri="{FF2B5EF4-FFF2-40B4-BE49-F238E27FC236}">
              <a16:creationId xmlns:a16="http://schemas.microsoft.com/office/drawing/2014/main" id="{982DF514-39BB-4033-8565-F9A78E4909E6}"/>
            </a:ext>
          </a:extLst>
        </xdr:cNvPr>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34" name="フローチャート: 判断 333">
          <a:extLst>
            <a:ext uri="{FF2B5EF4-FFF2-40B4-BE49-F238E27FC236}">
              <a16:creationId xmlns:a16="http://schemas.microsoft.com/office/drawing/2014/main" id="{12650821-98DC-4068-8A65-5EFC8E15A3D3}"/>
            </a:ext>
          </a:extLst>
        </xdr:cNvPr>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35" name="フローチャート: 判断 334">
          <a:extLst>
            <a:ext uri="{FF2B5EF4-FFF2-40B4-BE49-F238E27FC236}">
              <a16:creationId xmlns:a16="http://schemas.microsoft.com/office/drawing/2014/main" id="{BB567C8F-0F58-4160-937E-4B3AD48E60B5}"/>
            </a:ext>
          </a:extLst>
        </xdr:cNvPr>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36" name="フローチャート: 判断 335">
          <a:extLst>
            <a:ext uri="{FF2B5EF4-FFF2-40B4-BE49-F238E27FC236}">
              <a16:creationId xmlns:a16="http://schemas.microsoft.com/office/drawing/2014/main" id="{7729D6FD-5FDD-4DC7-BFFA-5DFB38CCB1C4}"/>
            </a:ext>
          </a:extLst>
        </xdr:cNvPr>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EC372B01-58A6-4672-A913-9EEFD51E9DB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FE2DB185-1F67-48E4-A595-86268B27A19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4E60AF7F-57B0-43AA-9E65-B4916443B16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2544E26C-DCE4-49A1-9E4A-C0F49DA1530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A2F57D23-7B85-49B9-8FD9-8425CFA3CB3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134365</xdr:rowOff>
    </xdr:from>
    <xdr:to>
      <xdr:col>55</xdr:col>
      <xdr:colOff>50800</xdr:colOff>
      <xdr:row>84</xdr:row>
      <xdr:rowOff>64515</xdr:rowOff>
    </xdr:to>
    <xdr:sp macro="" textlink="">
      <xdr:nvSpPr>
        <xdr:cNvPr id="342" name="楕円 341">
          <a:extLst>
            <a:ext uri="{FF2B5EF4-FFF2-40B4-BE49-F238E27FC236}">
              <a16:creationId xmlns:a16="http://schemas.microsoft.com/office/drawing/2014/main" id="{E842E916-733B-4E1A-A69E-2551A16D26CB}"/>
            </a:ext>
          </a:extLst>
        </xdr:cNvPr>
        <xdr:cNvSpPr/>
      </xdr:nvSpPr>
      <xdr:spPr>
        <a:xfrm>
          <a:off x="10426700" y="1436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157242</xdr:rowOff>
    </xdr:from>
    <xdr:ext cx="469744" cy="259045"/>
    <xdr:sp macro="" textlink="">
      <xdr:nvSpPr>
        <xdr:cNvPr id="343" name="【公営住宅】&#10;一人当たり面積該当値テキスト">
          <a:extLst>
            <a:ext uri="{FF2B5EF4-FFF2-40B4-BE49-F238E27FC236}">
              <a16:creationId xmlns:a16="http://schemas.microsoft.com/office/drawing/2014/main" id="{94884485-5A5A-49C9-9DE3-367A060DDAA3}"/>
            </a:ext>
          </a:extLst>
        </xdr:cNvPr>
        <xdr:cNvSpPr txBox="1"/>
      </xdr:nvSpPr>
      <xdr:spPr>
        <a:xfrm>
          <a:off x="10515600" y="1421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138176</xdr:rowOff>
    </xdr:from>
    <xdr:to>
      <xdr:col>50</xdr:col>
      <xdr:colOff>165100</xdr:colOff>
      <xdr:row>84</xdr:row>
      <xdr:rowOff>68326</xdr:rowOff>
    </xdr:to>
    <xdr:sp macro="" textlink="">
      <xdr:nvSpPr>
        <xdr:cNvPr id="344" name="楕円 343">
          <a:extLst>
            <a:ext uri="{FF2B5EF4-FFF2-40B4-BE49-F238E27FC236}">
              <a16:creationId xmlns:a16="http://schemas.microsoft.com/office/drawing/2014/main" id="{92A29E5A-02C7-430E-A04C-D7D682C6EC6B}"/>
            </a:ext>
          </a:extLst>
        </xdr:cNvPr>
        <xdr:cNvSpPr/>
      </xdr:nvSpPr>
      <xdr:spPr>
        <a:xfrm>
          <a:off x="9588500" y="1436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13715</xdr:rowOff>
    </xdr:from>
    <xdr:to>
      <xdr:col>55</xdr:col>
      <xdr:colOff>0</xdr:colOff>
      <xdr:row>84</xdr:row>
      <xdr:rowOff>17526</xdr:rowOff>
    </xdr:to>
    <xdr:cxnSp macro="">
      <xdr:nvCxnSpPr>
        <xdr:cNvPr id="345" name="直線コネクタ 344">
          <a:extLst>
            <a:ext uri="{FF2B5EF4-FFF2-40B4-BE49-F238E27FC236}">
              <a16:creationId xmlns:a16="http://schemas.microsoft.com/office/drawing/2014/main" id="{784AE672-DF57-4748-A8EE-64375B79ADF3}"/>
            </a:ext>
          </a:extLst>
        </xdr:cNvPr>
        <xdr:cNvCxnSpPr/>
      </xdr:nvCxnSpPr>
      <xdr:spPr>
        <a:xfrm flipV="1">
          <a:off x="9639300" y="14415515"/>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141224</xdr:rowOff>
    </xdr:from>
    <xdr:to>
      <xdr:col>46</xdr:col>
      <xdr:colOff>38100</xdr:colOff>
      <xdr:row>84</xdr:row>
      <xdr:rowOff>71374</xdr:rowOff>
    </xdr:to>
    <xdr:sp macro="" textlink="">
      <xdr:nvSpPr>
        <xdr:cNvPr id="346" name="楕円 345">
          <a:extLst>
            <a:ext uri="{FF2B5EF4-FFF2-40B4-BE49-F238E27FC236}">
              <a16:creationId xmlns:a16="http://schemas.microsoft.com/office/drawing/2014/main" id="{8F34B838-A572-4EFF-ABF9-31B3D3837498}"/>
            </a:ext>
          </a:extLst>
        </xdr:cNvPr>
        <xdr:cNvSpPr/>
      </xdr:nvSpPr>
      <xdr:spPr>
        <a:xfrm>
          <a:off x="8699500" y="143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17526</xdr:rowOff>
    </xdr:from>
    <xdr:to>
      <xdr:col>50</xdr:col>
      <xdr:colOff>114300</xdr:colOff>
      <xdr:row>84</xdr:row>
      <xdr:rowOff>20574</xdr:rowOff>
    </xdr:to>
    <xdr:cxnSp macro="">
      <xdr:nvCxnSpPr>
        <xdr:cNvPr id="347" name="直線コネクタ 346">
          <a:extLst>
            <a:ext uri="{FF2B5EF4-FFF2-40B4-BE49-F238E27FC236}">
              <a16:creationId xmlns:a16="http://schemas.microsoft.com/office/drawing/2014/main" id="{379A5766-87B0-4BAC-A788-3C3ED49A26EC}"/>
            </a:ext>
          </a:extLst>
        </xdr:cNvPr>
        <xdr:cNvCxnSpPr/>
      </xdr:nvCxnSpPr>
      <xdr:spPr>
        <a:xfrm flipV="1">
          <a:off x="8750300" y="1441932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145035</xdr:rowOff>
    </xdr:from>
    <xdr:to>
      <xdr:col>41</xdr:col>
      <xdr:colOff>101600</xdr:colOff>
      <xdr:row>84</xdr:row>
      <xdr:rowOff>75185</xdr:rowOff>
    </xdr:to>
    <xdr:sp macro="" textlink="">
      <xdr:nvSpPr>
        <xdr:cNvPr id="348" name="楕円 347">
          <a:extLst>
            <a:ext uri="{FF2B5EF4-FFF2-40B4-BE49-F238E27FC236}">
              <a16:creationId xmlns:a16="http://schemas.microsoft.com/office/drawing/2014/main" id="{6628BBB9-98EB-41BB-B782-FFA395CC305B}"/>
            </a:ext>
          </a:extLst>
        </xdr:cNvPr>
        <xdr:cNvSpPr/>
      </xdr:nvSpPr>
      <xdr:spPr>
        <a:xfrm>
          <a:off x="7810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20574</xdr:rowOff>
    </xdr:from>
    <xdr:to>
      <xdr:col>45</xdr:col>
      <xdr:colOff>177800</xdr:colOff>
      <xdr:row>84</xdr:row>
      <xdr:rowOff>24385</xdr:rowOff>
    </xdr:to>
    <xdr:cxnSp macro="">
      <xdr:nvCxnSpPr>
        <xdr:cNvPr id="349" name="直線コネクタ 348">
          <a:extLst>
            <a:ext uri="{FF2B5EF4-FFF2-40B4-BE49-F238E27FC236}">
              <a16:creationId xmlns:a16="http://schemas.microsoft.com/office/drawing/2014/main" id="{8998B99B-B146-48ED-A152-3E677B600DFD}"/>
            </a:ext>
          </a:extLst>
        </xdr:cNvPr>
        <xdr:cNvCxnSpPr/>
      </xdr:nvCxnSpPr>
      <xdr:spPr>
        <a:xfrm flipV="1">
          <a:off x="7861300" y="1442237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92981</xdr:rowOff>
    </xdr:from>
    <xdr:ext cx="469744" cy="259045"/>
    <xdr:sp macro="" textlink="">
      <xdr:nvSpPr>
        <xdr:cNvPr id="350" name="n_1aveValue【公営住宅】&#10;一人当たり面積">
          <a:extLst>
            <a:ext uri="{FF2B5EF4-FFF2-40B4-BE49-F238E27FC236}">
              <a16:creationId xmlns:a16="http://schemas.microsoft.com/office/drawing/2014/main" id="{002AD893-68A5-4D02-B1A0-056FD0129823}"/>
            </a:ext>
          </a:extLst>
        </xdr:cNvPr>
        <xdr:cNvSpPr txBox="1"/>
      </xdr:nvSpPr>
      <xdr:spPr>
        <a:xfrm>
          <a:off x="9391727" y="1449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92219</xdr:rowOff>
    </xdr:from>
    <xdr:ext cx="469744" cy="259045"/>
    <xdr:sp macro="" textlink="">
      <xdr:nvSpPr>
        <xdr:cNvPr id="351" name="n_2aveValue【公営住宅】&#10;一人当たり面積">
          <a:extLst>
            <a:ext uri="{FF2B5EF4-FFF2-40B4-BE49-F238E27FC236}">
              <a16:creationId xmlns:a16="http://schemas.microsoft.com/office/drawing/2014/main" id="{EB618508-5462-434B-8FE9-5C89EB144869}"/>
            </a:ext>
          </a:extLst>
        </xdr:cNvPr>
        <xdr:cNvSpPr txBox="1"/>
      </xdr:nvSpPr>
      <xdr:spPr>
        <a:xfrm>
          <a:off x="85154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103649</xdr:rowOff>
    </xdr:from>
    <xdr:ext cx="469744" cy="259045"/>
    <xdr:sp macro="" textlink="">
      <xdr:nvSpPr>
        <xdr:cNvPr id="352" name="n_3aveValue【公営住宅】&#10;一人当たり面積">
          <a:extLst>
            <a:ext uri="{FF2B5EF4-FFF2-40B4-BE49-F238E27FC236}">
              <a16:creationId xmlns:a16="http://schemas.microsoft.com/office/drawing/2014/main" id="{2AB54E07-5B6C-47B2-B0BC-F914395B608F}"/>
            </a:ext>
          </a:extLst>
        </xdr:cNvPr>
        <xdr:cNvSpPr txBox="1"/>
      </xdr:nvSpPr>
      <xdr:spPr>
        <a:xfrm>
          <a:off x="7626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53" name="n_4aveValue【公営住宅】&#10;一人当たり面積">
          <a:extLst>
            <a:ext uri="{FF2B5EF4-FFF2-40B4-BE49-F238E27FC236}">
              <a16:creationId xmlns:a16="http://schemas.microsoft.com/office/drawing/2014/main" id="{E30D9E3F-FF00-4088-831C-CD046D8E3F03}"/>
            </a:ext>
          </a:extLst>
        </xdr:cNvPr>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84853</xdr:rowOff>
    </xdr:from>
    <xdr:ext cx="469744" cy="259045"/>
    <xdr:sp macro="" textlink="">
      <xdr:nvSpPr>
        <xdr:cNvPr id="354" name="n_1mainValue【公営住宅】&#10;一人当たり面積">
          <a:extLst>
            <a:ext uri="{FF2B5EF4-FFF2-40B4-BE49-F238E27FC236}">
              <a16:creationId xmlns:a16="http://schemas.microsoft.com/office/drawing/2014/main" id="{2EE7EEBB-75F1-44C6-A3B8-35773383AAA5}"/>
            </a:ext>
          </a:extLst>
        </xdr:cNvPr>
        <xdr:cNvSpPr txBox="1"/>
      </xdr:nvSpPr>
      <xdr:spPr>
        <a:xfrm>
          <a:off x="9391727" y="1414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87901</xdr:rowOff>
    </xdr:from>
    <xdr:ext cx="469744" cy="259045"/>
    <xdr:sp macro="" textlink="">
      <xdr:nvSpPr>
        <xdr:cNvPr id="355" name="n_2mainValue【公営住宅】&#10;一人当たり面積">
          <a:extLst>
            <a:ext uri="{FF2B5EF4-FFF2-40B4-BE49-F238E27FC236}">
              <a16:creationId xmlns:a16="http://schemas.microsoft.com/office/drawing/2014/main" id="{FEE8F167-8783-45C7-B0CA-E71D62BB6059}"/>
            </a:ext>
          </a:extLst>
        </xdr:cNvPr>
        <xdr:cNvSpPr txBox="1"/>
      </xdr:nvSpPr>
      <xdr:spPr>
        <a:xfrm>
          <a:off x="8515427" y="1414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91712</xdr:rowOff>
    </xdr:from>
    <xdr:ext cx="469744" cy="259045"/>
    <xdr:sp macro="" textlink="">
      <xdr:nvSpPr>
        <xdr:cNvPr id="356" name="n_3mainValue【公営住宅】&#10;一人当たり面積">
          <a:extLst>
            <a:ext uri="{FF2B5EF4-FFF2-40B4-BE49-F238E27FC236}">
              <a16:creationId xmlns:a16="http://schemas.microsoft.com/office/drawing/2014/main" id="{D6987974-C87F-40C3-926C-A319F53C4EA6}"/>
            </a:ext>
          </a:extLst>
        </xdr:cNvPr>
        <xdr:cNvSpPr txBox="1"/>
      </xdr:nvSpPr>
      <xdr:spPr>
        <a:xfrm>
          <a:off x="7626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id="{315E08B7-05F4-47AE-9FC0-DB303236160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id="{3FEB55FE-18EC-4391-910B-42F4C172992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id="{5A469DAD-2403-49F6-A6EE-97C014E412B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id="{0B9F28D5-E781-4FD7-995E-2EC7C23C2E3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id="{B51CB43F-0E7B-4F1B-B1ED-17273679F4F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id="{9568D49D-4E15-4675-AD8D-8262757AEC2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id="{20D46528-4741-47CB-9324-F06FCB87172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id="{60915222-83B6-4D4D-9F8A-F5D58B97A61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a:extLst>
            <a:ext uri="{FF2B5EF4-FFF2-40B4-BE49-F238E27FC236}">
              <a16:creationId xmlns:a16="http://schemas.microsoft.com/office/drawing/2014/main" id="{D0BE79A3-8FBD-4DED-918E-15B6E3D0974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a:extLst>
            <a:ext uri="{FF2B5EF4-FFF2-40B4-BE49-F238E27FC236}">
              <a16:creationId xmlns:a16="http://schemas.microsoft.com/office/drawing/2014/main" id="{1A7C5BA1-57AC-4BC7-97B7-6770D6FA12E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a:extLst>
            <a:ext uri="{FF2B5EF4-FFF2-40B4-BE49-F238E27FC236}">
              <a16:creationId xmlns:a16="http://schemas.microsoft.com/office/drawing/2014/main" id="{2C97705B-94E7-440E-83A2-9FA41BD31D7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8" name="直線コネクタ 367">
          <a:extLst>
            <a:ext uri="{FF2B5EF4-FFF2-40B4-BE49-F238E27FC236}">
              <a16:creationId xmlns:a16="http://schemas.microsoft.com/office/drawing/2014/main" id="{4A0DD63D-D093-4ECC-8826-0822CFEB76F1}"/>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9" name="テキスト ボックス 368">
          <a:extLst>
            <a:ext uri="{FF2B5EF4-FFF2-40B4-BE49-F238E27FC236}">
              <a16:creationId xmlns:a16="http://schemas.microsoft.com/office/drawing/2014/main" id="{6F4B5764-9DD2-42EC-BAA3-CE72A1965EB3}"/>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0" name="直線コネクタ 369">
          <a:extLst>
            <a:ext uri="{FF2B5EF4-FFF2-40B4-BE49-F238E27FC236}">
              <a16:creationId xmlns:a16="http://schemas.microsoft.com/office/drawing/2014/main" id="{AD368C27-105E-43FD-B942-DD889BBEDC88}"/>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1" name="テキスト ボックス 370">
          <a:extLst>
            <a:ext uri="{FF2B5EF4-FFF2-40B4-BE49-F238E27FC236}">
              <a16:creationId xmlns:a16="http://schemas.microsoft.com/office/drawing/2014/main" id="{DC9CEFCC-186B-4249-9E06-FDE42D8518FD}"/>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2" name="直線コネクタ 371">
          <a:extLst>
            <a:ext uri="{FF2B5EF4-FFF2-40B4-BE49-F238E27FC236}">
              <a16:creationId xmlns:a16="http://schemas.microsoft.com/office/drawing/2014/main" id="{47EBC9D5-4E63-4966-9BED-6206B5BA3297}"/>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3" name="テキスト ボックス 372">
          <a:extLst>
            <a:ext uri="{FF2B5EF4-FFF2-40B4-BE49-F238E27FC236}">
              <a16:creationId xmlns:a16="http://schemas.microsoft.com/office/drawing/2014/main" id="{84464C38-8120-4566-8B95-93015FF9F5CA}"/>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4" name="直線コネクタ 373">
          <a:extLst>
            <a:ext uri="{FF2B5EF4-FFF2-40B4-BE49-F238E27FC236}">
              <a16:creationId xmlns:a16="http://schemas.microsoft.com/office/drawing/2014/main" id="{9FEF47A3-E3FC-481F-A7CF-A0ADD606A4F8}"/>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5" name="テキスト ボックス 374">
          <a:extLst>
            <a:ext uri="{FF2B5EF4-FFF2-40B4-BE49-F238E27FC236}">
              <a16:creationId xmlns:a16="http://schemas.microsoft.com/office/drawing/2014/main" id="{20F40091-7B2D-4906-AEA7-545DCB08D9DC}"/>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6" name="直線コネクタ 375">
          <a:extLst>
            <a:ext uri="{FF2B5EF4-FFF2-40B4-BE49-F238E27FC236}">
              <a16:creationId xmlns:a16="http://schemas.microsoft.com/office/drawing/2014/main" id="{56837B53-13B5-4B50-BDAA-CCCD6AB27391}"/>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7" name="テキスト ボックス 376">
          <a:extLst>
            <a:ext uri="{FF2B5EF4-FFF2-40B4-BE49-F238E27FC236}">
              <a16:creationId xmlns:a16="http://schemas.microsoft.com/office/drawing/2014/main" id="{4639FAB6-4AA3-4790-86B9-1E171424C869}"/>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a:extLst>
            <a:ext uri="{FF2B5EF4-FFF2-40B4-BE49-F238E27FC236}">
              <a16:creationId xmlns:a16="http://schemas.microsoft.com/office/drawing/2014/main" id="{0E4E735C-431D-48D7-BD60-A9C8C34D947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79" name="テキスト ボックス 378">
          <a:extLst>
            <a:ext uri="{FF2B5EF4-FFF2-40B4-BE49-F238E27FC236}">
              <a16:creationId xmlns:a16="http://schemas.microsoft.com/office/drawing/2014/main" id="{42EE3061-75F1-487D-8AE7-DC257BCF48FA}"/>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0" name="【港湾・漁港】&#10;有形固定資産減価償却率グラフ枠">
          <a:extLst>
            <a:ext uri="{FF2B5EF4-FFF2-40B4-BE49-F238E27FC236}">
              <a16:creationId xmlns:a16="http://schemas.microsoft.com/office/drawing/2014/main" id="{C4379511-24A9-4124-9CD7-865FAE637EE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165736</xdr:rowOff>
    </xdr:from>
    <xdr:to>
      <xdr:col>24</xdr:col>
      <xdr:colOff>62865</xdr:colOff>
      <xdr:row>108</xdr:row>
      <xdr:rowOff>38100</xdr:rowOff>
    </xdr:to>
    <xdr:cxnSp macro="">
      <xdr:nvCxnSpPr>
        <xdr:cNvPr id="381" name="直線コネクタ 380">
          <a:extLst>
            <a:ext uri="{FF2B5EF4-FFF2-40B4-BE49-F238E27FC236}">
              <a16:creationId xmlns:a16="http://schemas.microsoft.com/office/drawing/2014/main" id="{DFD5900B-5D12-468C-991F-83B667E24D48}"/>
            </a:ext>
          </a:extLst>
        </xdr:cNvPr>
        <xdr:cNvCxnSpPr/>
      </xdr:nvCxnSpPr>
      <xdr:spPr>
        <a:xfrm flipV="1">
          <a:off x="4634865" y="17310736"/>
          <a:ext cx="0" cy="1243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41927</xdr:rowOff>
    </xdr:from>
    <xdr:ext cx="405111" cy="259045"/>
    <xdr:sp macro="" textlink="">
      <xdr:nvSpPr>
        <xdr:cNvPr id="382" name="【港湾・漁港】&#10;有形固定資産減価償却率最小値テキスト">
          <a:extLst>
            <a:ext uri="{FF2B5EF4-FFF2-40B4-BE49-F238E27FC236}">
              <a16:creationId xmlns:a16="http://schemas.microsoft.com/office/drawing/2014/main" id="{5758329B-6F7E-4364-A1F6-02D494CB9CEA}"/>
            </a:ext>
          </a:extLst>
        </xdr:cNvPr>
        <xdr:cNvSpPr txBox="1"/>
      </xdr:nvSpPr>
      <xdr:spPr>
        <a:xfrm>
          <a:off x="4673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38100</xdr:rowOff>
    </xdr:from>
    <xdr:to>
      <xdr:col>24</xdr:col>
      <xdr:colOff>152400</xdr:colOff>
      <xdr:row>108</xdr:row>
      <xdr:rowOff>38100</xdr:rowOff>
    </xdr:to>
    <xdr:cxnSp macro="">
      <xdr:nvCxnSpPr>
        <xdr:cNvPr id="383" name="直線コネクタ 382">
          <a:extLst>
            <a:ext uri="{FF2B5EF4-FFF2-40B4-BE49-F238E27FC236}">
              <a16:creationId xmlns:a16="http://schemas.microsoft.com/office/drawing/2014/main" id="{A10B4EBB-3676-4235-A62E-2FB03F52488F}"/>
            </a:ext>
          </a:extLst>
        </xdr:cNvPr>
        <xdr:cNvCxnSpPr/>
      </xdr:nvCxnSpPr>
      <xdr:spPr>
        <a:xfrm>
          <a:off x="4546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112413</xdr:rowOff>
    </xdr:from>
    <xdr:ext cx="405111" cy="259045"/>
    <xdr:sp macro="" textlink="">
      <xdr:nvSpPr>
        <xdr:cNvPr id="384" name="【港湾・漁港】&#10;有形固定資産減価償却率最大値テキスト">
          <a:extLst>
            <a:ext uri="{FF2B5EF4-FFF2-40B4-BE49-F238E27FC236}">
              <a16:creationId xmlns:a16="http://schemas.microsoft.com/office/drawing/2014/main" id="{33D11546-4307-4C93-9BCE-59D91464CC66}"/>
            </a:ext>
          </a:extLst>
        </xdr:cNvPr>
        <xdr:cNvSpPr txBox="1"/>
      </xdr:nvSpPr>
      <xdr:spPr>
        <a:xfrm>
          <a:off x="4673600" y="1708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165736</xdr:rowOff>
    </xdr:from>
    <xdr:to>
      <xdr:col>24</xdr:col>
      <xdr:colOff>152400</xdr:colOff>
      <xdr:row>100</xdr:row>
      <xdr:rowOff>165736</xdr:rowOff>
    </xdr:to>
    <xdr:cxnSp macro="">
      <xdr:nvCxnSpPr>
        <xdr:cNvPr id="385" name="直線コネクタ 384">
          <a:extLst>
            <a:ext uri="{FF2B5EF4-FFF2-40B4-BE49-F238E27FC236}">
              <a16:creationId xmlns:a16="http://schemas.microsoft.com/office/drawing/2014/main" id="{596CFCFC-090F-479E-8CA4-672841DA6FB2}"/>
            </a:ext>
          </a:extLst>
        </xdr:cNvPr>
        <xdr:cNvCxnSpPr/>
      </xdr:nvCxnSpPr>
      <xdr:spPr>
        <a:xfrm>
          <a:off x="4546600" y="1731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95266</xdr:rowOff>
    </xdr:from>
    <xdr:ext cx="405111" cy="259045"/>
    <xdr:sp macro="" textlink="">
      <xdr:nvSpPr>
        <xdr:cNvPr id="386" name="【港湾・漁港】&#10;有形固定資産減価償却率平均値テキスト">
          <a:extLst>
            <a:ext uri="{FF2B5EF4-FFF2-40B4-BE49-F238E27FC236}">
              <a16:creationId xmlns:a16="http://schemas.microsoft.com/office/drawing/2014/main" id="{A23FFB56-AADB-46E7-AA38-929C705FD9E9}"/>
            </a:ext>
          </a:extLst>
        </xdr:cNvPr>
        <xdr:cNvSpPr txBox="1"/>
      </xdr:nvSpPr>
      <xdr:spPr>
        <a:xfrm>
          <a:off x="4673600" y="1775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116839</xdr:rowOff>
    </xdr:from>
    <xdr:to>
      <xdr:col>24</xdr:col>
      <xdr:colOff>114300</xdr:colOff>
      <xdr:row>104</xdr:row>
      <xdr:rowOff>46989</xdr:rowOff>
    </xdr:to>
    <xdr:sp macro="" textlink="">
      <xdr:nvSpPr>
        <xdr:cNvPr id="387" name="フローチャート: 判断 386">
          <a:extLst>
            <a:ext uri="{FF2B5EF4-FFF2-40B4-BE49-F238E27FC236}">
              <a16:creationId xmlns:a16="http://schemas.microsoft.com/office/drawing/2014/main" id="{708D7363-3646-42AB-8C0B-A2A9716710EE}"/>
            </a:ext>
          </a:extLst>
        </xdr:cNvPr>
        <xdr:cNvSpPr/>
      </xdr:nvSpPr>
      <xdr:spPr>
        <a:xfrm>
          <a:off x="4584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86361</xdr:rowOff>
    </xdr:from>
    <xdr:to>
      <xdr:col>20</xdr:col>
      <xdr:colOff>38100</xdr:colOff>
      <xdr:row>105</xdr:row>
      <xdr:rowOff>16511</xdr:rowOff>
    </xdr:to>
    <xdr:sp macro="" textlink="">
      <xdr:nvSpPr>
        <xdr:cNvPr id="388" name="フローチャート: 判断 387">
          <a:extLst>
            <a:ext uri="{FF2B5EF4-FFF2-40B4-BE49-F238E27FC236}">
              <a16:creationId xmlns:a16="http://schemas.microsoft.com/office/drawing/2014/main" id="{D12B436F-B898-4C20-A5D6-A24C338CE564}"/>
            </a:ext>
          </a:extLst>
        </xdr:cNvPr>
        <xdr:cNvSpPr/>
      </xdr:nvSpPr>
      <xdr:spPr>
        <a:xfrm>
          <a:off x="3746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57786</xdr:rowOff>
    </xdr:from>
    <xdr:to>
      <xdr:col>15</xdr:col>
      <xdr:colOff>101600</xdr:colOff>
      <xdr:row>104</xdr:row>
      <xdr:rowOff>159386</xdr:rowOff>
    </xdr:to>
    <xdr:sp macro="" textlink="">
      <xdr:nvSpPr>
        <xdr:cNvPr id="389" name="フローチャート: 判断 388">
          <a:extLst>
            <a:ext uri="{FF2B5EF4-FFF2-40B4-BE49-F238E27FC236}">
              <a16:creationId xmlns:a16="http://schemas.microsoft.com/office/drawing/2014/main" id="{F5E03680-DDDA-4B9D-BFEC-807A7D3AAE3A}"/>
            </a:ext>
          </a:extLst>
        </xdr:cNvPr>
        <xdr:cNvSpPr/>
      </xdr:nvSpPr>
      <xdr:spPr>
        <a:xfrm>
          <a:off x="2857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158750</xdr:rowOff>
    </xdr:from>
    <xdr:to>
      <xdr:col>10</xdr:col>
      <xdr:colOff>165100</xdr:colOff>
      <xdr:row>104</xdr:row>
      <xdr:rowOff>88900</xdr:rowOff>
    </xdr:to>
    <xdr:sp macro="" textlink="">
      <xdr:nvSpPr>
        <xdr:cNvPr id="390" name="フローチャート: 判断 389">
          <a:extLst>
            <a:ext uri="{FF2B5EF4-FFF2-40B4-BE49-F238E27FC236}">
              <a16:creationId xmlns:a16="http://schemas.microsoft.com/office/drawing/2014/main" id="{936E4107-D0BD-4DCF-9987-FFE427D44678}"/>
            </a:ext>
          </a:extLst>
        </xdr:cNvPr>
        <xdr:cNvSpPr/>
      </xdr:nvSpPr>
      <xdr:spPr>
        <a:xfrm>
          <a:off x="1968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158750</xdr:rowOff>
    </xdr:from>
    <xdr:to>
      <xdr:col>6</xdr:col>
      <xdr:colOff>38100</xdr:colOff>
      <xdr:row>104</xdr:row>
      <xdr:rowOff>88900</xdr:rowOff>
    </xdr:to>
    <xdr:sp macro="" textlink="">
      <xdr:nvSpPr>
        <xdr:cNvPr id="391" name="フローチャート: 判断 390">
          <a:extLst>
            <a:ext uri="{FF2B5EF4-FFF2-40B4-BE49-F238E27FC236}">
              <a16:creationId xmlns:a16="http://schemas.microsoft.com/office/drawing/2014/main" id="{FF4DAC21-A013-4294-8EF0-BFBE71E87540}"/>
            </a:ext>
          </a:extLst>
        </xdr:cNvPr>
        <xdr:cNvSpPr/>
      </xdr:nvSpPr>
      <xdr:spPr>
        <a:xfrm>
          <a:off x="1079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4AF0BADC-E5BF-4821-A4B9-B205912F27D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A4E4F024-F350-4247-A1CB-479EC35EF27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C63B322-DAD7-415D-A098-C07FF9239A1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8F38CBC5-0B1D-441D-B2C6-D04B796A0F0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6BE293D5-D177-429B-BE60-2023A1E2AD3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126364</xdr:rowOff>
    </xdr:from>
    <xdr:to>
      <xdr:col>24</xdr:col>
      <xdr:colOff>114300</xdr:colOff>
      <xdr:row>103</xdr:row>
      <xdr:rowOff>56514</xdr:rowOff>
    </xdr:to>
    <xdr:sp macro="" textlink="">
      <xdr:nvSpPr>
        <xdr:cNvPr id="397" name="楕円 396">
          <a:extLst>
            <a:ext uri="{FF2B5EF4-FFF2-40B4-BE49-F238E27FC236}">
              <a16:creationId xmlns:a16="http://schemas.microsoft.com/office/drawing/2014/main" id="{E4275833-2CD3-4B9E-935F-526C66D97A89}"/>
            </a:ext>
          </a:extLst>
        </xdr:cNvPr>
        <xdr:cNvSpPr/>
      </xdr:nvSpPr>
      <xdr:spPr>
        <a:xfrm>
          <a:off x="4584700" y="1761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149241</xdr:rowOff>
    </xdr:from>
    <xdr:ext cx="405111" cy="259045"/>
    <xdr:sp macro="" textlink="">
      <xdr:nvSpPr>
        <xdr:cNvPr id="398" name="【港湾・漁港】&#10;有形固定資産減価償却率該当値テキスト">
          <a:extLst>
            <a:ext uri="{FF2B5EF4-FFF2-40B4-BE49-F238E27FC236}">
              <a16:creationId xmlns:a16="http://schemas.microsoft.com/office/drawing/2014/main" id="{A9DEA5CA-00F4-4CAF-AE40-4B3A1E658F21}"/>
            </a:ext>
          </a:extLst>
        </xdr:cNvPr>
        <xdr:cNvSpPr txBox="1"/>
      </xdr:nvSpPr>
      <xdr:spPr>
        <a:xfrm>
          <a:off x="4673600"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93980</xdr:rowOff>
    </xdr:from>
    <xdr:to>
      <xdr:col>20</xdr:col>
      <xdr:colOff>38100</xdr:colOff>
      <xdr:row>103</xdr:row>
      <xdr:rowOff>24130</xdr:rowOff>
    </xdr:to>
    <xdr:sp macro="" textlink="">
      <xdr:nvSpPr>
        <xdr:cNvPr id="399" name="楕円 398">
          <a:extLst>
            <a:ext uri="{FF2B5EF4-FFF2-40B4-BE49-F238E27FC236}">
              <a16:creationId xmlns:a16="http://schemas.microsoft.com/office/drawing/2014/main" id="{7D31304F-B829-4F68-BC02-A14EC7FE8851}"/>
            </a:ext>
          </a:extLst>
        </xdr:cNvPr>
        <xdr:cNvSpPr/>
      </xdr:nvSpPr>
      <xdr:spPr>
        <a:xfrm>
          <a:off x="3746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144780</xdr:rowOff>
    </xdr:from>
    <xdr:to>
      <xdr:col>24</xdr:col>
      <xdr:colOff>63500</xdr:colOff>
      <xdr:row>103</xdr:row>
      <xdr:rowOff>5714</xdr:rowOff>
    </xdr:to>
    <xdr:cxnSp macro="">
      <xdr:nvCxnSpPr>
        <xdr:cNvPr id="400" name="直線コネクタ 399">
          <a:extLst>
            <a:ext uri="{FF2B5EF4-FFF2-40B4-BE49-F238E27FC236}">
              <a16:creationId xmlns:a16="http://schemas.microsoft.com/office/drawing/2014/main" id="{C6119DE5-959C-43D0-BD8E-A0546771163C}"/>
            </a:ext>
          </a:extLst>
        </xdr:cNvPr>
        <xdr:cNvCxnSpPr/>
      </xdr:nvCxnSpPr>
      <xdr:spPr>
        <a:xfrm>
          <a:off x="3797300" y="17632680"/>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61595</xdr:rowOff>
    </xdr:from>
    <xdr:to>
      <xdr:col>15</xdr:col>
      <xdr:colOff>101600</xdr:colOff>
      <xdr:row>102</xdr:row>
      <xdr:rowOff>163195</xdr:rowOff>
    </xdr:to>
    <xdr:sp macro="" textlink="">
      <xdr:nvSpPr>
        <xdr:cNvPr id="401" name="楕円 400">
          <a:extLst>
            <a:ext uri="{FF2B5EF4-FFF2-40B4-BE49-F238E27FC236}">
              <a16:creationId xmlns:a16="http://schemas.microsoft.com/office/drawing/2014/main" id="{A094B328-056B-4E72-8A9C-B5B3A6D6E24E}"/>
            </a:ext>
          </a:extLst>
        </xdr:cNvPr>
        <xdr:cNvSpPr/>
      </xdr:nvSpPr>
      <xdr:spPr>
        <a:xfrm>
          <a:off x="2857500" y="1754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112395</xdr:rowOff>
    </xdr:from>
    <xdr:to>
      <xdr:col>19</xdr:col>
      <xdr:colOff>177800</xdr:colOff>
      <xdr:row>102</xdr:row>
      <xdr:rowOff>144780</xdr:rowOff>
    </xdr:to>
    <xdr:cxnSp macro="">
      <xdr:nvCxnSpPr>
        <xdr:cNvPr id="402" name="直線コネクタ 401">
          <a:extLst>
            <a:ext uri="{FF2B5EF4-FFF2-40B4-BE49-F238E27FC236}">
              <a16:creationId xmlns:a16="http://schemas.microsoft.com/office/drawing/2014/main" id="{E68034E9-5C0C-4633-B7F6-B79B7D2330B2}"/>
            </a:ext>
          </a:extLst>
        </xdr:cNvPr>
        <xdr:cNvCxnSpPr/>
      </xdr:nvCxnSpPr>
      <xdr:spPr>
        <a:xfrm>
          <a:off x="2908300" y="176002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27305</xdr:rowOff>
    </xdr:from>
    <xdr:to>
      <xdr:col>10</xdr:col>
      <xdr:colOff>165100</xdr:colOff>
      <xdr:row>102</xdr:row>
      <xdr:rowOff>128905</xdr:rowOff>
    </xdr:to>
    <xdr:sp macro="" textlink="">
      <xdr:nvSpPr>
        <xdr:cNvPr id="403" name="楕円 402">
          <a:extLst>
            <a:ext uri="{FF2B5EF4-FFF2-40B4-BE49-F238E27FC236}">
              <a16:creationId xmlns:a16="http://schemas.microsoft.com/office/drawing/2014/main" id="{2798BF2D-5F3E-4EF7-9705-E500A461FBD5}"/>
            </a:ext>
          </a:extLst>
        </xdr:cNvPr>
        <xdr:cNvSpPr/>
      </xdr:nvSpPr>
      <xdr:spPr>
        <a:xfrm>
          <a:off x="1968500" y="1751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78105</xdr:rowOff>
    </xdr:from>
    <xdr:to>
      <xdr:col>15</xdr:col>
      <xdr:colOff>50800</xdr:colOff>
      <xdr:row>102</xdr:row>
      <xdr:rowOff>112395</xdr:rowOff>
    </xdr:to>
    <xdr:cxnSp macro="">
      <xdr:nvCxnSpPr>
        <xdr:cNvPr id="404" name="直線コネクタ 403">
          <a:extLst>
            <a:ext uri="{FF2B5EF4-FFF2-40B4-BE49-F238E27FC236}">
              <a16:creationId xmlns:a16="http://schemas.microsoft.com/office/drawing/2014/main" id="{2DDFBAA6-7136-463C-8997-9616CBFE0942}"/>
            </a:ext>
          </a:extLst>
        </xdr:cNvPr>
        <xdr:cNvCxnSpPr/>
      </xdr:nvCxnSpPr>
      <xdr:spPr>
        <a:xfrm>
          <a:off x="2019300" y="175660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7638</xdr:rowOff>
    </xdr:from>
    <xdr:ext cx="405111" cy="259045"/>
    <xdr:sp macro="" textlink="">
      <xdr:nvSpPr>
        <xdr:cNvPr id="405" name="n_1aveValue【港湾・漁港】&#10;有形固定資産減価償却率">
          <a:extLst>
            <a:ext uri="{FF2B5EF4-FFF2-40B4-BE49-F238E27FC236}">
              <a16:creationId xmlns:a16="http://schemas.microsoft.com/office/drawing/2014/main" id="{583BE3D4-00C6-41A6-8921-77F5DE2050FE}"/>
            </a:ext>
          </a:extLst>
        </xdr:cNvPr>
        <xdr:cNvSpPr txBox="1"/>
      </xdr:nvSpPr>
      <xdr:spPr>
        <a:xfrm>
          <a:off x="3582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150513</xdr:rowOff>
    </xdr:from>
    <xdr:ext cx="405111" cy="259045"/>
    <xdr:sp macro="" textlink="">
      <xdr:nvSpPr>
        <xdr:cNvPr id="406" name="n_2aveValue【港湾・漁港】&#10;有形固定資産減価償却率">
          <a:extLst>
            <a:ext uri="{FF2B5EF4-FFF2-40B4-BE49-F238E27FC236}">
              <a16:creationId xmlns:a16="http://schemas.microsoft.com/office/drawing/2014/main" id="{CA0E38E4-7289-432E-90F1-C4490CDB6D98}"/>
            </a:ext>
          </a:extLst>
        </xdr:cNvPr>
        <xdr:cNvSpPr txBox="1"/>
      </xdr:nvSpPr>
      <xdr:spPr>
        <a:xfrm>
          <a:off x="2705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80027</xdr:rowOff>
    </xdr:from>
    <xdr:ext cx="405111" cy="259045"/>
    <xdr:sp macro="" textlink="">
      <xdr:nvSpPr>
        <xdr:cNvPr id="407" name="n_3aveValue【港湾・漁港】&#10;有形固定資産減価償却率">
          <a:extLst>
            <a:ext uri="{FF2B5EF4-FFF2-40B4-BE49-F238E27FC236}">
              <a16:creationId xmlns:a16="http://schemas.microsoft.com/office/drawing/2014/main" id="{888997A3-8E95-43DE-9FA6-1AC6EA56CC02}"/>
            </a:ext>
          </a:extLst>
        </xdr:cNvPr>
        <xdr:cNvSpPr txBox="1"/>
      </xdr:nvSpPr>
      <xdr:spPr>
        <a:xfrm>
          <a:off x="18167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105427</xdr:rowOff>
    </xdr:from>
    <xdr:ext cx="405111" cy="259045"/>
    <xdr:sp macro="" textlink="">
      <xdr:nvSpPr>
        <xdr:cNvPr id="408" name="n_4aveValue【港湾・漁港】&#10;有形固定資産減価償却率">
          <a:extLst>
            <a:ext uri="{FF2B5EF4-FFF2-40B4-BE49-F238E27FC236}">
              <a16:creationId xmlns:a16="http://schemas.microsoft.com/office/drawing/2014/main" id="{62EF7CD6-6F89-4C6E-8004-A61D911AE950}"/>
            </a:ext>
          </a:extLst>
        </xdr:cNvPr>
        <xdr:cNvSpPr txBox="1"/>
      </xdr:nvSpPr>
      <xdr:spPr>
        <a:xfrm>
          <a:off x="9277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40657</xdr:rowOff>
    </xdr:from>
    <xdr:ext cx="405111" cy="259045"/>
    <xdr:sp macro="" textlink="">
      <xdr:nvSpPr>
        <xdr:cNvPr id="409" name="n_1mainValue【港湾・漁港】&#10;有形固定資産減価償却率">
          <a:extLst>
            <a:ext uri="{FF2B5EF4-FFF2-40B4-BE49-F238E27FC236}">
              <a16:creationId xmlns:a16="http://schemas.microsoft.com/office/drawing/2014/main" id="{094BC05C-0BEE-4F69-9612-F8C6E7CF33C7}"/>
            </a:ext>
          </a:extLst>
        </xdr:cNvPr>
        <xdr:cNvSpPr txBox="1"/>
      </xdr:nvSpPr>
      <xdr:spPr>
        <a:xfrm>
          <a:off x="35820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8272</xdr:rowOff>
    </xdr:from>
    <xdr:ext cx="405111" cy="259045"/>
    <xdr:sp macro="" textlink="">
      <xdr:nvSpPr>
        <xdr:cNvPr id="410" name="n_2mainValue【港湾・漁港】&#10;有形固定資産減価償却率">
          <a:extLst>
            <a:ext uri="{FF2B5EF4-FFF2-40B4-BE49-F238E27FC236}">
              <a16:creationId xmlns:a16="http://schemas.microsoft.com/office/drawing/2014/main" id="{E0C0E5CE-9538-45F1-B685-B313338B5066}"/>
            </a:ext>
          </a:extLst>
        </xdr:cNvPr>
        <xdr:cNvSpPr txBox="1"/>
      </xdr:nvSpPr>
      <xdr:spPr>
        <a:xfrm>
          <a:off x="2705744" y="1732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145432</xdr:rowOff>
    </xdr:from>
    <xdr:ext cx="405111" cy="259045"/>
    <xdr:sp macro="" textlink="">
      <xdr:nvSpPr>
        <xdr:cNvPr id="411" name="n_3mainValue【港湾・漁港】&#10;有形固定資産減価償却率">
          <a:extLst>
            <a:ext uri="{FF2B5EF4-FFF2-40B4-BE49-F238E27FC236}">
              <a16:creationId xmlns:a16="http://schemas.microsoft.com/office/drawing/2014/main" id="{14B6C6D6-E389-450A-BC0F-3CBA76AC6517}"/>
            </a:ext>
          </a:extLst>
        </xdr:cNvPr>
        <xdr:cNvSpPr txBox="1"/>
      </xdr:nvSpPr>
      <xdr:spPr>
        <a:xfrm>
          <a:off x="1816744" y="1729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2" name="正方形/長方形 411">
          <a:extLst>
            <a:ext uri="{FF2B5EF4-FFF2-40B4-BE49-F238E27FC236}">
              <a16:creationId xmlns:a16="http://schemas.microsoft.com/office/drawing/2014/main" id="{131F4D28-420B-4047-BDBB-B874C544568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3" name="正方形/長方形 412">
          <a:extLst>
            <a:ext uri="{FF2B5EF4-FFF2-40B4-BE49-F238E27FC236}">
              <a16:creationId xmlns:a16="http://schemas.microsoft.com/office/drawing/2014/main" id="{1FAA33E7-EE7D-441A-A4A0-B97CC94930F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4" name="正方形/長方形 413">
          <a:extLst>
            <a:ext uri="{FF2B5EF4-FFF2-40B4-BE49-F238E27FC236}">
              <a16:creationId xmlns:a16="http://schemas.microsoft.com/office/drawing/2014/main" id="{8C92C5A1-667C-4F88-9EB6-7BF22AB5405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5" name="正方形/長方形 414">
          <a:extLst>
            <a:ext uri="{FF2B5EF4-FFF2-40B4-BE49-F238E27FC236}">
              <a16:creationId xmlns:a16="http://schemas.microsoft.com/office/drawing/2014/main" id="{2826D71D-3F0A-40B8-AAF6-FB3C53429D8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6" name="正方形/長方形 415">
          <a:extLst>
            <a:ext uri="{FF2B5EF4-FFF2-40B4-BE49-F238E27FC236}">
              <a16:creationId xmlns:a16="http://schemas.microsoft.com/office/drawing/2014/main" id="{8A79F37E-252C-493E-A0FE-068DBF94006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7" name="正方形/長方形 416">
          <a:extLst>
            <a:ext uri="{FF2B5EF4-FFF2-40B4-BE49-F238E27FC236}">
              <a16:creationId xmlns:a16="http://schemas.microsoft.com/office/drawing/2014/main" id="{995F6DD5-6AE5-4F88-9A29-C24B33ABB4B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8" name="正方形/長方形 417">
          <a:extLst>
            <a:ext uri="{FF2B5EF4-FFF2-40B4-BE49-F238E27FC236}">
              <a16:creationId xmlns:a16="http://schemas.microsoft.com/office/drawing/2014/main" id="{8A0FB05F-1836-43EF-A12F-F297D1FE0A1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9" name="正方形/長方形 418">
          <a:extLst>
            <a:ext uri="{FF2B5EF4-FFF2-40B4-BE49-F238E27FC236}">
              <a16:creationId xmlns:a16="http://schemas.microsoft.com/office/drawing/2014/main" id="{87BA27B8-9402-473B-9B03-8342C91DE37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0" name="テキスト ボックス 419">
          <a:extLst>
            <a:ext uri="{FF2B5EF4-FFF2-40B4-BE49-F238E27FC236}">
              <a16:creationId xmlns:a16="http://schemas.microsoft.com/office/drawing/2014/main" id="{3745849B-2CB5-4868-88E0-00D5AC70864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1" name="直線コネクタ 420">
          <a:extLst>
            <a:ext uri="{FF2B5EF4-FFF2-40B4-BE49-F238E27FC236}">
              <a16:creationId xmlns:a16="http://schemas.microsoft.com/office/drawing/2014/main" id="{325905D1-F073-416F-ACBA-04FD9CBE288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2" name="直線コネクタ 421">
          <a:extLst>
            <a:ext uri="{FF2B5EF4-FFF2-40B4-BE49-F238E27FC236}">
              <a16:creationId xmlns:a16="http://schemas.microsoft.com/office/drawing/2014/main" id="{2AD4D4CC-E283-4BAD-A4FF-F8DC797B2B01}"/>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23" name="テキスト ボックス 422">
          <a:extLst>
            <a:ext uri="{FF2B5EF4-FFF2-40B4-BE49-F238E27FC236}">
              <a16:creationId xmlns:a16="http://schemas.microsoft.com/office/drawing/2014/main" id="{C7681DAD-A1D0-446D-8ACB-C221E7CB4C38}"/>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4" name="直線コネクタ 423">
          <a:extLst>
            <a:ext uri="{FF2B5EF4-FFF2-40B4-BE49-F238E27FC236}">
              <a16:creationId xmlns:a16="http://schemas.microsoft.com/office/drawing/2014/main" id="{D2EE485A-4D6C-4E72-A1AE-4C32116E68A2}"/>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25" name="テキスト ボックス 424">
          <a:extLst>
            <a:ext uri="{FF2B5EF4-FFF2-40B4-BE49-F238E27FC236}">
              <a16:creationId xmlns:a16="http://schemas.microsoft.com/office/drawing/2014/main" id="{3D4D8BB7-9067-434C-B5E5-BF38A5AF77FB}"/>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6" name="直線コネクタ 425">
          <a:extLst>
            <a:ext uri="{FF2B5EF4-FFF2-40B4-BE49-F238E27FC236}">
              <a16:creationId xmlns:a16="http://schemas.microsoft.com/office/drawing/2014/main" id="{A53A06ED-B03C-4EDA-A8EA-9C7528B616BF}"/>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27" name="テキスト ボックス 426">
          <a:extLst>
            <a:ext uri="{FF2B5EF4-FFF2-40B4-BE49-F238E27FC236}">
              <a16:creationId xmlns:a16="http://schemas.microsoft.com/office/drawing/2014/main" id="{052FA018-4B10-44FB-A89C-1E46842E962C}"/>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8" name="直線コネクタ 427">
          <a:extLst>
            <a:ext uri="{FF2B5EF4-FFF2-40B4-BE49-F238E27FC236}">
              <a16:creationId xmlns:a16="http://schemas.microsoft.com/office/drawing/2014/main" id="{E9A89E62-76AF-42B4-B0F6-9A39EA3DBA07}"/>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29" name="テキスト ボックス 428">
          <a:extLst>
            <a:ext uri="{FF2B5EF4-FFF2-40B4-BE49-F238E27FC236}">
              <a16:creationId xmlns:a16="http://schemas.microsoft.com/office/drawing/2014/main" id="{C1CBBB9A-4BDE-4912-A464-6B9932FACD9F}"/>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0" name="直線コネクタ 429">
          <a:extLst>
            <a:ext uri="{FF2B5EF4-FFF2-40B4-BE49-F238E27FC236}">
              <a16:creationId xmlns:a16="http://schemas.microsoft.com/office/drawing/2014/main" id="{9457A7D8-0B35-49B2-911F-E4BAEDA2DA57}"/>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31" name="テキスト ボックス 430">
          <a:extLst>
            <a:ext uri="{FF2B5EF4-FFF2-40B4-BE49-F238E27FC236}">
              <a16:creationId xmlns:a16="http://schemas.microsoft.com/office/drawing/2014/main" id="{3EA1312B-3B6D-4210-BFAE-E05F4805D622}"/>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2" name="直線コネクタ 431">
          <a:extLst>
            <a:ext uri="{FF2B5EF4-FFF2-40B4-BE49-F238E27FC236}">
              <a16:creationId xmlns:a16="http://schemas.microsoft.com/office/drawing/2014/main" id="{979452CB-4A28-494B-B3F2-D83820F62FE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3" name="テキスト ボックス 432">
          <a:extLst>
            <a:ext uri="{FF2B5EF4-FFF2-40B4-BE49-F238E27FC236}">
              <a16:creationId xmlns:a16="http://schemas.microsoft.com/office/drawing/2014/main" id="{A2452C42-CCF9-4C86-999F-01C954EAF30F}"/>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4" name="【港湾・漁港】&#10;一人当たり有形固定資産（償却資産）額グラフ枠">
          <a:extLst>
            <a:ext uri="{FF2B5EF4-FFF2-40B4-BE49-F238E27FC236}">
              <a16:creationId xmlns:a16="http://schemas.microsoft.com/office/drawing/2014/main" id="{397AE668-AB71-48E9-B064-90953F017EA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124502</xdr:rowOff>
    </xdr:from>
    <xdr:to>
      <xdr:col>54</xdr:col>
      <xdr:colOff>189865</xdr:colOff>
      <xdr:row>108</xdr:row>
      <xdr:rowOff>151664</xdr:rowOff>
    </xdr:to>
    <xdr:cxnSp macro="">
      <xdr:nvCxnSpPr>
        <xdr:cNvPr id="435" name="直線コネクタ 434">
          <a:extLst>
            <a:ext uri="{FF2B5EF4-FFF2-40B4-BE49-F238E27FC236}">
              <a16:creationId xmlns:a16="http://schemas.microsoft.com/office/drawing/2014/main" id="{9ADD1C33-3431-44CA-AC54-98FA3C6DBEDB}"/>
            </a:ext>
          </a:extLst>
        </xdr:cNvPr>
        <xdr:cNvCxnSpPr/>
      </xdr:nvCxnSpPr>
      <xdr:spPr>
        <a:xfrm flipV="1">
          <a:off x="10476865" y="17098052"/>
          <a:ext cx="0" cy="1570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155491</xdr:rowOff>
    </xdr:from>
    <xdr:ext cx="378565" cy="259045"/>
    <xdr:sp macro="" textlink="">
      <xdr:nvSpPr>
        <xdr:cNvPr id="436" name="【港湾・漁港】&#10;一人当たり有形固定資産（償却資産）額最小値テキスト">
          <a:extLst>
            <a:ext uri="{FF2B5EF4-FFF2-40B4-BE49-F238E27FC236}">
              <a16:creationId xmlns:a16="http://schemas.microsoft.com/office/drawing/2014/main" id="{B0A0FD77-BB8C-4292-9802-71D2B638600C}"/>
            </a:ext>
          </a:extLst>
        </xdr:cNvPr>
        <xdr:cNvSpPr txBox="1"/>
      </xdr:nvSpPr>
      <xdr:spPr>
        <a:xfrm>
          <a:off x="10515600" y="18672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151664</xdr:rowOff>
    </xdr:from>
    <xdr:to>
      <xdr:col>55</xdr:col>
      <xdr:colOff>88900</xdr:colOff>
      <xdr:row>108</xdr:row>
      <xdr:rowOff>151664</xdr:rowOff>
    </xdr:to>
    <xdr:cxnSp macro="">
      <xdr:nvCxnSpPr>
        <xdr:cNvPr id="437" name="直線コネクタ 436">
          <a:extLst>
            <a:ext uri="{FF2B5EF4-FFF2-40B4-BE49-F238E27FC236}">
              <a16:creationId xmlns:a16="http://schemas.microsoft.com/office/drawing/2014/main" id="{1515F09C-5E0C-4172-9E9D-4D96DC3418BE}"/>
            </a:ext>
          </a:extLst>
        </xdr:cNvPr>
        <xdr:cNvCxnSpPr/>
      </xdr:nvCxnSpPr>
      <xdr:spPr>
        <a:xfrm>
          <a:off x="10388600" y="18668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71179</xdr:rowOff>
    </xdr:from>
    <xdr:ext cx="690189" cy="259045"/>
    <xdr:sp macro="" textlink="">
      <xdr:nvSpPr>
        <xdr:cNvPr id="438" name="【港湾・漁港】&#10;一人当たり有形固定資産（償却資産）額最大値テキスト">
          <a:extLst>
            <a:ext uri="{FF2B5EF4-FFF2-40B4-BE49-F238E27FC236}">
              <a16:creationId xmlns:a16="http://schemas.microsoft.com/office/drawing/2014/main" id="{944C7418-3CE3-43E6-A3EE-BAD1AED166E1}"/>
            </a:ext>
          </a:extLst>
        </xdr:cNvPr>
        <xdr:cNvSpPr txBox="1"/>
      </xdr:nvSpPr>
      <xdr:spPr>
        <a:xfrm>
          <a:off x="10515600" y="16873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124502</xdr:rowOff>
    </xdr:from>
    <xdr:to>
      <xdr:col>55</xdr:col>
      <xdr:colOff>88900</xdr:colOff>
      <xdr:row>99</xdr:row>
      <xdr:rowOff>124502</xdr:rowOff>
    </xdr:to>
    <xdr:cxnSp macro="">
      <xdr:nvCxnSpPr>
        <xdr:cNvPr id="439" name="直線コネクタ 438">
          <a:extLst>
            <a:ext uri="{FF2B5EF4-FFF2-40B4-BE49-F238E27FC236}">
              <a16:creationId xmlns:a16="http://schemas.microsoft.com/office/drawing/2014/main" id="{F4C6DECE-D068-4F76-835E-8B94A69B1977}"/>
            </a:ext>
          </a:extLst>
        </xdr:cNvPr>
        <xdr:cNvCxnSpPr/>
      </xdr:nvCxnSpPr>
      <xdr:spPr>
        <a:xfrm>
          <a:off x="10388600" y="17098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102661</xdr:rowOff>
    </xdr:from>
    <xdr:ext cx="599010" cy="259045"/>
    <xdr:sp macro="" textlink="">
      <xdr:nvSpPr>
        <xdr:cNvPr id="440" name="【港湾・漁港】&#10;一人当たり有形固定資産（償却資産）額平均値テキスト">
          <a:extLst>
            <a:ext uri="{FF2B5EF4-FFF2-40B4-BE49-F238E27FC236}">
              <a16:creationId xmlns:a16="http://schemas.microsoft.com/office/drawing/2014/main" id="{BA96A6D6-8FC2-4804-9D48-3836A8B819AD}"/>
            </a:ext>
          </a:extLst>
        </xdr:cNvPr>
        <xdr:cNvSpPr txBox="1"/>
      </xdr:nvSpPr>
      <xdr:spPr>
        <a:xfrm>
          <a:off x="10515600" y="18276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79784</xdr:rowOff>
    </xdr:from>
    <xdr:to>
      <xdr:col>55</xdr:col>
      <xdr:colOff>50800</xdr:colOff>
      <xdr:row>108</xdr:row>
      <xdr:rowOff>9934</xdr:rowOff>
    </xdr:to>
    <xdr:sp macro="" textlink="">
      <xdr:nvSpPr>
        <xdr:cNvPr id="441" name="フローチャート: 判断 440">
          <a:extLst>
            <a:ext uri="{FF2B5EF4-FFF2-40B4-BE49-F238E27FC236}">
              <a16:creationId xmlns:a16="http://schemas.microsoft.com/office/drawing/2014/main" id="{7D22F7AF-77C1-4735-B9BA-519619432E2C}"/>
            </a:ext>
          </a:extLst>
        </xdr:cNvPr>
        <xdr:cNvSpPr/>
      </xdr:nvSpPr>
      <xdr:spPr>
        <a:xfrm>
          <a:off x="10426700" y="1842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119309</xdr:rowOff>
    </xdr:from>
    <xdr:to>
      <xdr:col>50</xdr:col>
      <xdr:colOff>165100</xdr:colOff>
      <xdr:row>108</xdr:row>
      <xdr:rowOff>49459</xdr:rowOff>
    </xdr:to>
    <xdr:sp macro="" textlink="">
      <xdr:nvSpPr>
        <xdr:cNvPr id="442" name="フローチャート: 判断 441">
          <a:extLst>
            <a:ext uri="{FF2B5EF4-FFF2-40B4-BE49-F238E27FC236}">
              <a16:creationId xmlns:a16="http://schemas.microsoft.com/office/drawing/2014/main" id="{868EB69E-031D-42B5-9244-F3DA776485B1}"/>
            </a:ext>
          </a:extLst>
        </xdr:cNvPr>
        <xdr:cNvSpPr/>
      </xdr:nvSpPr>
      <xdr:spPr>
        <a:xfrm>
          <a:off x="9588500" y="1846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122668</xdr:rowOff>
    </xdr:from>
    <xdr:to>
      <xdr:col>46</xdr:col>
      <xdr:colOff>38100</xdr:colOff>
      <xdr:row>108</xdr:row>
      <xdr:rowOff>52818</xdr:rowOff>
    </xdr:to>
    <xdr:sp macro="" textlink="">
      <xdr:nvSpPr>
        <xdr:cNvPr id="443" name="フローチャート: 判断 442">
          <a:extLst>
            <a:ext uri="{FF2B5EF4-FFF2-40B4-BE49-F238E27FC236}">
              <a16:creationId xmlns:a16="http://schemas.microsoft.com/office/drawing/2014/main" id="{16164D91-93DD-4CCD-ABA1-8476B948A95D}"/>
            </a:ext>
          </a:extLst>
        </xdr:cNvPr>
        <xdr:cNvSpPr/>
      </xdr:nvSpPr>
      <xdr:spPr>
        <a:xfrm>
          <a:off x="8699500" y="184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118086</xdr:rowOff>
    </xdr:from>
    <xdr:to>
      <xdr:col>41</xdr:col>
      <xdr:colOff>101600</xdr:colOff>
      <xdr:row>108</xdr:row>
      <xdr:rowOff>48236</xdr:rowOff>
    </xdr:to>
    <xdr:sp macro="" textlink="">
      <xdr:nvSpPr>
        <xdr:cNvPr id="444" name="フローチャート: 判断 443">
          <a:extLst>
            <a:ext uri="{FF2B5EF4-FFF2-40B4-BE49-F238E27FC236}">
              <a16:creationId xmlns:a16="http://schemas.microsoft.com/office/drawing/2014/main" id="{0D3A784B-DACB-4747-BDCF-D5041C38048E}"/>
            </a:ext>
          </a:extLst>
        </xdr:cNvPr>
        <xdr:cNvSpPr/>
      </xdr:nvSpPr>
      <xdr:spPr>
        <a:xfrm>
          <a:off x="7810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171180</xdr:rowOff>
    </xdr:from>
    <xdr:to>
      <xdr:col>36</xdr:col>
      <xdr:colOff>165100</xdr:colOff>
      <xdr:row>108</xdr:row>
      <xdr:rowOff>101330</xdr:rowOff>
    </xdr:to>
    <xdr:sp macro="" textlink="">
      <xdr:nvSpPr>
        <xdr:cNvPr id="445" name="フローチャート: 判断 444">
          <a:extLst>
            <a:ext uri="{FF2B5EF4-FFF2-40B4-BE49-F238E27FC236}">
              <a16:creationId xmlns:a16="http://schemas.microsoft.com/office/drawing/2014/main" id="{AEC7A4F2-8157-4EA9-BA6A-82F5988EAC77}"/>
            </a:ext>
          </a:extLst>
        </xdr:cNvPr>
        <xdr:cNvSpPr/>
      </xdr:nvSpPr>
      <xdr:spPr>
        <a:xfrm>
          <a:off x="6921500" y="1851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627B39E5-5CB3-4823-9349-62AD2C5C037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CE343190-F736-4C17-8FA1-EB020FF4085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9F5DDEB6-B4CA-406A-8207-263A4EBC516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DCD355D3-9E65-4A33-9CB3-EC875BCC33D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295DCCFC-F4FE-4480-9E76-A278D162CD2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80004</xdr:rowOff>
    </xdr:from>
    <xdr:to>
      <xdr:col>55</xdr:col>
      <xdr:colOff>50800</xdr:colOff>
      <xdr:row>109</xdr:row>
      <xdr:rowOff>10154</xdr:rowOff>
    </xdr:to>
    <xdr:sp macro="" textlink="">
      <xdr:nvSpPr>
        <xdr:cNvPr id="451" name="楕円 450">
          <a:extLst>
            <a:ext uri="{FF2B5EF4-FFF2-40B4-BE49-F238E27FC236}">
              <a16:creationId xmlns:a16="http://schemas.microsoft.com/office/drawing/2014/main" id="{9EC218E3-CEF1-44CE-9B74-5F7B2D8839DD}"/>
            </a:ext>
          </a:extLst>
        </xdr:cNvPr>
        <xdr:cNvSpPr/>
      </xdr:nvSpPr>
      <xdr:spPr>
        <a:xfrm>
          <a:off x="10426700" y="1859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166381</xdr:rowOff>
    </xdr:from>
    <xdr:ext cx="534377" cy="259045"/>
    <xdr:sp macro="" textlink="">
      <xdr:nvSpPr>
        <xdr:cNvPr id="452" name="【港湾・漁港】&#10;一人当たり有形固定資産（償却資産）額該当値テキスト">
          <a:extLst>
            <a:ext uri="{FF2B5EF4-FFF2-40B4-BE49-F238E27FC236}">
              <a16:creationId xmlns:a16="http://schemas.microsoft.com/office/drawing/2014/main" id="{20C3513C-F7C6-4F2F-92E7-396ED3A75F4E}"/>
            </a:ext>
          </a:extLst>
        </xdr:cNvPr>
        <xdr:cNvSpPr txBox="1"/>
      </xdr:nvSpPr>
      <xdr:spPr>
        <a:xfrm>
          <a:off x="10515600" y="1851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80180</xdr:rowOff>
    </xdr:from>
    <xdr:to>
      <xdr:col>50</xdr:col>
      <xdr:colOff>165100</xdr:colOff>
      <xdr:row>109</xdr:row>
      <xdr:rowOff>10330</xdr:rowOff>
    </xdr:to>
    <xdr:sp macro="" textlink="">
      <xdr:nvSpPr>
        <xdr:cNvPr id="453" name="楕円 452">
          <a:extLst>
            <a:ext uri="{FF2B5EF4-FFF2-40B4-BE49-F238E27FC236}">
              <a16:creationId xmlns:a16="http://schemas.microsoft.com/office/drawing/2014/main" id="{145D77FC-D826-49E3-BB8B-A5949AE0FDC7}"/>
            </a:ext>
          </a:extLst>
        </xdr:cNvPr>
        <xdr:cNvSpPr/>
      </xdr:nvSpPr>
      <xdr:spPr>
        <a:xfrm>
          <a:off x="9588500" y="1859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130804</xdr:rowOff>
    </xdr:from>
    <xdr:to>
      <xdr:col>55</xdr:col>
      <xdr:colOff>0</xdr:colOff>
      <xdr:row>108</xdr:row>
      <xdr:rowOff>130980</xdr:rowOff>
    </xdr:to>
    <xdr:cxnSp macro="">
      <xdr:nvCxnSpPr>
        <xdr:cNvPr id="454" name="直線コネクタ 453">
          <a:extLst>
            <a:ext uri="{FF2B5EF4-FFF2-40B4-BE49-F238E27FC236}">
              <a16:creationId xmlns:a16="http://schemas.microsoft.com/office/drawing/2014/main" id="{A629E840-329A-4942-BC98-129A2E280540}"/>
            </a:ext>
          </a:extLst>
        </xdr:cNvPr>
        <xdr:cNvCxnSpPr/>
      </xdr:nvCxnSpPr>
      <xdr:spPr>
        <a:xfrm flipV="1">
          <a:off x="9639300" y="18647404"/>
          <a:ext cx="838200" cy="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80344</xdr:rowOff>
    </xdr:from>
    <xdr:to>
      <xdr:col>46</xdr:col>
      <xdr:colOff>38100</xdr:colOff>
      <xdr:row>109</xdr:row>
      <xdr:rowOff>10494</xdr:rowOff>
    </xdr:to>
    <xdr:sp macro="" textlink="">
      <xdr:nvSpPr>
        <xdr:cNvPr id="455" name="楕円 454">
          <a:extLst>
            <a:ext uri="{FF2B5EF4-FFF2-40B4-BE49-F238E27FC236}">
              <a16:creationId xmlns:a16="http://schemas.microsoft.com/office/drawing/2014/main" id="{278FCFE3-1EA4-4637-82FE-9260C1461ACA}"/>
            </a:ext>
          </a:extLst>
        </xdr:cNvPr>
        <xdr:cNvSpPr/>
      </xdr:nvSpPr>
      <xdr:spPr>
        <a:xfrm>
          <a:off x="8699500" y="1859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130980</xdr:rowOff>
    </xdr:from>
    <xdr:to>
      <xdr:col>50</xdr:col>
      <xdr:colOff>114300</xdr:colOff>
      <xdr:row>108</xdr:row>
      <xdr:rowOff>131144</xdr:rowOff>
    </xdr:to>
    <xdr:cxnSp macro="">
      <xdr:nvCxnSpPr>
        <xdr:cNvPr id="456" name="直線コネクタ 455">
          <a:extLst>
            <a:ext uri="{FF2B5EF4-FFF2-40B4-BE49-F238E27FC236}">
              <a16:creationId xmlns:a16="http://schemas.microsoft.com/office/drawing/2014/main" id="{F443D462-3E1D-420F-B075-7F8323988828}"/>
            </a:ext>
          </a:extLst>
        </xdr:cNvPr>
        <xdr:cNvCxnSpPr/>
      </xdr:nvCxnSpPr>
      <xdr:spPr>
        <a:xfrm flipV="1">
          <a:off x="8750300" y="18647580"/>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80544</xdr:rowOff>
    </xdr:from>
    <xdr:to>
      <xdr:col>41</xdr:col>
      <xdr:colOff>101600</xdr:colOff>
      <xdr:row>109</xdr:row>
      <xdr:rowOff>10694</xdr:rowOff>
    </xdr:to>
    <xdr:sp macro="" textlink="">
      <xdr:nvSpPr>
        <xdr:cNvPr id="457" name="楕円 456">
          <a:extLst>
            <a:ext uri="{FF2B5EF4-FFF2-40B4-BE49-F238E27FC236}">
              <a16:creationId xmlns:a16="http://schemas.microsoft.com/office/drawing/2014/main" id="{5B5AAD9C-4940-41F2-BEE1-06F17A307310}"/>
            </a:ext>
          </a:extLst>
        </xdr:cNvPr>
        <xdr:cNvSpPr/>
      </xdr:nvSpPr>
      <xdr:spPr>
        <a:xfrm>
          <a:off x="7810500" y="1859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131144</xdr:rowOff>
    </xdr:from>
    <xdr:to>
      <xdr:col>45</xdr:col>
      <xdr:colOff>177800</xdr:colOff>
      <xdr:row>108</xdr:row>
      <xdr:rowOff>131344</xdr:rowOff>
    </xdr:to>
    <xdr:cxnSp macro="">
      <xdr:nvCxnSpPr>
        <xdr:cNvPr id="458" name="直線コネクタ 457">
          <a:extLst>
            <a:ext uri="{FF2B5EF4-FFF2-40B4-BE49-F238E27FC236}">
              <a16:creationId xmlns:a16="http://schemas.microsoft.com/office/drawing/2014/main" id="{8D6E8413-2AAF-444A-9C89-E89AEC826A56}"/>
            </a:ext>
          </a:extLst>
        </xdr:cNvPr>
        <xdr:cNvCxnSpPr/>
      </xdr:nvCxnSpPr>
      <xdr:spPr>
        <a:xfrm flipV="1">
          <a:off x="7861300" y="18647744"/>
          <a:ext cx="8890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65986</xdr:rowOff>
    </xdr:from>
    <xdr:ext cx="599010" cy="259045"/>
    <xdr:sp macro="" textlink="">
      <xdr:nvSpPr>
        <xdr:cNvPr id="459" name="n_1aveValue【港湾・漁港】&#10;一人当たり有形固定資産（償却資産）額">
          <a:extLst>
            <a:ext uri="{FF2B5EF4-FFF2-40B4-BE49-F238E27FC236}">
              <a16:creationId xmlns:a16="http://schemas.microsoft.com/office/drawing/2014/main" id="{E01E8861-36EC-4204-88A3-D3C46F1F9F22}"/>
            </a:ext>
          </a:extLst>
        </xdr:cNvPr>
        <xdr:cNvSpPr txBox="1"/>
      </xdr:nvSpPr>
      <xdr:spPr>
        <a:xfrm>
          <a:off x="9327095" y="18239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69345</xdr:rowOff>
    </xdr:from>
    <xdr:ext cx="599010" cy="259045"/>
    <xdr:sp macro="" textlink="">
      <xdr:nvSpPr>
        <xdr:cNvPr id="460" name="n_2aveValue【港湾・漁港】&#10;一人当たり有形固定資産（償却資産）額">
          <a:extLst>
            <a:ext uri="{FF2B5EF4-FFF2-40B4-BE49-F238E27FC236}">
              <a16:creationId xmlns:a16="http://schemas.microsoft.com/office/drawing/2014/main" id="{550AB8B6-5FB3-4890-BBBF-2BB5D5368A9D}"/>
            </a:ext>
          </a:extLst>
        </xdr:cNvPr>
        <xdr:cNvSpPr txBox="1"/>
      </xdr:nvSpPr>
      <xdr:spPr>
        <a:xfrm>
          <a:off x="8450795" y="1824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64763</xdr:rowOff>
    </xdr:from>
    <xdr:ext cx="599010" cy="259045"/>
    <xdr:sp macro="" textlink="">
      <xdr:nvSpPr>
        <xdr:cNvPr id="461" name="n_3aveValue【港湾・漁港】&#10;一人当たり有形固定資産（償却資産）額">
          <a:extLst>
            <a:ext uri="{FF2B5EF4-FFF2-40B4-BE49-F238E27FC236}">
              <a16:creationId xmlns:a16="http://schemas.microsoft.com/office/drawing/2014/main" id="{EFFF5EB6-AA53-44A9-B372-AF7097982374}"/>
            </a:ext>
          </a:extLst>
        </xdr:cNvPr>
        <xdr:cNvSpPr txBox="1"/>
      </xdr:nvSpPr>
      <xdr:spPr>
        <a:xfrm>
          <a:off x="7561795" y="1823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117857</xdr:rowOff>
    </xdr:from>
    <xdr:ext cx="534377" cy="259045"/>
    <xdr:sp macro="" textlink="">
      <xdr:nvSpPr>
        <xdr:cNvPr id="462" name="n_4aveValue【港湾・漁港】&#10;一人当たり有形固定資産（償却資産）額">
          <a:extLst>
            <a:ext uri="{FF2B5EF4-FFF2-40B4-BE49-F238E27FC236}">
              <a16:creationId xmlns:a16="http://schemas.microsoft.com/office/drawing/2014/main" id="{6F7F28DD-4182-4A34-905C-D8F4A9DCBE8B}"/>
            </a:ext>
          </a:extLst>
        </xdr:cNvPr>
        <xdr:cNvSpPr txBox="1"/>
      </xdr:nvSpPr>
      <xdr:spPr>
        <a:xfrm>
          <a:off x="6705111" y="1829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1457</xdr:rowOff>
    </xdr:from>
    <xdr:ext cx="534377" cy="259045"/>
    <xdr:sp macro="" textlink="">
      <xdr:nvSpPr>
        <xdr:cNvPr id="463" name="n_1mainValue【港湾・漁港】&#10;一人当たり有形固定資産（償却資産）額">
          <a:extLst>
            <a:ext uri="{FF2B5EF4-FFF2-40B4-BE49-F238E27FC236}">
              <a16:creationId xmlns:a16="http://schemas.microsoft.com/office/drawing/2014/main" id="{CBFB1A25-39EB-4237-B67D-D344297CDC05}"/>
            </a:ext>
          </a:extLst>
        </xdr:cNvPr>
        <xdr:cNvSpPr txBox="1"/>
      </xdr:nvSpPr>
      <xdr:spPr>
        <a:xfrm>
          <a:off x="9359411" y="1868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1621</xdr:rowOff>
    </xdr:from>
    <xdr:ext cx="534377" cy="259045"/>
    <xdr:sp macro="" textlink="">
      <xdr:nvSpPr>
        <xdr:cNvPr id="464" name="n_2mainValue【港湾・漁港】&#10;一人当たり有形固定資産（償却資産）額">
          <a:extLst>
            <a:ext uri="{FF2B5EF4-FFF2-40B4-BE49-F238E27FC236}">
              <a16:creationId xmlns:a16="http://schemas.microsoft.com/office/drawing/2014/main" id="{C6030B09-F926-4B6A-A7E0-3E6B87BC1E1A}"/>
            </a:ext>
          </a:extLst>
        </xdr:cNvPr>
        <xdr:cNvSpPr txBox="1"/>
      </xdr:nvSpPr>
      <xdr:spPr>
        <a:xfrm>
          <a:off x="8483111" y="1868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1821</xdr:rowOff>
    </xdr:from>
    <xdr:ext cx="534377" cy="259045"/>
    <xdr:sp macro="" textlink="">
      <xdr:nvSpPr>
        <xdr:cNvPr id="465" name="n_3mainValue【港湾・漁港】&#10;一人当たり有形固定資産（償却資産）額">
          <a:extLst>
            <a:ext uri="{FF2B5EF4-FFF2-40B4-BE49-F238E27FC236}">
              <a16:creationId xmlns:a16="http://schemas.microsoft.com/office/drawing/2014/main" id="{3EF96695-53B2-4423-A90F-AFAD366169CE}"/>
            </a:ext>
          </a:extLst>
        </xdr:cNvPr>
        <xdr:cNvSpPr txBox="1"/>
      </xdr:nvSpPr>
      <xdr:spPr>
        <a:xfrm>
          <a:off x="7594111" y="186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6" name="正方形/長方形 465">
          <a:extLst>
            <a:ext uri="{FF2B5EF4-FFF2-40B4-BE49-F238E27FC236}">
              <a16:creationId xmlns:a16="http://schemas.microsoft.com/office/drawing/2014/main" id="{430E8024-D66E-4D99-ACA3-2BAC7CA3F12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7" name="正方形/長方形 466">
          <a:extLst>
            <a:ext uri="{FF2B5EF4-FFF2-40B4-BE49-F238E27FC236}">
              <a16:creationId xmlns:a16="http://schemas.microsoft.com/office/drawing/2014/main" id="{414D7C6A-C922-478B-9A99-07733626D56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8" name="正方形/長方形 467">
          <a:extLst>
            <a:ext uri="{FF2B5EF4-FFF2-40B4-BE49-F238E27FC236}">
              <a16:creationId xmlns:a16="http://schemas.microsoft.com/office/drawing/2014/main" id="{9606797F-F539-4C10-BD26-562E13EC425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9" name="正方形/長方形 468">
          <a:extLst>
            <a:ext uri="{FF2B5EF4-FFF2-40B4-BE49-F238E27FC236}">
              <a16:creationId xmlns:a16="http://schemas.microsoft.com/office/drawing/2014/main" id="{3E68CEE9-F51A-45CB-84BA-DDE12A5F114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0" name="正方形/長方形 469">
          <a:extLst>
            <a:ext uri="{FF2B5EF4-FFF2-40B4-BE49-F238E27FC236}">
              <a16:creationId xmlns:a16="http://schemas.microsoft.com/office/drawing/2014/main" id="{42B0851A-F03E-432E-9F60-BF57293E29B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1" name="正方形/長方形 470">
          <a:extLst>
            <a:ext uri="{FF2B5EF4-FFF2-40B4-BE49-F238E27FC236}">
              <a16:creationId xmlns:a16="http://schemas.microsoft.com/office/drawing/2014/main" id="{0A89282B-A2C4-43F5-A558-FBBFD3F6B02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2" name="正方形/長方形 471">
          <a:extLst>
            <a:ext uri="{FF2B5EF4-FFF2-40B4-BE49-F238E27FC236}">
              <a16:creationId xmlns:a16="http://schemas.microsoft.com/office/drawing/2014/main" id="{22AED994-2AED-482C-BB2B-1DFBEBE1F5B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3" name="正方形/長方形 472">
          <a:extLst>
            <a:ext uri="{FF2B5EF4-FFF2-40B4-BE49-F238E27FC236}">
              <a16:creationId xmlns:a16="http://schemas.microsoft.com/office/drawing/2014/main" id="{27BD2B0F-2B88-47D5-A359-441A1A595D2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4" name="テキスト ボックス 473">
          <a:extLst>
            <a:ext uri="{FF2B5EF4-FFF2-40B4-BE49-F238E27FC236}">
              <a16:creationId xmlns:a16="http://schemas.microsoft.com/office/drawing/2014/main" id="{A3EF52D4-D259-4687-87D4-1ABB62C01E4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5" name="直線コネクタ 474">
          <a:extLst>
            <a:ext uri="{FF2B5EF4-FFF2-40B4-BE49-F238E27FC236}">
              <a16:creationId xmlns:a16="http://schemas.microsoft.com/office/drawing/2014/main" id="{E30773AF-CCF6-4DB2-BC77-4141995F949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6" name="テキスト ボックス 475">
          <a:extLst>
            <a:ext uri="{FF2B5EF4-FFF2-40B4-BE49-F238E27FC236}">
              <a16:creationId xmlns:a16="http://schemas.microsoft.com/office/drawing/2014/main" id="{A09C76EA-9AB6-4DC3-9E0B-95165FBA96A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7" name="直線コネクタ 476">
          <a:extLst>
            <a:ext uri="{FF2B5EF4-FFF2-40B4-BE49-F238E27FC236}">
              <a16:creationId xmlns:a16="http://schemas.microsoft.com/office/drawing/2014/main" id="{A90978B3-7E82-4925-BBB8-45D3FC9F192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8" name="テキスト ボックス 477">
          <a:extLst>
            <a:ext uri="{FF2B5EF4-FFF2-40B4-BE49-F238E27FC236}">
              <a16:creationId xmlns:a16="http://schemas.microsoft.com/office/drawing/2014/main" id="{BFD2F9EC-B503-4919-9C52-8856E12C1B4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9" name="直線コネクタ 478">
          <a:extLst>
            <a:ext uri="{FF2B5EF4-FFF2-40B4-BE49-F238E27FC236}">
              <a16:creationId xmlns:a16="http://schemas.microsoft.com/office/drawing/2014/main" id="{6BEF46D5-38D1-4BD9-A6EA-68BC78EEC9E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0" name="テキスト ボックス 479">
          <a:extLst>
            <a:ext uri="{FF2B5EF4-FFF2-40B4-BE49-F238E27FC236}">
              <a16:creationId xmlns:a16="http://schemas.microsoft.com/office/drawing/2014/main" id="{7C2E9580-F7CC-438C-B6D5-6D259C2D10D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1" name="直線コネクタ 480">
          <a:extLst>
            <a:ext uri="{FF2B5EF4-FFF2-40B4-BE49-F238E27FC236}">
              <a16:creationId xmlns:a16="http://schemas.microsoft.com/office/drawing/2014/main" id="{AC046ECC-E7E9-42B7-8077-7B6B904F88E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2" name="テキスト ボックス 481">
          <a:extLst>
            <a:ext uri="{FF2B5EF4-FFF2-40B4-BE49-F238E27FC236}">
              <a16:creationId xmlns:a16="http://schemas.microsoft.com/office/drawing/2014/main" id="{7495DB91-854F-407E-8E20-DC32CE889B0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3" name="直線コネクタ 482">
          <a:extLst>
            <a:ext uri="{FF2B5EF4-FFF2-40B4-BE49-F238E27FC236}">
              <a16:creationId xmlns:a16="http://schemas.microsoft.com/office/drawing/2014/main" id="{16B8C848-91E6-4180-AFF1-44D44C56AE1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4" name="テキスト ボックス 483">
          <a:extLst>
            <a:ext uri="{FF2B5EF4-FFF2-40B4-BE49-F238E27FC236}">
              <a16:creationId xmlns:a16="http://schemas.microsoft.com/office/drawing/2014/main" id="{F8001C1D-F301-4747-9FD4-159F17FAD12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5" name="直線コネクタ 484">
          <a:extLst>
            <a:ext uri="{FF2B5EF4-FFF2-40B4-BE49-F238E27FC236}">
              <a16:creationId xmlns:a16="http://schemas.microsoft.com/office/drawing/2014/main" id="{99FBC022-AE02-4102-8F8F-CA2AC846E8F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6" name="テキスト ボックス 485">
          <a:extLst>
            <a:ext uri="{FF2B5EF4-FFF2-40B4-BE49-F238E27FC236}">
              <a16:creationId xmlns:a16="http://schemas.microsoft.com/office/drawing/2014/main" id="{9999E412-FB24-4038-B801-0078FC5BE6F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7" name="直線コネクタ 486">
          <a:extLst>
            <a:ext uri="{FF2B5EF4-FFF2-40B4-BE49-F238E27FC236}">
              <a16:creationId xmlns:a16="http://schemas.microsoft.com/office/drawing/2014/main" id="{0A5B076A-8A21-4A1A-801C-C7188FA8D15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8" name="テキスト ボックス 487">
          <a:extLst>
            <a:ext uri="{FF2B5EF4-FFF2-40B4-BE49-F238E27FC236}">
              <a16:creationId xmlns:a16="http://schemas.microsoft.com/office/drawing/2014/main" id="{712AE564-0A11-456F-B43D-A0C96967959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9" name="【認定こども園・幼稚園・保育所】&#10;有形固定資産減価償却率グラフ枠">
          <a:extLst>
            <a:ext uri="{FF2B5EF4-FFF2-40B4-BE49-F238E27FC236}">
              <a16:creationId xmlns:a16="http://schemas.microsoft.com/office/drawing/2014/main" id="{1599A3FB-6E0B-47D9-863A-B893E94EC9F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490" name="直線コネクタ 489">
          <a:extLst>
            <a:ext uri="{FF2B5EF4-FFF2-40B4-BE49-F238E27FC236}">
              <a16:creationId xmlns:a16="http://schemas.microsoft.com/office/drawing/2014/main" id="{BE72205F-43B3-4F4E-8E33-587018109165}"/>
            </a:ext>
          </a:extLst>
        </xdr:cNvPr>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491" name="【認定こども園・幼稚園・保育所】&#10;有形固定資産減価償却率最小値テキスト">
          <a:extLst>
            <a:ext uri="{FF2B5EF4-FFF2-40B4-BE49-F238E27FC236}">
              <a16:creationId xmlns:a16="http://schemas.microsoft.com/office/drawing/2014/main" id="{24377CAA-28D4-42FF-9A0E-9C8C25D84F7B}"/>
            </a:ext>
          </a:extLst>
        </xdr:cNvPr>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492" name="直線コネクタ 491">
          <a:extLst>
            <a:ext uri="{FF2B5EF4-FFF2-40B4-BE49-F238E27FC236}">
              <a16:creationId xmlns:a16="http://schemas.microsoft.com/office/drawing/2014/main" id="{BD0BCBEE-D5ED-4264-8828-E51560E52640}"/>
            </a:ext>
          </a:extLst>
        </xdr:cNvPr>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93" name="【認定こども園・幼稚園・保育所】&#10;有形固定資産減価償却率最大値テキスト">
          <a:extLst>
            <a:ext uri="{FF2B5EF4-FFF2-40B4-BE49-F238E27FC236}">
              <a16:creationId xmlns:a16="http://schemas.microsoft.com/office/drawing/2014/main" id="{D3A28BCD-3F31-4F0D-9ECC-16FC03E70161}"/>
            </a:ext>
          </a:extLst>
        </xdr:cNvPr>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94" name="直線コネクタ 493">
          <a:extLst>
            <a:ext uri="{FF2B5EF4-FFF2-40B4-BE49-F238E27FC236}">
              <a16:creationId xmlns:a16="http://schemas.microsoft.com/office/drawing/2014/main" id="{288B9FBD-36BB-40E5-805F-DA9F8FD6394F}"/>
            </a:ext>
          </a:extLst>
        </xdr:cNvPr>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495" name="【認定こども園・幼稚園・保育所】&#10;有形固定資産減価償却率平均値テキスト">
          <a:extLst>
            <a:ext uri="{FF2B5EF4-FFF2-40B4-BE49-F238E27FC236}">
              <a16:creationId xmlns:a16="http://schemas.microsoft.com/office/drawing/2014/main" id="{6FAD6285-49AF-478B-83DA-EF4B09BB32CE}"/>
            </a:ext>
          </a:extLst>
        </xdr:cNvPr>
        <xdr:cNvSpPr txBox="1"/>
      </xdr:nvSpPr>
      <xdr:spPr>
        <a:xfrm>
          <a:off x="163576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96" name="フローチャート: 判断 495">
          <a:extLst>
            <a:ext uri="{FF2B5EF4-FFF2-40B4-BE49-F238E27FC236}">
              <a16:creationId xmlns:a16="http://schemas.microsoft.com/office/drawing/2014/main" id="{114F1503-1B67-4306-9F21-F7DEB54B2195}"/>
            </a:ext>
          </a:extLst>
        </xdr:cNvPr>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97" name="フローチャート: 判断 496">
          <a:extLst>
            <a:ext uri="{FF2B5EF4-FFF2-40B4-BE49-F238E27FC236}">
              <a16:creationId xmlns:a16="http://schemas.microsoft.com/office/drawing/2014/main" id="{AE8DAF04-D8ED-41AF-AF9B-960C51E5A24B}"/>
            </a:ext>
          </a:extLst>
        </xdr:cNvPr>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98" name="フローチャート: 判断 497">
          <a:extLst>
            <a:ext uri="{FF2B5EF4-FFF2-40B4-BE49-F238E27FC236}">
              <a16:creationId xmlns:a16="http://schemas.microsoft.com/office/drawing/2014/main" id="{7F07DB9C-3580-4349-AD80-B9357D1CBC13}"/>
            </a:ext>
          </a:extLst>
        </xdr:cNvPr>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99" name="フローチャート: 判断 498">
          <a:extLst>
            <a:ext uri="{FF2B5EF4-FFF2-40B4-BE49-F238E27FC236}">
              <a16:creationId xmlns:a16="http://schemas.microsoft.com/office/drawing/2014/main" id="{2B194A98-C896-4C93-9962-6FCB89F8D021}"/>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500" name="フローチャート: 判断 499">
          <a:extLst>
            <a:ext uri="{FF2B5EF4-FFF2-40B4-BE49-F238E27FC236}">
              <a16:creationId xmlns:a16="http://schemas.microsoft.com/office/drawing/2014/main" id="{9E6FA1E8-3390-478E-875C-CF66E47D9FC1}"/>
            </a:ext>
          </a:extLst>
        </xdr:cNvPr>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9F4F77D2-30B2-4132-895D-A13612CACD3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E46122CA-4408-4219-BD0D-A0679FA4121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734B848A-6ECC-4696-B0DE-DE73D1C094E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D0FBDC64-CF52-40B7-ACB8-A8FEED0EC10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4353C693-EA63-4F32-86B7-03CCAB8336A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164465</xdr:rowOff>
    </xdr:from>
    <xdr:to>
      <xdr:col>85</xdr:col>
      <xdr:colOff>177800</xdr:colOff>
      <xdr:row>35</xdr:row>
      <xdr:rowOff>94615</xdr:rowOff>
    </xdr:to>
    <xdr:sp macro="" textlink="">
      <xdr:nvSpPr>
        <xdr:cNvPr id="506" name="楕円 505">
          <a:extLst>
            <a:ext uri="{FF2B5EF4-FFF2-40B4-BE49-F238E27FC236}">
              <a16:creationId xmlns:a16="http://schemas.microsoft.com/office/drawing/2014/main" id="{C3E0ECA0-569B-4E07-8919-BF8CA53350E0}"/>
            </a:ext>
          </a:extLst>
        </xdr:cNvPr>
        <xdr:cNvSpPr/>
      </xdr:nvSpPr>
      <xdr:spPr>
        <a:xfrm>
          <a:off x="16268700" y="5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15892</xdr:rowOff>
    </xdr:from>
    <xdr:ext cx="405111" cy="259045"/>
    <xdr:sp macro="" textlink="">
      <xdr:nvSpPr>
        <xdr:cNvPr id="507" name="【認定こども園・幼稚園・保育所】&#10;有形固定資産減価償却率該当値テキスト">
          <a:extLst>
            <a:ext uri="{FF2B5EF4-FFF2-40B4-BE49-F238E27FC236}">
              <a16:creationId xmlns:a16="http://schemas.microsoft.com/office/drawing/2014/main" id="{51AEE36D-B405-44EC-A2B5-4B738B6D7919}"/>
            </a:ext>
          </a:extLst>
        </xdr:cNvPr>
        <xdr:cNvSpPr txBox="1"/>
      </xdr:nvSpPr>
      <xdr:spPr>
        <a:xfrm>
          <a:off x="16357600" y="584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137795</xdr:rowOff>
    </xdr:from>
    <xdr:to>
      <xdr:col>81</xdr:col>
      <xdr:colOff>101600</xdr:colOff>
      <xdr:row>37</xdr:row>
      <xdr:rowOff>67945</xdr:rowOff>
    </xdr:to>
    <xdr:sp macro="" textlink="">
      <xdr:nvSpPr>
        <xdr:cNvPr id="508" name="楕円 507">
          <a:extLst>
            <a:ext uri="{FF2B5EF4-FFF2-40B4-BE49-F238E27FC236}">
              <a16:creationId xmlns:a16="http://schemas.microsoft.com/office/drawing/2014/main" id="{C89DD7FA-67F3-4A6A-A1A0-923F498AE87B}"/>
            </a:ext>
          </a:extLst>
        </xdr:cNvPr>
        <xdr:cNvSpPr/>
      </xdr:nvSpPr>
      <xdr:spPr>
        <a:xfrm>
          <a:off x="15430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43815</xdr:rowOff>
    </xdr:from>
    <xdr:to>
      <xdr:col>85</xdr:col>
      <xdr:colOff>127000</xdr:colOff>
      <xdr:row>37</xdr:row>
      <xdr:rowOff>17145</xdr:rowOff>
    </xdr:to>
    <xdr:cxnSp macro="">
      <xdr:nvCxnSpPr>
        <xdr:cNvPr id="509" name="直線コネクタ 508">
          <a:extLst>
            <a:ext uri="{FF2B5EF4-FFF2-40B4-BE49-F238E27FC236}">
              <a16:creationId xmlns:a16="http://schemas.microsoft.com/office/drawing/2014/main" id="{15480A8D-56FA-4F4E-B0DF-6A0B6747E96F}"/>
            </a:ext>
          </a:extLst>
        </xdr:cNvPr>
        <xdr:cNvCxnSpPr/>
      </xdr:nvCxnSpPr>
      <xdr:spPr>
        <a:xfrm flipV="1">
          <a:off x="15481300" y="6044565"/>
          <a:ext cx="838200" cy="3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166370</xdr:rowOff>
    </xdr:from>
    <xdr:to>
      <xdr:col>76</xdr:col>
      <xdr:colOff>165100</xdr:colOff>
      <xdr:row>38</xdr:row>
      <xdr:rowOff>96520</xdr:rowOff>
    </xdr:to>
    <xdr:sp macro="" textlink="">
      <xdr:nvSpPr>
        <xdr:cNvPr id="510" name="楕円 509">
          <a:extLst>
            <a:ext uri="{FF2B5EF4-FFF2-40B4-BE49-F238E27FC236}">
              <a16:creationId xmlns:a16="http://schemas.microsoft.com/office/drawing/2014/main" id="{9B2E3891-6762-4497-93EB-82E54CFB18F3}"/>
            </a:ext>
          </a:extLst>
        </xdr:cNvPr>
        <xdr:cNvSpPr/>
      </xdr:nvSpPr>
      <xdr:spPr>
        <a:xfrm>
          <a:off x="14541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17145</xdr:rowOff>
    </xdr:from>
    <xdr:to>
      <xdr:col>81</xdr:col>
      <xdr:colOff>50800</xdr:colOff>
      <xdr:row>38</xdr:row>
      <xdr:rowOff>45720</xdr:rowOff>
    </xdr:to>
    <xdr:cxnSp macro="">
      <xdr:nvCxnSpPr>
        <xdr:cNvPr id="511" name="直線コネクタ 510">
          <a:extLst>
            <a:ext uri="{FF2B5EF4-FFF2-40B4-BE49-F238E27FC236}">
              <a16:creationId xmlns:a16="http://schemas.microsoft.com/office/drawing/2014/main" id="{69DFB2F4-3C6B-4FE8-8717-BFA056D05EF5}"/>
            </a:ext>
          </a:extLst>
        </xdr:cNvPr>
        <xdr:cNvCxnSpPr/>
      </xdr:nvCxnSpPr>
      <xdr:spPr>
        <a:xfrm flipV="1">
          <a:off x="14592300" y="636079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113030</xdr:rowOff>
    </xdr:from>
    <xdr:to>
      <xdr:col>72</xdr:col>
      <xdr:colOff>38100</xdr:colOff>
      <xdr:row>40</xdr:row>
      <xdr:rowOff>43180</xdr:rowOff>
    </xdr:to>
    <xdr:sp macro="" textlink="">
      <xdr:nvSpPr>
        <xdr:cNvPr id="512" name="楕円 511">
          <a:extLst>
            <a:ext uri="{FF2B5EF4-FFF2-40B4-BE49-F238E27FC236}">
              <a16:creationId xmlns:a16="http://schemas.microsoft.com/office/drawing/2014/main" id="{AE06782C-04B9-4A94-B07F-8D6729BA399B}"/>
            </a:ext>
          </a:extLst>
        </xdr:cNvPr>
        <xdr:cNvSpPr/>
      </xdr:nvSpPr>
      <xdr:spPr>
        <a:xfrm>
          <a:off x="13652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45720</xdr:rowOff>
    </xdr:from>
    <xdr:to>
      <xdr:col>76</xdr:col>
      <xdr:colOff>114300</xdr:colOff>
      <xdr:row>39</xdr:row>
      <xdr:rowOff>163830</xdr:rowOff>
    </xdr:to>
    <xdr:cxnSp macro="">
      <xdr:nvCxnSpPr>
        <xdr:cNvPr id="513" name="直線コネクタ 512">
          <a:extLst>
            <a:ext uri="{FF2B5EF4-FFF2-40B4-BE49-F238E27FC236}">
              <a16:creationId xmlns:a16="http://schemas.microsoft.com/office/drawing/2014/main" id="{978874F1-B08E-41B5-BEFD-9862F3097762}"/>
            </a:ext>
          </a:extLst>
        </xdr:cNvPr>
        <xdr:cNvCxnSpPr/>
      </xdr:nvCxnSpPr>
      <xdr:spPr>
        <a:xfrm flipV="1">
          <a:off x="13703300" y="656082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28592</xdr:rowOff>
    </xdr:from>
    <xdr:ext cx="405111" cy="259045"/>
    <xdr:sp macro="" textlink="">
      <xdr:nvSpPr>
        <xdr:cNvPr id="514" name="n_1aveValue【認定こども園・幼稚園・保育所】&#10;有形固定資産減価償却率">
          <a:extLst>
            <a:ext uri="{FF2B5EF4-FFF2-40B4-BE49-F238E27FC236}">
              <a16:creationId xmlns:a16="http://schemas.microsoft.com/office/drawing/2014/main" id="{F2E7DBB0-9CD8-4EBA-9F70-CA8469F24F1A}"/>
            </a:ext>
          </a:extLst>
        </xdr:cNvPr>
        <xdr:cNvSpPr txBox="1"/>
      </xdr:nvSpPr>
      <xdr:spPr>
        <a:xfrm>
          <a:off x="15266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515" name="n_2aveValue【認定こども園・幼稚園・保育所】&#10;有形固定資産減価償却率">
          <a:extLst>
            <a:ext uri="{FF2B5EF4-FFF2-40B4-BE49-F238E27FC236}">
              <a16:creationId xmlns:a16="http://schemas.microsoft.com/office/drawing/2014/main" id="{DCFDFF76-A8C6-4A4D-B3FA-DE8D8B47B95B}"/>
            </a:ext>
          </a:extLst>
        </xdr:cNvPr>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516" name="n_3aveValue【認定こども園・幼稚園・保育所】&#10;有形固定資産減価償却率">
          <a:extLst>
            <a:ext uri="{FF2B5EF4-FFF2-40B4-BE49-F238E27FC236}">
              <a16:creationId xmlns:a16="http://schemas.microsoft.com/office/drawing/2014/main" id="{13AFC96A-9ADF-4F73-A8B5-BE67DEAACA67}"/>
            </a:ext>
          </a:extLst>
        </xdr:cNvPr>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517" name="n_4aveValue【認定こども園・幼稚園・保育所】&#10;有形固定資産減価償却率">
          <a:extLst>
            <a:ext uri="{FF2B5EF4-FFF2-40B4-BE49-F238E27FC236}">
              <a16:creationId xmlns:a16="http://schemas.microsoft.com/office/drawing/2014/main" id="{FA992C25-F72C-45A3-8417-3D7B6055A41B}"/>
            </a:ext>
          </a:extLst>
        </xdr:cNvPr>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84472</xdr:rowOff>
    </xdr:from>
    <xdr:ext cx="405111" cy="259045"/>
    <xdr:sp macro="" textlink="">
      <xdr:nvSpPr>
        <xdr:cNvPr id="518" name="n_1mainValue【認定こども園・幼稚園・保育所】&#10;有形固定資産減価償却率">
          <a:extLst>
            <a:ext uri="{FF2B5EF4-FFF2-40B4-BE49-F238E27FC236}">
              <a16:creationId xmlns:a16="http://schemas.microsoft.com/office/drawing/2014/main" id="{A86E0C05-3586-4EB9-A482-3779D2D04960}"/>
            </a:ext>
          </a:extLst>
        </xdr:cNvPr>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87647</xdr:rowOff>
    </xdr:from>
    <xdr:ext cx="405111" cy="259045"/>
    <xdr:sp macro="" textlink="">
      <xdr:nvSpPr>
        <xdr:cNvPr id="519" name="n_2mainValue【認定こども園・幼稚園・保育所】&#10;有形固定資産減価償却率">
          <a:extLst>
            <a:ext uri="{FF2B5EF4-FFF2-40B4-BE49-F238E27FC236}">
              <a16:creationId xmlns:a16="http://schemas.microsoft.com/office/drawing/2014/main" id="{CFB99B31-B560-4949-A1AF-AE929AA0675B}"/>
            </a:ext>
          </a:extLst>
        </xdr:cNvPr>
        <xdr:cNvSpPr txBox="1"/>
      </xdr:nvSpPr>
      <xdr:spPr>
        <a:xfrm>
          <a:off x="143897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34307</xdr:rowOff>
    </xdr:from>
    <xdr:ext cx="405111" cy="259045"/>
    <xdr:sp macro="" textlink="">
      <xdr:nvSpPr>
        <xdr:cNvPr id="520" name="n_3mainValue【認定こども園・幼稚園・保育所】&#10;有形固定資産減価償却率">
          <a:extLst>
            <a:ext uri="{FF2B5EF4-FFF2-40B4-BE49-F238E27FC236}">
              <a16:creationId xmlns:a16="http://schemas.microsoft.com/office/drawing/2014/main" id="{AC7E235E-6C18-4F0D-8B12-99B444055B84}"/>
            </a:ext>
          </a:extLst>
        </xdr:cNvPr>
        <xdr:cNvSpPr txBox="1"/>
      </xdr:nvSpPr>
      <xdr:spPr>
        <a:xfrm>
          <a:off x="13500744" y="689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1" name="正方形/長方形 520">
          <a:extLst>
            <a:ext uri="{FF2B5EF4-FFF2-40B4-BE49-F238E27FC236}">
              <a16:creationId xmlns:a16="http://schemas.microsoft.com/office/drawing/2014/main" id="{3CC9B077-CB1B-4308-BDF5-8C64EA9FB4B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2" name="正方形/長方形 521">
          <a:extLst>
            <a:ext uri="{FF2B5EF4-FFF2-40B4-BE49-F238E27FC236}">
              <a16:creationId xmlns:a16="http://schemas.microsoft.com/office/drawing/2014/main" id="{215D2D4E-EE6A-4998-828D-7888010A365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3" name="正方形/長方形 522">
          <a:extLst>
            <a:ext uri="{FF2B5EF4-FFF2-40B4-BE49-F238E27FC236}">
              <a16:creationId xmlns:a16="http://schemas.microsoft.com/office/drawing/2014/main" id="{0F9F864E-6F61-49A2-9F68-354489FFD84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4" name="正方形/長方形 523">
          <a:extLst>
            <a:ext uri="{FF2B5EF4-FFF2-40B4-BE49-F238E27FC236}">
              <a16:creationId xmlns:a16="http://schemas.microsoft.com/office/drawing/2014/main" id="{8B8B8FAB-C3BA-418A-899C-6B096BE09AB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5" name="正方形/長方形 524">
          <a:extLst>
            <a:ext uri="{FF2B5EF4-FFF2-40B4-BE49-F238E27FC236}">
              <a16:creationId xmlns:a16="http://schemas.microsoft.com/office/drawing/2014/main" id="{4FFB31E5-CA50-42F1-95DB-07B2D1CFB6A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6" name="正方形/長方形 525">
          <a:extLst>
            <a:ext uri="{FF2B5EF4-FFF2-40B4-BE49-F238E27FC236}">
              <a16:creationId xmlns:a16="http://schemas.microsoft.com/office/drawing/2014/main" id="{97510EC1-3EA3-47F2-B471-1CD3C20B55F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7" name="正方形/長方形 526">
          <a:extLst>
            <a:ext uri="{FF2B5EF4-FFF2-40B4-BE49-F238E27FC236}">
              <a16:creationId xmlns:a16="http://schemas.microsoft.com/office/drawing/2014/main" id="{33C36846-DB2B-494B-844C-A975681A02F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8" name="正方形/長方形 527">
          <a:extLst>
            <a:ext uri="{FF2B5EF4-FFF2-40B4-BE49-F238E27FC236}">
              <a16:creationId xmlns:a16="http://schemas.microsoft.com/office/drawing/2014/main" id="{0729EF24-1FD3-4FD0-8566-5708FB5031C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9" name="テキスト ボックス 528">
          <a:extLst>
            <a:ext uri="{FF2B5EF4-FFF2-40B4-BE49-F238E27FC236}">
              <a16:creationId xmlns:a16="http://schemas.microsoft.com/office/drawing/2014/main" id="{4304C573-B679-4634-BD19-5F03D5BD2E1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0" name="直線コネクタ 529">
          <a:extLst>
            <a:ext uri="{FF2B5EF4-FFF2-40B4-BE49-F238E27FC236}">
              <a16:creationId xmlns:a16="http://schemas.microsoft.com/office/drawing/2014/main" id="{B9056C8E-422E-408E-BC46-0681DC4527A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1" name="直線コネクタ 530">
          <a:extLst>
            <a:ext uri="{FF2B5EF4-FFF2-40B4-BE49-F238E27FC236}">
              <a16:creationId xmlns:a16="http://schemas.microsoft.com/office/drawing/2014/main" id="{A3CE8AAC-1E5E-4F82-9577-0CAE078DD7F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32" name="テキスト ボックス 531">
          <a:extLst>
            <a:ext uri="{FF2B5EF4-FFF2-40B4-BE49-F238E27FC236}">
              <a16:creationId xmlns:a16="http://schemas.microsoft.com/office/drawing/2014/main" id="{85D10363-FA6E-4BE7-AAF7-0D0AC7F0956B}"/>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3" name="直線コネクタ 532">
          <a:extLst>
            <a:ext uri="{FF2B5EF4-FFF2-40B4-BE49-F238E27FC236}">
              <a16:creationId xmlns:a16="http://schemas.microsoft.com/office/drawing/2014/main" id="{44B24563-0759-403C-AE55-953862FAD818}"/>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34" name="テキスト ボックス 533">
          <a:extLst>
            <a:ext uri="{FF2B5EF4-FFF2-40B4-BE49-F238E27FC236}">
              <a16:creationId xmlns:a16="http://schemas.microsoft.com/office/drawing/2014/main" id="{E52D4BF6-FE8C-4732-92B1-3FEFA1EECAA8}"/>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5" name="直線コネクタ 534">
          <a:extLst>
            <a:ext uri="{FF2B5EF4-FFF2-40B4-BE49-F238E27FC236}">
              <a16:creationId xmlns:a16="http://schemas.microsoft.com/office/drawing/2014/main" id="{CC68DD0F-32B0-4310-9C0F-D53EBC11475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36" name="テキスト ボックス 535">
          <a:extLst>
            <a:ext uri="{FF2B5EF4-FFF2-40B4-BE49-F238E27FC236}">
              <a16:creationId xmlns:a16="http://schemas.microsoft.com/office/drawing/2014/main" id="{1DDC1089-596E-40A9-B555-27BB64ACC8CA}"/>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7" name="直線コネクタ 536">
          <a:extLst>
            <a:ext uri="{FF2B5EF4-FFF2-40B4-BE49-F238E27FC236}">
              <a16:creationId xmlns:a16="http://schemas.microsoft.com/office/drawing/2014/main" id="{7285F468-34DF-42AC-93FC-91498A4EAA34}"/>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38" name="テキスト ボックス 537">
          <a:extLst>
            <a:ext uri="{FF2B5EF4-FFF2-40B4-BE49-F238E27FC236}">
              <a16:creationId xmlns:a16="http://schemas.microsoft.com/office/drawing/2014/main" id="{D8E690C1-5B8E-473E-A151-81CCCF7166CF}"/>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9" name="直線コネクタ 538">
          <a:extLst>
            <a:ext uri="{FF2B5EF4-FFF2-40B4-BE49-F238E27FC236}">
              <a16:creationId xmlns:a16="http://schemas.microsoft.com/office/drawing/2014/main" id="{0D06AB44-97C4-47B7-AA75-E9E6DD6C9C24}"/>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40" name="テキスト ボックス 539">
          <a:extLst>
            <a:ext uri="{FF2B5EF4-FFF2-40B4-BE49-F238E27FC236}">
              <a16:creationId xmlns:a16="http://schemas.microsoft.com/office/drawing/2014/main" id="{F01A8151-178C-4013-9AC5-4F11D74DCA7A}"/>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a:extLst>
            <a:ext uri="{FF2B5EF4-FFF2-40B4-BE49-F238E27FC236}">
              <a16:creationId xmlns:a16="http://schemas.microsoft.com/office/drawing/2014/main" id="{BBA6C87A-8D45-4555-9424-24E39A3948D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2" name="テキスト ボックス 541">
          <a:extLst>
            <a:ext uri="{FF2B5EF4-FFF2-40B4-BE49-F238E27FC236}">
              <a16:creationId xmlns:a16="http://schemas.microsoft.com/office/drawing/2014/main" id="{A7B8FB6A-C078-4E8F-A63E-F92DB3A1917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認定こども園・幼稚園・保育所】&#10;一人当たり面積グラフ枠">
          <a:extLst>
            <a:ext uri="{FF2B5EF4-FFF2-40B4-BE49-F238E27FC236}">
              <a16:creationId xmlns:a16="http://schemas.microsoft.com/office/drawing/2014/main" id="{A19ED768-0A0E-40E2-953B-5F90AE2FC82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544" name="直線コネクタ 543">
          <a:extLst>
            <a:ext uri="{FF2B5EF4-FFF2-40B4-BE49-F238E27FC236}">
              <a16:creationId xmlns:a16="http://schemas.microsoft.com/office/drawing/2014/main" id="{9C984F1A-AD4B-4C59-B68E-A6984412B51F}"/>
            </a:ext>
          </a:extLst>
        </xdr:cNvPr>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545" name="【認定こども園・幼稚園・保育所】&#10;一人当たり面積最小値テキスト">
          <a:extLst>
            <a:ext uri="{FF2B5EF4-FFF2-40B4-BE49-F238E27FC236}">
              <a16:creationId xmlns:a16="http://schemas.microsoft.com/office/drawing/2014/main" id="{5F99B5E1-591F-421B-AB6E-A13FF918FA15}"/>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546" name="直線コネクタ 545">
          <a:extLst>
            <a:ext uri="{FF2B5EF4-FFF2-40B4-BE49-F238E27FC236}">
              <a16:creationId xmlns:a16="http://schemas.microsoft.com/office/drawing/2014/main" id="{F9F42C2D-DF5F-475B-B8BF-E3C1997303CE}"/>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547" name="【認定こども園・幼稚園・保育所】&#10;一人当たり面積最大値テキスト">
          <a:extLst>
            <a:ext uri="{FF2B5EF4-FFF2-40B4-BE49-F238E27FC236}">
              <a16:creationId xmlns:a16="http://schemas.microsoft.com/office/drawing/2014/main" id="{AEB4D35D-6C61-449E-A33E-48C342DF8A50}"/>
            </a:ext>
          </a:extLst>
        </xdr:cNvPr>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548" name="直線コネクタ 547">
          <a:extLst>
            <a:ext uri="{FF2B5EF4-FFF2-40B4-BE49-F238E27FC236}">
              <a16:creationId xmlns:a16="http://schemas.microsoft.com/office/drawing/2014/main" id="{1A2A24E8-9489-448D-B5EF-B6525978328E}"/>
            </a:ext>
          </a:extLst>
        </xdr:cNvPr>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549" name="【認定こども園・幼稚園・保育所】&#10;一人当たり面積平均値テキスト">
          <a:extLst>
            <a:ext uri="{FF2B5EF4-FFF2-40B4-BE49-F238E27FC236}">
              <a16:creationId xmlns:a16="http://schemas.microsoft.com/office/drawing/2014/main" id="{57605D72-D234-4DF0-9B55-C7FFE8239F06}"/>
            </a:ext>
          </a:extLst>
        </xdr:cNvPr>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550" name="フローチャート: 判断 549">
          <a:extLst>
            <a:ext uri="{FF2B5EF4-FFF2-40B4-BE49-F238E27FC236}">
              <a16:creationId xmlns:a16="http://schemas.microsoft.com/office/drawing/2014/main" id="{4B525E7A-2584-46B0-9AEE-EB9700E9D9A0}"/>
            </a:ext>
          </a:extLst>
        </xdr:cNvPr>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551" name="フローチャート: 判断 550">
          <a:extLst>
            <a:ext uri="{FF2B5EF4-FFF2-40B4-BE49-F238E27FC236}">
              <a16:creationId xmlns:a16="http://schemas.microsoft.com/office/drawing/2014/main" id="{82DD6716-34D3-4624-8BB3-3BD1F6133C2C}"/>
            </a:ext>
          </a:extLst>
        </xdr:cNvPr>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552" name="フローチャート: 判断 551">
          <a:extLst>
            <a:ext uri="{FF2B5EF4-FFF2-40B4-BE49-F238E27FC236}">
              <a16:creationId xmlns:a16="http://schemas.microsoft.com/office/drawing/2014/main" id="{F9E036FE-B24A-47F6-9B4A-48F9DC71CA9D}"/>
            </a:ext>
          </a:extLst>
        </xdr:cNvPr>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553" name="フローチャート: 判断 552">
          <a:extLst>
            <a:ext uri="{FF2B5EF4-FFF2-40B4-BE49-F238E27FC236}">
              <a16:creationId xmlns:a16="http://schemas.microsoft.com/office/drawing/2014/main" id="{1C568821-83E6-4809-B07A-AEBB4C122A93}"/>
            </a:ext>
          </a:extLst>
        </xdr:cNvPr>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554" name="フローチャート: 判断 553">
          <a:extLst>
            <a:ext uri="{FF2B5EF4-FFF2-40B4-BE49-F238E27FC236}">
              <a16:creationId xmlns:a16="http://schemas.microsoft.com/office/drawing/2014/main" id="{057CEAF5-7DBC-423B-ACCE-D13A367D0BED}"/>
            </a:ext>
          </a:extLst>
        </xdr:cNvPr>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4CFDDE4C-7610-4E9E-91A5-241D2073C93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B497E39D-A6D8-40E2-84AE-53542B9A774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7DE51FBC-465B-43D7-A24F-E1B1D9AD832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460AD88F-D255-4244-9F3E-3F4A0A08EC2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4F6221CB-1E9D-484D-BA9D-3311CC3F4DA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162560</xdr:rowOff>
    </xdr:from>
    <xdr:to>
      <xdr:col>116</xdr:col>
      <xdr:colOff>114300</xdr:colOff>
      <xdr:row>37</xdr:row>
      <xdr:rowOff>92710</xdr:rowOff>
    </xdr:to>
    <xdr:sp macro="" textlink="">
      <xdr:nvSpPr>
        <xdr:cNvPr id="560" name="楕円 559">
          <a:extLst>
            <a:ext uri="{FF2B5EF4-FFF2-40B4-BE49-F238E27FC236}">
              <a16:creationId xmlns:a16="http://schemas.microsoft.com/office/drawing/2014/main" id="{F3B9F7A3-58E5-42B7-B28D-D0D6BC0FACCF}"/>
            </a:ext>
          </a:extLst>
        </xdr:cNvPr>
        <xdr:cNvSpPr/>
      </xdr:nvSpPr>
      <xdr:spPr>
        <a:xfrm>
          <a:off x="22110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13987</xdr:rowOff>
    </xdr:from>
    <xdr:ext cx="469744" cy="259045"/>
    <xdr:sp macro="" textlink="">
      <xdr:nvSpPr>
        <xdr:cNvPr id="561" name="【認定こども園・幼稚園・保育所】&#10;一人当たり面積該当値テキスト">
          <a:extLst>
            <a:ext uri="{FF2B5EF4-FFF2-40B4-BE49-F238E27FC236}">
              <a16:creationId xmlns:a16="http://schemas.microsoft.com/office/drawing/2014/main" id="{50A7516D-73AA-4218-9A1A-BE1A353CB7E3}"/>
            </a:ext>
          </a:extLst>
        </xdr:cNvPr>
        <xdr:cNvSpPr txBox="1"/>
      </xdr:nvSpPr>
      <xdr:spPr>
        <a:xfrm>
          <a:off x="22199600"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86360</xdr:rowOff>
    </xdr:from>
    <xdr:to>
      <xdr:col>112</xdr:col>
      <xdr:colOff>38100</xdr:colOff>
      <xdr:row>38</xdr:row>
      <xdr:rowOff>16510</xdr:rowOff>
    </xdr:to>
    <xdr:sp macro="" textlink="">
      <xdr:nvSpPr>
        <xdr:cNvPr id="562" name="楕円 561">
          <a:extLst>
            <a:ext uri="{FF2B5EF4-FFF2-40B4-BE49-F238E27FC236}">
              <a16:creationId xmlns:a16="http://schemas.microsoft.com/office/drawing/2014/main" id="{FB7DD1CF-5B4B-4BAD-B129-60C1ED08C708}"/>
            </a:ext>
          </a:extLst>
        </xdr:cNvPr>
        <xdr:cNvSpPr/>
      </xdr:nvSpPr>
      <xdr:spPr>
        <a:xfrm>
          <a:off x="21272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41910</xdr:rowOff>
    </xdr:from>
    <xdr:to>
      <xdr:col>116</xdr:col>
      <xdr:colOff>63500</xdr:colOff>
      <xdr:row>37</xdr:row>
      <xdr:rowOff>137160</xdr:rowOff>
    </xdr:to>
    <xdr:cxnSp macro="">
      <xdr:nvCxnSpPr>
        <xdr:cNvPr id="563" name="直線コネクタ 562">
          <a:extLst>
            <a:ext uri="{FF2B5EF4-FFF2-40B4-BE49-F238E27FC236}">
              <a16:creationId xmlns:a16="http://schemas.microsoft.com/office/drawing/2014/main" id="{2514BDBF-8738-401D-94F9-8B041DC5DDEF}"/>
            </a:ext>
          </a:extLst>
        </xdr:cNvPr>
        <xdr:cNvCxnSpPr/>
      </xdr:nvCxnSpPr>
      <xdr:spPr>
        <a:xfrm flipV="1">
          <a:off x="21323300" y="638556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10160</xdr:rowOff>
    </xdr:from>
    <xdr:to>
      <xdr:col>107</xdr:col>
      <xdr:colOff>101600</xdr:colOff>
      <xdr:row>37</xdr:row>
      <xdr:rowOff>111760</xdr:rowOff>
    </xdr:to>
    <xdr:sp macro="" textlink="">
      <xdr:nvSpPr>
        <xdr:cNvPr id="564" name="楕円 563">
          <a:extLst>
            <a:ext uri="{FF2B5EF4-FFF2-40B4-BE49-F238E27FC236}">
              <a16:creationId xmlns:a16="http://schemas.microsoft.com/office/drawing/2014/main" id="{3A697685-4E32-47D7-87C8-6EAF7B181D98}"/>
            </a:ext>
          </a:extLst>
        </xdr:cNvPr>
        <xdr:cNvSpPr/>
      </xdr:nvSpPr>
      <xdr:spPr>
        <a:xfrm>
          <a:off x="20383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60960</xdr:rowOff>
    </xdr:from>
    <xdr:to>
      <xdr:col>111</xdr:col>
      <xdr:colOff>177800</xdr:colOff>
      <xdr:row>37</xdr:row>
      <xdr:rowOff>137160</xdr:rowOff>
    </xdr:to>
    <xdr:cxnSp macro="">
      <xdr:nvCxnSpPr>
        <xdr:cNvPr id="565" name="直線コネクタ 564">
          <a:extLst>
            <a:ext uri="{FF2B5EF4-FFF2-40B4-BE49-F238E27FC236}">
              <a16:creationId xmlns:a16="http://schemas.microsoft.com/office/drawing/2014/main" id="{4B03FBC0-6C17-4365-BEEE-F6FA0449B991}"/>
            </a:ext>
          </a:extLst>
        </xdr:cNvPr>
        <xdr:cNvCxnSpPr/>
      </xdr:nvCxnSpPr>
      <xdr:spPr>
        <a:xfrm>
          <a:off x="20434300" y="640461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63500</xdr:rowOff>
    </xdr:from>
    <xdr:to>
      <xdr:col>102</xdr:col>
      <xdr:colOff>165100</xdr:colOff>
      <xdr:row>37</xdr:row>
      <xdr:rowOff>165100</xdr:rowOff>
    </xdr:to>
    <xdr:sp macro="" textlink="">
      <xdr:nvSpPr>
        <xdr:cNvPr id="566" name="楕円 565">
          <a:extLst>
            <a:ext uri="{FF2B5EF4-FFF2-40B4-BE49-F238E27FC236}">
              <a16:creationId xmlns:a16="http://schemas.microsoft.com/office/drawing/2014/main" id="{AD63A6A3-B559-442E-8483-574D0937ED2C}"/>
            </a:ext>
          </a:extLst>
        </xdr:cNvPr>
        <xdr:cNvSpPr/>
      </xdr:nvSpPr>
      <xdr:spPr>
        <a:xfrm>
          <a:off x="19494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60960</xdr:rowOff>
    </xdr:from>
    <xdr:to>
      <xdr:col>107</xdr:col>
      <xdr:colOff>50800</xdr:colOff>
      <xdr:row>37</xdr:row>
      <xdr:rowOff>114300</xdr:rowOff>
    </xdr:to>
    <xdr:cxnSp macro="">
      <xdr:nvCxnSpPr>
        <xdr:cNvPr id="567" name="直線コネクタ 566">
          <a:extLst>
            <a:ext uri="{FF2B5EF4-FFF2-40B4-BE49-F238E27FC236}">
              <a16:creationId xmlns:a16="http://schemas.microsoft.com/office/drawing/2014/main" id="{F9EF5C80-45C6-4A5E-8263-35F53A2E4BBA}"/>
            </a:ext>
          </a:extLst>
        </xdr:cNvPr>
        <xdr:cNvCxnSpPr/>
      </xdr:nvCxnSpPr>
      <xdr:spPr>
        <a:xfrm flipV="1">
          <a:off x="19545300" y="64046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19067</xdr:rowOff>
    </xdr:from>
    <xdr:ext cx="469744" cy="259045"/>
    <xdr:sp macro="" textlink="">
      <xdr:nvSpPr>
        <xdr:cNvPr id="568" name="n_1aveValue【認定こども園・幼稚園・保育所】&#10;一人当たり面積">
          <a:extLst>
            <a:ext uri="{FF2B5EF4-FFF2-40B4-BE49-F238E27FC236}">
              <a16:creationId xmlns:a16="http://schemas.microsoft.com/office/drawing/2014/main" id="{D7EDC372-B9B7-41B1-94F5-3BB63D5333CE}"/>
            </a:ext>
          </a:extLst>
        </xdr:cNvPr>
        <xdr:cNvSpPr txBox="1"/>
      </xdr:nvSpPr>
      <xdr:spPr>
        <a:xfrm>
          <a:off x="210757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569" name="n_2aveValue【認定こども園・幼稚園・保育所】&#10;一人当たり面積">
          <a:extLst>
            <a:ext uri="{FF2B5EF4-FFF2-40B4-BE49-F238E27FC236}">
              <a16:creationId xmlns:a16="http://schemas.microsoft.com/office/drawing/2014/main" id="{A68407B8-1C26-4F0F-824A-57F270463BF3}"/>
            </a:ext>
          </a:extLst>
        </xdr:cNvPr>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34307</xdr:rowOff>
    </xdr:from>
    <xdr:ext cx="469744" cy="259045"/>
    <xdr:sp macro="" textlink="">
      <xdr:nvSpPr>
        <xdr:cNvPr id="570" name="n_3aveValue【認定こども園・幼稚園・保育所】&#10;一人当たり面積">
          <a:extLst>
            <a:ext uri="{FF2B5EF4-FFF2-40B4-BE49-F238E27FC236}">
              <a16:creationId xmlns:a16="http://schemas.microsoft.com/office/drawing/2014/main" id="{8545E3F2-6F39-4A4B-9272-1FF002945B97}"/>
            </a:ext>
          </a:extLst>
        </xdr:cNvPr>
        <xdr:cNvSpPr txBox="1"/>
      </xdr:nvSpPr>
      <xdr:spPr>
        <a:xfrm>
          <a:off x="19310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71137</xdr:rowOff>
    </xdr:from>
    <xdr:ext cx="469744" cy="259045"/>
    <xdr:sp macro="" textlink="">
      <xdr:nvSpPr>
        <xdr:cNvPr id="571" name="n_4aveValue【認定こども園・幼稚園・保育所】&#10;一人当たり面積">
          <a:extLst>
            <a:ext uri="{FF2B5EF4-FFF2-40B4-BE49-F238E27FC236}">
              <a16:creationId xmlns:a16="http://schemas.microsoft.com/office/drawing/2014/main" id="{E3C2C33C-AB9E-4759-8993-F0F45D65DC3B}"/>
            </a:ext>
          </a:extLst>
        </xdr:cNvPr>
        <xdr:cNvSpPr txBox="1"/>
      </xdr:nvSpPr>
      <xdr:spPr>
        <a:xfrm>
          <a:off x="18421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33037</xdr:rowOff>
    </xdr:from>
    <xdr:ext cx="469744" cy="259045"/>
    <xdr:sp macro="" textlink="">
      <xdr:nvSpPr>
        <xdr:cNvPr id="572" name="n_1mainValue【認定こども園・幼稚園・保育所】&#10;一人当たり面積">
          <a:extLst>
            <a:ext uri="{FF2B5EF4-FFF2-40B4-BE49-F238E27FC236}">
              <a16:creationId xmlns:a16="http://schemas.microsoft.com/office/drawing/2014/main" id="{E67F7BB6-A37C-4FEE-86B3-E58DAF8D80B5}"/>
            </a:ext>
          </a:extLst>
        </xdr:cNvPr>
        <xdr:cNvSpPr txBox="1"/>
      </xdr:nvSpPr>
      <xdr:spPr>
        <a:xfrm>
          <a:off x="21075727"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128287</xdr:rowOff>
    </xdr:from>
    <xdr:ext cx="469744" cy="259045"/>
    <xdr:sp macro="" textlink="">
      <xdr:nvSpPr>
        <xdr:cNvPr id="573" name="n_2mainValue【認定こども園・幼稚園・保育所】&#10;一人当たり面積">
          <a:extLst>
            <a:ext uri="{FF2B5EF4-FFF2-40B4-BE49-F238E27FC236}">
              <a16:creationId xmlns:a16="http://schemas.microsoft.com/office/drawing/2014/main" id="{0A6E9F04-3C4E-47E6-BA02-70A99B340337}"/>
            </a:ext>
          </a:extLst>
        </xdr:cNvPr>
        <xdr:cNvSpPr txBox="1"/>
      </xdr:nvSpPr>
      <xdr:spPr>
        <a:xfrm>
          <a:off x="20199427" y="612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10177</xdr:rowOff>
    </xdr:from>
    <xdr:ext cx="469744" cy="259045"/>
    <xdr:sp macro="" textlink="">
      <xdr:nvSpPr>
        <xdr:cNvPr id="574" name="n_3mainValue【認定こども園・幼稚園・保育所】&#10;一人当たり面積">
          <a:extLst>
            <a:ext uri="{FF2B5EF4-FFF2-40B4-BE49-F238E27FC236}">
              <a16:creationId xmlns:a16="http://schemas.microsoft.com/office/drawing/2014/main" id="{818189D2-BD72-4392-B3DA-62175F840AA2}"/>
            </a:ext>
          </a:extLst>
        </xdr:cNvPr>
        <xdr:cNvSpPr txBox="1"/>
      </xdr:nvSpPr>
      <xdr:spPr>
        <a:xfrm>
          <a:off x="193104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a:extLst>
            <a:ext uri="{FF2B5EF4-FFF2-40B4-BE49-F238E27FC236}">
              <a16:creationId xmlns:a16="http://schemas.microsoft.com/office/drawing/2014/main" id="{03443032-7762-4AD5-85D8-C29C1BDDD49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a:extLst>
            <a:ext uri="{FF2B5EF4-FFF2-40B4-BE49-F238E27FC236}">
              <a16:creationId xmlns:a16="http://schemas.microsoft.com/office/drawing/2014/main" id="{E1430D05-5137-422C-A823-6352F9DE370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a:extLst>
            <a:ext uri="{FF2B5EF4-FFF2-40B4-BE49-F238E27FC236}">
              <a16:creationId xmlns:a16="http://schemas.microsoft.com/office/drawing/2014/main" id="{1C60B7E2-90A1-4907-A744-942AF48E86C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a:extLst>
            <a:ext uri="{FF2B5EF4-FFF2-40B4-BE49-F238E27FC236}">
              <a16:creationId xmlns:a16="http://schemas.microsoft.com/office/drawing/2014/main" id="{B515FE8F-B089-4E4A-9ED7-526D07D7319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a:extLst>
            <a:ext uri="{FF2B5EF4-FFF2-40B4-BE49-F238E27FC236}">
              <a16:creationId xmlns:a16="http://schemas.microsoft.com/office/drawing/2014/main" id="{8E0DCC15-77DC-4B82-9DBF-2A2F63C6B5A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a:extLst>
            <a:ext uri="{FF2B5EF4-FFF2-40B4-BE49-F238E27FC236}">
              <a16:creationId xmlns:a16="http://schemas.microsoft.com/office/drawing/2014/main" id="{FBA764D8-B805-4DAD-8453-AA08D693FB2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a:extLst>
            <a:ext uri="{FF2B5EF4-FFF2-40B4-BE49-F238E27FC236}">
              <a16:creationId xmlns:a16="http://schemas.microsoft.com/office/drawing/2014/main" id="{7C9288FD-A41C-45EB-982E-91CCF603BAB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a:extLst>
            <a:ext uri="{FF2B5EF4-FFF2-40B4-BE49-F238E27FC236}">
              <a16:creationId xmlns:a16="http://schemas.microsoft.com/office/drawing/2014/main" id="{619EBB3D-0806-435F-8DC8-6D5309FBFD8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3" name="テキスト ボックス 582">
          <a:extLst>
            <a:ext uri="{FF2B5EF4-FFF2-40B4-BE49-F238E27FC236}">
              <a16:creationId xmlns:a16="http://schemas.microsoft.com/office/drawing/2014/main" id="{48DA85FA-FA47-4ED1-AA23-5B39FB3EC53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4" name="直線コネクタ 583">
          <a:extLst>
            <a:ext uri="{FF2B5EF4-FFF2-40B4-BE49-F238E27FC236}">
              <a16:creationId xmlns:a16="http://schemas.microsoft.com/office/drawing/2014/main" id="{CFA6DA37-CA36-40E7-A3E0-C3D897222DB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5" name="テキスト ボックス 584">
          <a:extLst>
            <a:ext uri="{FF2B5EF4-FFF2-40B4-BE49-F238E27FC236}">
              <a16:creationId xmlns:a16="http://schemas.microsoft.com/office/drawing/2014/main" id="{552B391D-F848-4F25-AD49-A0E66041609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6" name="直線コネクタ 585">
          <a:extLst>
            <a:ext uri="{FF2B5EF4-FFF2-40B4-BE49-F238E27FC236}">
              <a16:creationId xmlns:a16="http://schemas.microsoft.com/office/drawing/2014/main" id="{9068FEDC-DE94-4728-B81E-9CF7A7EC892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87" name="テキスト ボックス 586">
          <a:extLst>
            <a:ext uri="{FF2B5EF4-FFF2-40B4-BE49-F238E27FC236}">
              <a16:creationId xmlns:a16="http://schemas.microsoft.com/office/drawing/2014/main" id="{D537E102-6818-40F7-A4C1-2BB0C495864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8" name="直線コネクタ 587">
          <a:extLst>
            <a:ext uri="{FF2B5EF4-FFF2-40B4-BE49-F238E27FC236}">
              <a16:creationId xmlns:a16="http://schemas.microsoft.com/office/drawing/2014/main" id="{8D726EE1-8CC5-4E88-876D-6DB45D51DF1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9" name="テキスト ボックス 588">
          <a:extLst>
            <a:ext uri="{FF2B5EF4-FFF2-40B4-BE49-F238E27FC236}">
              <a16:creationId xmlns:a16="http://schemas.microsoft.com/office/drawing/2014/main" id="{0BD80678-52BB-499D-AEFB-A47BEC92FF9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0" name="直線コネクタ 589">
          <a:extLst>
            <a:ext uri="{FF2B5EF4-FFF2-40B4-BE49-F238E27FC236}">
              <a16:creationId xmlns:a16="http://schemas.microsoft.com/office/drawing/2014/main" id="{968E6474-55DC-4BC0-990A-715964F25CA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1" name="テキスト ボックス 590">
          <a:extLst>
            <a:ext uri="{FF2B5EF4-FFF2-40B4-BE49-F238E27FC236}">
              <a16:creationId xmlns:a16="http://schemas.microsoft.com/office/drawing/2014/main" id="{85D76A20-D89C-4B15-9274-E35AC72BC28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2" name="直線コネクタ 591">
          <a:extLst>
            <a:ext uri="{FF2B5EF4-FFF2-40B4-BE49-F238E27FC236}">
              <a16:creationId xmlns:a16="http://schemas.microsoft.com/office/drawing/2014/main" id="{B47F8A2F-4A6C-4461-BCF8-E1185DEBB94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3" name="テキスト ボックス 592">
          <a:extLst>
            <a:ext uri="{FF2B5EF4-FFF2-40B4-BE49-F238E27FC236}">
              <a16:creationId xmlns:a16="http://schemas.microsoft.com/office/drawing/2014/main" id="{1C8CB953-27DA-4CE2-801A-7E567D6762D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4" name="直線コネクタ 593">
          <a:extLst>
            <a:ext uri="{FF2B5EF4-FFF2-40B4-BE49-F238E27FC236}">
              <a16:creationId xmlns:a16="http://schemas.microsoft.com/office/drawing/2014/main" id="{6FB0E26C-E03F-4B6B-9740-E548C325AF0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5" name="テキスト ボックス 594">
          <a:extLst>
            <a:ext uri="{FF2B5EF4-FFF2-40B4-BE49-F238E27FC236}">
              <a16:creationId xmlns:a16="http://schemas.microsoft.com/office/drawing/2014/main" id="{10057F88-58B1-4350-BFE3-C0C9B2980BB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6" name="直線コネクタ 595">
          <a:extLst>
            <a:ext uri="{FF2B5EF4-FFF2-40B4-BE49-F238E27FC236}">
              <a16:creationId xmlns:a16="http://schemas.microsoft.com/office/drawing/2014/main" id="{28975887-9EDA-4DA7-80BB-4C12949AA65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97" name="テキスト ボックス 596">
          <a:extLst>
            <a:ext uri="{FF2B5EF4-FFF2-40B4-BE49-F238E27FC236}">
              <a16:creationId xmlns:a16="http://schemas.microsoft.com/office/drawing/2014/main" id="{D7EE94D4-DB87-44D0-8DBF-07C6E036821D}"/>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8" name="直線コネクタ 597">
          <a:extLst>
            <a:ext uri="{FF2B5EF4-FFF2-40B4-BE49-F238E27FC236}">
              <a16:creationId xmlns:a16="http://schemas.microsoft.com/office/drawing/2014/main" id="{B51AC0C2-F30E-4FB2-9C84-17DC446A76D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9" name="テキスト ボックス 598">
          <a:extLst>
            <a:ext uri="{FF2B5EF4-FFF2-40B4-BE49-F238E27FC236}">
              <a16:creationId xmlns:a16="http://schemas.microsoft.com/office/drawing/2014/main" id="{0BA7B5E9-4A42-47A5-8F9B-02BA1DF30619}"/>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0" name="【学校施設】&#10;有形固定資産減価償却率グラフ枠">
          <a:extLst>
            <a:ext uri="{FF2B5EF4-FFF2-40B4-BE49-F238E27FC236}">
              <a16:creationId xmlns:a16="http://schemas.microsoft.com/office/drawing/2014/main" id="{81764F08-DD85-4D73-89B3-C857B108565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601" name="直線コネクタ 600">
          <a:extLst>
            <a:ext uri="{FF2B5EF4-FFF2-40B4-BE49-F238E27FC236}">
              <a16:creationId xmlns:a16="http://schemas.microsoft.com/office/drawing/2014/main" id="{6099CD65-A8BD-416E-B4B2-FA7D420ADF88}"/>
            </a:ext>
          </a:extLst>
        </xdr:cNvPr>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602" name="【学校施設】&#10;有形固定資産減価償却率最小値テキスト">
          <a:extLst>
            <a:ext uri="{FF2B5EF4-FFF2-40B4-BE49-F238E27FC236}">
              <a16:creationId xmlns:a16="http://schemas.microsoft.com/office/drawing/2014/main" id="{928184C8-A7BF-469B-9AF6-FDE96DC38A3E}"/>
            </a:ext>
          </a:extLst>
        </xdr:cNvPr>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603" name="直線コネクタ 602">
          <a:extLst>
            <a:ext uri="{FF2B5EF4-FFF2-40B4-BE49-F238E27FC236}">
              <a16:creationId xmlns:a16="http://schemas.microsoft.com/office/drawing/2014/main" id="{C4916C8F-D59F-4B51-9A2F-A36923EAC573}"/>
            </a:ext>
          </a:extLst>
        </xdr:cNvPr>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604" name="【学校施設】&#10;有形固定資産減価償却率最大値テキスト">
          <a:extLst>
            <a:ext uri="{FF2B5EF4-FFF2-40B4-BE49-F238E27FC236}">
              <a16:creationId xmlns:a16="http://schemas.microsoft.com/office/drawing/2014/main" id="{37BF4907-1933-4314-BB5A-C12CA28108D9}"/>
            </a:ext>
          </a:extLst>
        </xdr:cNvPr>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05" name="直線コネクタ 604">
          <a:extLst>
            <a:ext uri="{FF2B5EF4-FFF2-40B4-BE49-F238E27FC236}">
              <a16:creationId xmlns:a16="http://schemas.microsoft.com/office/drawing/2014/main" id="{BBEDD006-5564-4C7C-A635-28D7CC8736C9}"/>
            </a:ext>
          </a:extLst>
        </xdr:cNvPr>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606" name="【学校施設】&#10;有形固定資産減価償却率平均値テキスト">
          <a:extLst>
            <a:ext uri="{FF2B5EF4-FFF2-40B4-BE49-F238E27FC236}">
              <a16:creationId xmlns:a16="http://schemas.microsoft.com/office/drawing/2014/main" id="{CAE05AC3-AF91-4A80-9B2B-BD1EBD635122}"/>
            </a:ext>
          </a:extLst>
        </xdr:cNvPr>
        <xdr:cNvSpPr txBox="1"/>
      </xdr:nvSpPr>
      <xdr:spPr>
        <a:xfrm>
          <a:off x="1635760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607" name="フローチャート: 判断 606">
          <a:extLst>
            <a:ext uri="{FF2B5EF4-FFF2-40B4-BE49-F238E27FC236}">
              <a16:creationId xmlns:a16="http://schemas.microsoft.com/office/drawing/2014/main" id="{03B8AF33-C0B9-482B-BB57-2022A4A58BFE}"/>
            </a:ext>
          </a:extLst>
        </xdr:cNvPr>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608" name="フローチャート: 判断 607">
          <a:extLst>
            <a:ext uri="{FF2B5EF4-FFF2-40B4-BE49-F238E27FC236}">
              <a16:creationId xmlns:a16="http://schemas.microsoft.com/office/drawing/2014/main" id="{0708B7A4-0BD8-4092-9138-1950246A21BB}"/>
            </a:ext>
          </a:extLst>
        </xdr:cNvPr>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609" name="フローチャート: 判断 608">
          <a:extLst>
            <a:ext uri="{FF2B5EF4-FFF2-40B4-BE49-F238E27FC236}">
              <a16:creationId xmlns:a16="http://schemas.microsoft.com/office/drawing/2014/main" id="{BF8F69CB-2870-4714-9195-4FA7292992DC}"/>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610" name="フローチャート: 判断 609">
          <a:extLst>
            <a:ext uri="{FF2B5EF4-FFF2-40B4-BE49-F238E27FC236}">
              <a16:creationId xmlns:a16="http://schemas.microsoft.com/office/drawing/2014/main" id="{41DD18EF-AD13-4D7B-ABB3-BBDE6F9DE4A0}"/>
            </a:ext>
          </a:extLst>
        </xdr:cNvPr>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611" name="フローチャート: 判断 610">
          <a:extLst>
            <a:ext uri="{FF2B5EF4-FFF2-40B4-BE49-F238E27FC236}">
              <a16:creationId xmlns:a16="http://schemas.microsoft.com/office/drawing/2014/main" id="{B0CDD074-A0E2-4678-82E5-4BD2F4A522AB}"/>
            </a:ext>
          </a:extLst>
        </xdr:cNvPr>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EFC0FD20-A72A-465B-9D3A-E847F63A07F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2FC2636C-A651-4FF8-A8A6-3D1E4961F73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E2EA3008-63A2-4F6F-B7C0-500484FEEA2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6738F651-6527-4575-B954-258426E3AD1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7D99E34E-992F-4F10-8C20-B8AA65FED49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117384</xdr:rowOff>
    </xdr:from>
    <xdr:to>
      <xdr:col>85</xdr:col>
      <xdr:colOff>177800</xdr:colOff>
      <xdr:row>62</xdr:row>
      <xdr:rowOff>47534</xdr:rowOff>
    </xdr:to>
    <xdr:sp macro="" textlink="">
      <xdr:nvSpPr>
        <xdr:cNvPr id="617" name="楕円 616">
          <a:extLst>
            <a:ext uri="{FF2B5EF4-FFF2-40B4-BE49-F238E27FC236}">
              <a16:creationId xmlns:a16="http://schemas.microsoft.com/office/drawing/2014/main" id="{51EE9508-AF67-4874-A5B4-894C87764EA3}"/>
            </a:ext>
          </a:extLst>
        </xdr:cNvPr>
        <xdr:cNvSpPr/>
      </xdr:nvSpPr>
      <xdr:spPr>
        <a:xfrm>
          <a:off x="16268700" y="105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95811</xdr:rowOff>
    </xdr:from>
    <xdr:ext cx="405111" cy="259045"/>
    <xdr:sp macro="" textlink="">
      <xdr:nvSpPr>
        <xdr:cNvPr id="618" name="【学校施設】&#10;有形固定資産減価償却率該当値テキスト">
          <a:extLst>
            <a:ext uri="{FF2B5EF4-FFF2-40B4-BE49-F238E27FC236}">
              <a16:creationId xmlns:a16="http://schemas.microsoft.com/office/drawing/2014/main" id="{34836168-6F12-48EF-A4B2-0A7DF31DE251}"/>
            </a:ext>
          </a:extLst>
        </xdr:cNvPr>
        <xdr:cNvSpPr txBox="1"/>
      </xdr:nvSpPr>
      <xdr:spPr>
        <a:xfrm>
          <a:off x="16357600"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150041</xdr:rowOff>
    </xdr:from>
    <xdr:to>
      <xdr:col>81</xdr:col>
      <xdr:colOff>101600</xdr:colOff>
      <xdr:row>62</xdr:row>
      <xdr:rowOff>80191</xdr:rowOff>
    </xdr:to>
    <xdr:sp macro="" textlink="">
      <xdr:nvSpPr>
        <xdr:cNvPr id="619" name="楕円 618">
          <a:extLst>
            <a:ext uri="{FF2B5EF4-FFF2-40B4-BE49-F238E27FC236}">
              <a16:creationId xmlns:a16="http://schemas.microsoft.com/office/drawing/2014/main" id="{6CCCE6BB-C93F-4859-BF2B-42CD25210045}"/>
            </a:ext>
          </a:extLst>
        </xdr:cNvPr>
        <xdr:cNvSpPr/>
      </xdr:nvSpPr>
      <xdr:spPr>
        <a:xfrm>
          <a:off x="154305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168184</xdr:rowOff>
    </xdr:from>
    <xdr:to>
      <xdr:col>85</xdr:col>
      <xdr:colOff>127000</xdr:colOff>
      <xdr:row>62</xdr:row>
      <xdr:rowOff>29391</xdr:rowOff>
    </xdr:to>
    <xdr:cxnSp macro="">
      <xdr:nvCxnSpPr>
        <xdr:cNvPr id="620" name="直線コネクタ 619">
          <a:extLst>
            <a:ext uri="{FF2B5EF4-FFF2-40B4-BE49-F238E27FC236}">
              <a16:creationId xmlns:a16="http://schemas.microsoft.com/office/drawing/2014/main" id="{46AE1633-04E0-48FC-9EAF-D72FBAE8B21F}"/>
            </a:ext>
          </a:extLst>
        </xdr:cNvPr>
        <xdr:cNvCxnSpPr/>
      </xdr:nvCxnSpPr>
      <xdr:spPr>
        <a:xfrm flipV="1">
          <a:off x="15481300" y="1062663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159838</xdr:rowOff>
    </xdr:from>
    <xdr:to>
      <xdr:col>76</xdr:col>
      <xdr:colOff>165100</xdr:colOff>
      <xdr:row>62</xdr:row>
      <xdr:rowOff>89988</xdr:rowOff>
    </xdr:to>
    <xdr:sp macro="" textlink="">
      <xdr:nvSpPr>
        <xdr:cNvPr id="621" name="楕円 620">
          <a:extLst>
            <a:ext uri="{FF2B5EF4-FFF2-40B4-BE49-F238E27FC236}">
              <a16:creationId xmlns:a16="http://schemas.microsoft.com/office/drawing/2014/main" id="{F2185309-DE65-458C-8DAC-B5A4D6D74529}"/>
            </a:ext>
          </a:extLst>
        </xdr:cNvPr>
        <xdr:cNvSpPr/>
      </xdr:nvSpPr>
      <xdr:spPr>
        <a:xfrm>
          <a:off x="14541500" y="10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29391</xdr:rowOff>
    </xdr:from>
    <xdr:to>
      <xdr:col>81</xdr:col>
      <xdr:colOff>50800</xdr:colOff>
      <xdr:row>62</xdr:row>
      <xdr:rowOff>39188</xdr:rowOff>
    </xdr:to>
    <xdr:cxnSp macro="">
      <xdr:nvCxnSpPr>
        <xdr:cNvPr id="622" name="直線コネクタ 621">
          <a:extLst>
            <a:ext uri="{FF2B5EF4-FFF2-40B4-BE49-F238E27FC236}">
              <a16:creationId xmlns:a16="http://schemas.microsoft.com/office/drawing/2014/main" id="{18C624B0-F37B-424E-8989-CAA8AAE1594F}"/>
            </a:ext>
          </a:extLst>
        </xdr:cNvPr>
        <xdr:cNvCxnSpPr/>
      </xdr:nvCxnSpPr>
      <xdr:spPr>
        <a:xfrm flipV="1">
          <a:off x="14592300" y="1065929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140244</xdr:rowOff>
    </xdr:from>
    <xdr:to>
      <xdr:col>72</xdr:col>
      <xdr:colOff>38100</xdr:colOff>
      <xdr:row>62</xdr:row>
      <xdr:rowOff>70394</xdr:rowOff>
    </xdr:to>
    <xdr:sp macro="" textlink="">
      <xdr:nvSpPr>
        <xdr:cNvPr id="623" name="楕円 622">
          <a:extLst>
            <a:ext uri="{FF2B5EF4-FFF2-40B4-BE49-F238E27FC236}">
              <a16:creationId xmlns:a16="http://schemas.microsoft.com/office/drawing/2014/main" id="{34F71249-8321-4EA9-92FC-610EC4583C3F}"/>
            </a:ext>
          </a:extLst>
        </xdr:cNvPr>
        <xdr:cNvSpPr/>
      </xdr:nvSpPr>
      <xdr:spPr>
        <a:xfrm>
          <a:off x="13652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19594</xdr:rowOff>
    </xdr:from>
    <xdr:to>
      <xdr:col>76</xdr:col>
      <xdr:colOff>114300</xdr:colOff>
      <xdr:row>62</xdr:row>
      <xdr:rowOff>39188</xdr:rowOff>
    </xdr:to>
    <xdr:cxnSp macro="">
      <xdr:nvCxnSpPr>
        <xdr:cNvPr id="624" name="直線コネクタ 623">
          <a:extLst>
            <a:ext uri="{FF2B5EF4-FFF2-40B4-BE49-F238E27FC236}">
              <a16:creationId xmlns:a16="http://schemas.microsoft.com/office/drawing/2014/main" id="{6B49331D-8742-4919-9710-38274C4A4005}"/>
            </a:ext>
          </a:extLst>
        </xdr:cNvPr>
        <xdr:cNvCxnSpPr/>
      </xdr:nvCxnSpPr>
      <xdr:spPr>
        <a:xfrm>
          <a:off x="13703300" y="106494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625" name="n_1aveValue【学校施設】&#10;有形固定資産減価償却率">
          <a:extLst>
            <a:ext uri="{FF2B5EF4-FFF2-40B4-BE49-F238E27FC236}">
              <a16:creationId xmlns:a16="http://schemas.microsoft.com/office/drawing/2014/main" id="{7910D2AB-72A8-4962-9302-23790B619C35}"/>
            </a:ext>
          </a:extLst>
        </xdr:cNvPr>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626" name="n_2aveValue【学校施設】&#10;有形固定資産減価償却率">
          <a:extLst>
            <a:ext uri="{FF2B5EF4-FFF2-40B4-BE49-F238E27FC236}">
              <a16:creationId xmlns:a16="http://schemas.microsoft.com/office/drawing/2014/main" id="{C16C9565-7688-40AD-BD0E-5BBDD57A1177}"/>
            </a:ext>
          </a:extLst>
        </xdr:cNvPr>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627" name="n_3aveValue【学校施設】&#10;有形固定資産減価償却率">
          <a:extLst>
            <a:ext uri="{FF2B5EF4-FFF2-40B4-BE49-F238E27FC236}">
              <a16:creationId xmlns:a16="http://schemas.microsoft.com/office/drawing/2014/main" id="{CF7892B5-220C-48E0-AE82-B3EDFEF66001}"/>
            </a:ext>
          </a:extLst>
        </xdr:cNvPr>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628" name="n_4aveValue【学校施設】&#10;有形固定資産減価償却率">
          <a:extLst>
            <a:ext uri="{FF2B5EF4-FFF2-40B4-BE49-F238E27FC236}">
              <a16:creationId xmlns:a16="http://schemas.microsoft.com/office/drawing/2014/main" id="{BD2CBC95-342F-4459-A9AA-086B541CE0D4}"/>
            </a:ext>
          </a:extLst>
        </xdr:cNvPr>
        <xdr:cNvSpPr txBox="1"/>
      </xdr:nvSpPr>
      <xdr:spPr>
        <a:xfrm>
          <a:off x="12611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71318</xdr:rowOff>
    </xdr:from>
    <xdr:ext cx="405111" cy="259045"/>
    <xdr:sp macro="" textlink="">
      <xdr:nvSpPr>
        <xdr:cNvPr id="629" name="n_1mainValue【学校施設】&#10;有形固定資産減価償却率">
          <a:extLst>
            <a:ext uri="{FF2B5EF4-FFF2-40B4-BE49-F238E27FC236}">
              <a16:creationId xmlns:a16="http://schemas.microsoft.com/office/drawing/2014/main" id="{33963CED-29DE-495B-B222-4E8FB7406997}"/>
            </a:ext>
          </a:extLst>
        </xdr:cNvPr>
        <xdr:cNvSpPr txBox="1"/>
      </xdr:nvSpPr>
      <xdr:spPr>
        <a:xfrm>
          <a:off x="15266044"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81115</xdr:rowOff>
    </xdr:from>
    <xdr:ext cx="405111" cy="259045"/>
    <xdr:sp macro="" textlink="">
      <xdr:nvSpPr>
        <xdr:cNvPr id="630" name="n_2mainValue【学校施設】&#10;有形固定資産減価償却率">
          <a:extLst>
            <a:ext uri="{FF2B5EF4-FFF2-40B4-BE49-F238E27FC236}">
              <a16:creationId xmlns:a16="http://schemas.microsoft.com/office/drawing/2014/main" id="{7AFFA181-D754-45A0-AB88-F7D47F54C424}"/>
            </a:ext>
          </a:extLst>
        </xdr:cNvPr>
        <xdr:cNvSpPr txBox="1"/>
      </xdr:nvSpPr>
      <xdr:spPr>
        <a:xfrm>
          <a:off x="14389744" y="1071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61521</xdr:rowOff>
    </xdr:from>
    <xdr:ext cx="405111" cy="259045"/>
    <xdr:sp macro="" textlink="">
      <xdr:nvSpPr>
        <xdr:cNvPr id="631" name="n_3mainValue【学校施設】&#10;有形固定資産減価償却率">
          <a:extLst>
            <a:ext uri="{FF2B5EF4-FFF2-40B4-BE49-F238E27FC236}">
              <a16:creationId xmlns:a16="http://schemas.microsoft.com/office/drawing/2014/main" id="{CF76503D-FC1C-40D7-B5FF-EA7250E855BE}"/>
            </a:ext>
          </a:extLst>
        </xdr:cNvPr>
        <xdr:cNvSpPr txBox="1"/>
      </xdr:nvSpPr>
      <xdr:spPr>
        <a:xfrm>
          <a:off x="13500744"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2" name="正方形/長方形 631">
          <a:extLst>
            <a:ext uri="{FF2B5EF4-FFF2-40B4-BE49-F238E27FC236}">
              <a16:creationId xmlns:a16="http://schemas.microsoft.com/office/drawing/2014/main" id="{A1AAF596-8D58-4859-A994-79BB825E123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3" name="正方形/長方形 632">
          <a:extLst>
            <a:ext uri="{FF2B5EF4-FFF2-40B4-BE49-F238E27FC236}">
              <a16:creationId xmlns:a16="http://schemas.microsoft.com/office/drawing/2014/main" id="{D49EE484-754C-406F-9409-B492186D4FA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4" name="正方形/長方形 633">
          <a:extLst>
            <a:ext uri="{FF2B5EF4-FFF2-40B4-BE49-F238E27FC236}">
              <a16:creationId xmlns:a16="http://schemas.microsoft.com/office/drawing/2014/main" id="{D5B95317-88FB-4B7B-BEA5-73C6AA25F18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5" name="正方形/長方形 634">
          <a:extLst>
            <a:ext uri="{FF2B5EF4-FFF2-40B4-BE49-F238E27FC236}">
              <a16:creationId xmlns:a16="http://schemas.microsoft.com/office/drawing/2014/main" id="{902031B4-C680-4077-B581-7AF6B34C075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6" name="正方形/長方形 635">
          <a:extLst>
            <a:ext uri="{FF2B5EF4-FFF2-40B4-BE49-F238E27FC236}">
              <a16:creationId xmlns:a16="http://schemas.microsoft.com/office/drawing/2014/main" id="{24162F65-B48F-4ABD-9AE6-138E6FC3DE7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7" name="正方形/長方形 636">
          <a:extLst>
            <a:ext uri="{FF2B5EF4-FFF2-40B4-BE49-F238E27FC236}">
              <a16:creationId xmlns:a16="http://schemas.microsoft.com/office/drawing/2014/main" id="{7CDE80AC-3DD1-4A1F-95B2-D12C5B17B14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8" name="正方形/長方形 637">
          <a:extLst>
            <a:ext uri="{FF2B5EF4-FFF2-40B4-BE49-F238E27FC236}">
              <a16:creationId xmlns:a16="http://schemas.microsoft.com/office/drawing/2014/main" id="{DC346AFD-4D25-4069-8075-89AFD43B1A9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9" name="正方形/長方形 638">
          <a:extLst>
            <a:ext uri="{FF2B5EF4-FFF2-40B4-BE49-F238E27FC236}">
              <a16:creationId xmlns:a16="http://schemas.microsoft.com/office/drawing/2014/main" id="{2FBC48B6-7E5E-4C7D-8625-E0B9F2D9BB8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0" name="テキスト ボックス 639">
          <a:extLst>
            <a:ext uri="{FF2B5EF4-FFF2-40B4-BE49-F238E27FC236}">
              <a16:creationId xmlns:a16="http://schemas.microsoft.com/office/drawing/2014/main" id="{2D343F52-1863-49E2-B8AC-71904DD28B6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1" name="直線コネクタ 640">
          <a:extLst>
            <a:ext uri="{FF2B5EF4-FFF2-40B4-BE49-F238E27FC236}">
              <a16:creationId xmlns:a16="http://schemas.microsoft.com/office/drawing/2014/main" id="{F568FB7E-3733-4FCA-B69E-4D85DEAF875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42" name="テキスト ボックス 641">
          <a:extLst>
            <a:ext uri="{FF2B5EF4-FFF2-40B4-BE49-F238E27FC236}">
              <a16:creationId xmlns:a16="http://schemas.microsoft.com/office/drawing/2014/main" id="{97212EFE-1769-409E-AEB6-F0B255C14E78}"/>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43" name="直線コネクタ 642">
          <a:extLst>
            <a:ext uri="{FF2B5EF4-FFF2-40B4-BE49-F238E27FC236}">
              <a16:creationId xmlns:a16="http://schemas.microsoft.com/office/drawing/2014/main" id="{1AA203BC-C126-4064-A688-A98CD45575B1}"/>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4" name="テキスト ボックス 643">
          <a:extLst>
            <a:ext uri="{FF2B5EF4-FFF2-40B4-BE49-F238E27FC236}">
              <a16:creationId xmlns:a16="http://schemas.microsoft.com/office/drawing/2014/main" id="{502BFF01-F95A-45C6-B4C2-149D83E5A081}"/>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5" name="直線コネクタ 644">
          <a:extLst>
            <a:ext uri="{FF2B5EF4-FFF2-40B4-BE49-F238E27FC236}">
              <a16:creationId xmlns:a16="http://schemas.microsoft.com/office/drawing/2014/main" id="{D0242517-F4C3-4562-99C2-E17160EFCB71}"/>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6" name="テキスト ボックス 645">
          <a:extLst>
            <a:ext uri="{FF2B5EF4-FFF2-40B4-BE49-F238E27FC236}">
              <a16:creationId xmlns:a16="http://schemas.microsoft.com/office/drawing/2014/main" id="{E532FFD6-8496-4F37-8F5D-4A436534068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7" name="直線コネクタ 646">
          <a:extLst>
            <a:ext uri="{FF2B5EF4-FFF2-40B4-BE49-F238E27FC236}">
              <a16:creationId xmlns:a16="http://schemas.microsoft.com/office/drawing/2014/main" id="{E603C689-21CC-45E8-8B8C-C4C8208FFC52}"/>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8" name="テキスト ボックス 647">
          <a:extLst>
            <a:ext uri="{FF2B5EF4-FFF2-40B4-BE49-F238E27FC236}">
              <a16:creationId xmlns:a16="http://schemas.microsoft.com/office/drawing/2014/main" id="{20BF5755-1A28-4AE5-9CE8-EB6D976A58B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9" name="直線コネクタ 648">
          <a:extLst>
            <a:ext uri="{FF2B5EF4-FFF2-40B4-BE49-F238E27FC236}">
              <a16:creationId xmlns:a16="http://schemas.microsoft.com/office/drawing/2014/main" id="{D256136A-2019-42BF-BE58-1F1BACDD3CB2}"/>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0" name="テキスト ボックス 649">
          <a:extLst>
            <a:ext uri="{FF2B5EF4-FFF2-40B4-BE49-F238E27FC236}">
              <a16:creationId xmlns:a16="http://schemas.microsoft.com/office/drawing/2014/main" id="{C984EB42-0BF9-42A0-B982-C08655225EEC}"/>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1" name="直線コネクタ 650">
          <a:extLst>
            <a:ext uri="{FF2B5EF4-FFF2-40B4-BE49-F238E27FC236}">
              <a16:creationId xmlns:a16="http://schemas.microsoft.com/office/drawing/2014/main" id="{EC57B55E-6745-4E81-943C-35F51C10EB5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2" name="テキスト ボックス 651">
          <a:extLst>
            <a:ext uri="{FF2B5EF4-FFF2-40B4-BE49-F238E27FC236}">
              <a16:creationId xmlns:a16="http://schemas.microsoft.com/office/drawing/2014/main" id="{DFA9CB32-F2CE-488D-B62E-E277675C893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3" name="【学校施設】&#10;一人当たり面積グラフ枠">
          <a:extLst>
            <a:ext uri="{FF2B5EF4-FFF2-40B4-BE49-F238E27FC236}">
              <a16:creationId xmlns:a16="http://schemas.microsoft.com/office/drawing/2014/main" id="{A98D0E66-D2D8-4B9A-928E-58F432D1352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654" name="直線コネクタ 653">
          <a:extLst>
            <a:ext uri="{FF2B5EF4-FFF2-40B4-BE49-F238E27FC236}">
              <a16:creationId xmlns:a16="http://schemas.microsoft.com/office/drawing/2014/main" id="{20ABE8CD-A0C1-46F2-9FA0-68B3980E105D}"/>
            </a:ext>
          </a:extLst>
        </xdr:cNvPr>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655" name="【学校施設】&#10;一人当たり面積最小値テキスト">
          <a:extLst>
            <a:ext uri="{FF2B5EF4-FFF2-40B4-BE49-F238E27FC236}">
              <a16:creationId xmlns:a16="http://schemas.microsoft.com/office/drawing/2014/main" id="{F9C3DD38-D84B-4837-BD8E-479E707C0ACB}"/>
            </a:ext>
          </a:extLst>
        </xdr:cNvPr>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656" name="直線コネクタ 655">
          <a:extLst>
            <a:ext uri="{FF2B5EF4-FFF2-40B4-BE49-F238E27FC236}">
              <a16:creationId xmlns:a16="http://schemas.microsoft.com/office/drawing/2014/main" id="{4D52AE08-CA56-4EB4-AE69-C8B93CF8D1EE}"/>
            </a:ext>
          </a:extLst>
        </xdr:cNvPr>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657" name="【学校施設】&#10;一人当たり面積最大値テキスト">
          <a:extLst>
            <a:ext uri="{FF2B5EF4-FFF2-40B4-BE49-F238E27FC236}">
              <a16:creationId xmlns:a16="http://schemas.microsoft.com/office/drawing/2014/main" id="{3FBB6391-CE96-45AE-9F91-C3879DD054F1}"/>
            </a:ext>
          </a:extLst>
        </xdr:cNvPr>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658" name="直線コネクタ 657">
          <a:extLst>
            <a:ext uri="{FF2B5EF4-FFF2-40B4-BE49-F238E27FC236}">
              <a16:creationId xmlns:a16="http://schemas.microsoft.com/office/drawing/2014/main" id="{8172DAC2-DAA6-4CDA-A67D-A308631539AF}"/>
            </a:ext>
          </a:extLst>
        </xdr:cNvPr>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25468</xdr:rowOff>
    </xdr:from>
    <xdr:ext cx="469744" cy="259045"/>
    <xdr:sp macro="" textlink="">
      <xdr:nvSpPr>
        <xdr:cNvPr id="659" name="【学校施設】&#10;一人当たり面積平均値テキスト">
          <a:extLst>
            <a:ext uri="{FF2B5EF4-FFF2-40B4-BE49-F238E27FC236}">
              <a16:creationId xmlns:a16="http://schemas.microsoft.com/office/drawing/2014/main" id="{38BC1DD2-D31F-4D0B-9363-B9271B277B78}"/>
            </a:ext>
          </a:extLst>
        </xdr:cNvPr>
        <xdr:cNvSpPr txBox="1"/>
      </xdr:nvSpPr>
      <xdr:spPr>
        <a:xfrm>
          <a:off x="22199600" y="1031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660" name="フローチャート: 判断 659">
          <a:extLst>
            <a:ext uri="{FF2B5EF4-FFF2-40B4-BE49-F238E27FC236}">
              <a16:creationId xmlns:a16="http://schemas.microsoft.com/office/drawing/2014/main" id="{952C4211-19BF-4D8B-A5DB-3E2F01A29CB2}"/>
            </a:ext>
          </a:extLst>
        </xdr:cNvPr>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661" name="フローチャート: 判断 660">
          <a:extLst>
            <a:ext uri="{FF2B5EF4-FFF2-40B4-BE49-F238E27FC236}">
              <a16:creationId xmlns:a16="http://schemas.microsoft.com/office/drawing/2014/main" id="{CF95DF8F-5100-47ED-8EAA-930C56B03B67}"/>
            </a:ext>
          </a:extLst>
        </xdr:cNvPr>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662" name="フローチャート: 判断 661">
          <a:extLst>
            <a:ext uri="{FF2B5EF4-FFF2-40B4-BE49-F238E27FC236}">
              <a16:creationId xmlns:a16="http://schemas.microsoft.com/office/drawing/2014/main" id="{8E778751-C24E-4D22-BBC0-D27FFC30948F}"/>
            </a:ext>
          </a:extLst>
        </xdr:cNvPr>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663" name="フローチャート: 判断 662">
          <a:extLst>
            <a:ext uri="{FF2B5EF4-FFF2-40B4-BE49-F238E27FC236}">
              <a16:creationId xmlns:a16="http://schemas.microsoft.com/office/drawing/2014/main" id="{0E7A8F6A-D58B-4DA1-9028-65C5241B7866}"/>
            </a:ext>
          </a:extLst>
        </xdr:cNvPr>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664" name="フローチャート: 判断 663">
          <a:extLst>
            <a:ext uri="{FF2B5EF4-FFF2-40B4-BE49-F238E27FC236}">
              <a16:creationId xmlns:a16="http://schemas.microsoft.com/office/drawing/2014/main" id="{372907A7-4D26-4ACA-929B-92BC29434553}"/>
            </a:ext>
          </a:extLst>
        </xdr:cNvPr>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5" name="テキスト ボックス 664">
          <a:extLst>
            <a:ext uri="{FF2B5EF4-FFF2-40B4-BE49-F238E27FC236}">
              <a16:creationId xmlns:a16="http://schemas.microsoft.com/office/drawing/2014/main" id="{E476CDED-C67F-4020-A482-0AD4729448A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6" name="テキスト ボックス 665">
          <a:extLst>
            <a:ext uri="{FF2B5EF4-FFF2-40B4-BE49-F238E27FC236}">
              <a16:creationId xmlns:a16="http://schemas.microsoft.com/office/drawing/2014/main" id="{A841F0ED-62D6-4FAC-82E7-735EDCB077C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7" name="テキスト ボックス 666">
          <a:extLst>
            <a:ext uri="{FF2B5EF4-FFF2-40B4-BE49-F238E27FC236}">
              <a16:creationId xmlns:a16="http://schemas.microsoft.com/office/drawing/2014/main" id="{42EC08EB-BCB1-4111-9083-E44768236DB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id="{4AAA7BB4-CD04-434F-9FC1-EE3B86A1273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A3CC3243-D2F4-461B-B4B5-C10E1B95A14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54813</xdr:rowOff>
    </xdr:from>
    <xdr:to>
      <xdr:col>116</xdr:col>
      <xdr:colOff>114300</xdr:colOff>
      <xdr:row>59</xdr:row>
      <xdr:rowOff>156413</xdr:rowOff>
    </xdr:to>
    <xdr:sp macro="" textlink="">
      <xdr:nvSpPr>
        <xdr:cNvPr id="670" name="楕円 669">
          <a:extLst>
            <a:ext uri="{FF2B5EF4-FFF2-40B4-BE49-F238E27FC236}">
              <a16:creationId xmlns:a16="http://schemas.microsoft.com/office/drawing/2014/main" id="{CB9134ED-5707-47CC-BC78-752164BCDC4D}"/>
            </a:ext>
          </a:extLst>
        </xdr:cNvPr>
        <xdr:cNvSpPr/>
      </xdr:nvSpPr>
      <xdr:spPr>
        <a:xfrm>
          <a:off x="22110700" y="1017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77690</xdr:rowOff>
    </xdr:from>
    <xdr:ext cx="469744" cy="259045"/>
    <xdr:sp macro="" textlink="">
      <xdr:nvSpPr>
        <xdr:cNvPr id="671" name="【学校施設】&#10;一人当たり面積該当値テキスト">
          <a:extLst>
            <a:ext uri="{FF2B5EF4-FFF2-40B4-BE49-F238E27FC236}">
              <a16:creationId xmlns:a16="http://schemas.microsoft.com/office/drawing/2014/main" id="{02750D07-40A4-4A57-ABBE-383E156E0DB0}"/>
            </a:ext>
          </a:extLst>
        </xdr:cNvPr>
        <xdr:cNvSpPr txBox="1"/>
      </xdr:nvSpPr>
      <xdr:spPr>
        <a:xfrm>
          <a:off x="22199600" y="1002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6807</xdr:rowOff>
    </xdr:from>
    <xdr:to>
      <xdr:col>112</xdr:col>
      <xdr:colOff>38100</xdr:colOff>
      <xdr:row>60</xdr:row>
      <xdr:rowOff>108407</xdr:rowOff>
    </xdr:to>
    <xdr:sp macro="" textlink="">
      <xdr:nvSpPr>
        <xdr:cNvPr id="672" name="楕円 671">
          <a:extLst>
            <a:ext uri="{FF2B5EF4-FFF2-40B4-BE49-F238E27FC236}">
              <a16:creationId xmlns:a16="http://schemas.microsoft.com/office/drawing/2014/main" id="{12C57B6C-BF8C-4D08-A03B-DAAFF7DDFAD8}"/>
            </a:ext>
          </a:extLst>
        </xdr:cNvPr>
        <xdr:cNvSpPr/>
      </xdr:nvSpPr>
      <xdr:spPr>
        <a:xfrm>
          <a:off x="21272500" y="1029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105613</xdr:rowOff>
    </xdr:from>
    <xdr:to>
      <xdr:col>116</xdr:col>
      <xdr:colOff>63500</xdr:colOff>
      <xdr:row>60</xdr:row>
      <xdr:rowOff>57607</xdr:rowOff>
    </xdr:to>
    <xdr:cxnSp macro="">
      <xdr:nvCxnSpPr>
        <xdr:cNvPr id="673" name="直線コネクタ 672">
          <a:extLst>
            <a:ext uri="{FF2B5EF4-FFF2-40B4-BE49-F238E27FC236}">
              <a16:creationId xmlns:a16="http://schemas.microsoft.com/office/drawing/2014/main" id="{0417858F-0920-471E-8812-F8692C8EB71A}"/>
            </a:ext>
          </a:extLst>
        </xdr:cNvPr>
        <xdr:cNvCxnSpPr/>
      </xdr:nvCxnSpPr>
      <xdr:spPr>
        <a:xfrm flipV="1">
          <a:off x="21323300" y="10221163"/>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21437</xdr:rowOff>
    </xdr:from>
    <xdr:to>
      <xdr:col>107</xdr:col>
      <xdr:colOff>101600</xdr:colOff>
      <xdr:row>60</xdr:row>
      <xdr:rowOff>123037</xdr:rowOff>
    </xdr:to>
    <xdr:sp macro="" textlink="">
      <xdr:nvSpPr>
        <xdr:cNvPr id="674" name="楕円 673">
          <a:extLst>
            <a:ext uri="{FF2B5EF4-FFF2-40B4-BE49-F238E27FC236}">
              <a16:creationId xmlns:a16="http://schemas.microsoft.com/office/drawing/2014/main" id="{863140C4-7CE0-43BC-A20A-D4CCE20A6AC0}"/>
            </a:ext>
          </a:extLst>
        </xdr:cNvPr>
        <xdr:cNvSpPr/>
      </xdr:nvSpPr>
      <xdr:spPr>
        <a:xfrm>
          <a:off x="20383500" y="1030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57607</xdr:rowOff>
    </xdr:from>
    <xdr:to>
      <xdr:col>111</xdr:col>
      <xdr:colOff>177800</xdr:colOff>
      <xdr:row>60</xdr:row>
      <xdr:rowOff>72237</xdr:rowOff>
    </xdr:to>
    <xdr:cxnSp macro="">
      <xdr:nvCxnSpPr>
        <xdr:cNvPr id="675" name="直線コネクタ 674">
          <a:extLst>
            <a:ext uri="{FF2B5EF4-FFF2-40B4-BE49-F238E27FC236}">
              <a16:creationId xmlns:a16="http://schemas.microsoft.com/office/drawing/2014/main" id="{BC647619-09AB-4F03-9855-3D9D9704F81D}"/>
            </a:ext>
          </a:extLst>
        </xdr:cNvPr>
        <xdr:cNvCxnSpPr/>
      </xdr:nvCxnSpPr>
      <xdr:spPr>
        <a:xfrm flipV="1">
          <a:off x="20434300" y="10344607"/>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36068</xdr:rowOff>
    </xdr:from>
    <xdr:to>
      <xdr:col>102</xdr:col>
      <xdr:colOff>165100</xdr:colOff>
      <xdr:row>60</xdr:row>
      <xdr:rowOff>137668</xdr:rowOff>
    </xdr:to>
    <xdr:sp macro="" textlink="">
      <xdr:nvSpPr>
        <xdr:cNvPr id="676" name="楕円 675">
          <a:extLst>
            <a:ext uri="{FF2B5EF4-FFF2-40B4-BE49-F238E27FC236}">
              <a16:creationId xmlns:a16="http://schemas.microsoft.com/office/drawing/2014/main" id="{98A0C6C5-1261-4464-A562-98096043CF3F}"/>
            </a:ext>
          </a:extLst>
        </xdr:cNvPr>
        <xdr:cNvSpPr/>
      </xdr:nvSpPr>
      <xdr:spPr>
        <a:xfrm>
          <a:off x="19494500" y="103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72237</xdr:rowOff>
    </xdr:from>
    <xdr:to>
      <xdr:col>107</xdr:col>
      <xdr:colOff>50800</xdr:colOff>
      <xdr:row>60</xdr:row>
      <xdr:rowOff>86868</xdr:rowOff>
    </xdr:to>
    <xdr:cxnSp macro="">
      <xdr:nvCxnSpPr>
        <xdr:cNvPr id="677" name="直線コネクタ 676">
          <a:extLst>
            <a:ext uri="{FF2B5EF4-FFF2-40B4-BE49-F238E27FC236}">
              <a16:creationId xmlns:a16="http://schemas.microsoft.com/office/drawing/2014/main" id="{6279F62F-25D6-4902-9B32-3BDC8DF298A3}"/>
            </a:ext>
          </a:extLst>
        </xdr:cNvPr>
        <xdr:cNvCxnSpPr/>
      </xdr:nvCxnSpPr>
      <xdr:spPr>
        <a:xfrm flipV="1">
          <a:off x="19545300" y="10359237"/>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165371</xdr:rowOff>
    </xdr:from>
    <xdr:ext cx="469744" cy="259045"/>
    <xdr:sp macro="" textlink="">
      <xdr:nvSpPr>
        <xdr:cNvPr id="678" name="n_1aveValue【学校施設】&#10;一人当たり面積">
          <a:extLst>
            <a:ext uri="{FF2B5EF4-FFF2-40B4-BE49-F238E27FC236}">
              <a16:creationId xmlns:a16="http://schemas.microsoft.com/office/drawing/2014/main" id="{7D43891C-BA6B-46F5-9E7F-726E59766633}"/>
            </a:ext>
          </a:extLst>
        </xdr:cNvPr>
        <xdr:cNvSpPr txBox="1"/>
      </xdr:nvSpPr>
      <xdr:spPr>
        <a:xfrm>
          <a:off x="21075727" y="1045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14038</xdr:rowOff>
    </xdr:from>
    <xdr:ext cx="469744" cy="259045"/>
    <xdr:sp macro="" textlink="">
      <xdr:nvSpPr>
        <xdr:cNvPr id="679" name="n_2aveValue【学校施設】&#10;一人当たり面積">
          <a:extLst>
            <a:ext uri="{FF2B5EF4-FFF2-40B4-BE49-F238E27FC236}">
              <a16:creationId xmlns:a16="http://schemas.microsoft.com/office/drawing/2014/main" id="{D4DC12D5-2959-43CB-8338-96755714389E}"/>
            </a:ext>
          </a:extLst>
        </xdr:cNvPr>
        <xdr:cNvSpPr txBox="1"/>
      </xdr:nvSpPr>
      <xdr:spPr>
        <a:xfrm>
          <a:off x="20199427" y="1047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41470</xdr:rowOff>
    </xdr:from>
    <xdr:ext cx="469744" cy="259045"/>
    <xdr:sp macro="" textlink="">
      <xdr:nvSpPr>
        <xdr:cNvPr id="680" name="n_3aveValue【学校施設】&#10;一人当たり面積">
          <a:extLst>
            <a:ext uri="{FF2B5EF4-FFF2-40B4-BE49-F238E27FC236}">
              <a16:creationId xmlns:a16="http://schemas.microsoft.com/office/drawing/2014/main" id="{7838C8CF-AB60-4F51-BE37-0C1484FA13C6}"/>
            </a:ext>
          </a:extLst>
        </xdr:cNvPr>
        <xdr:cNvSpPr txBox="1"/>
      </xdr:nvSpPr>
      <xdr:spPr>
        <a:xfrm>
          <a:off x="19310427" y="1049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681" name="n_4aveValue【学校施設】&#10;一人当たり面積">
          <a:extLst>
            <a:ext uri="{FF2B5EF4-FFF2-40B4-BE49-F238E27FC236}">
              <a16:creationId xmlns:a16="http://schemas.microsoft.com/office/drawing/2014/main" id="{9C997F6A-27A2-48E4-BBC6-A2624E56EAA0}"/>
            </a:ext>
          </a:extLst>
        </xdr:cNvPr>
        <xdr:cNvSpPr txBox="1"/>
      </xdr:nvSpPr>
      <xdr:spPr>
        <a:xfrm>
          <a:off x="18421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124934</xdr:rowOff>
    </xdr:from>
    <xdr:ext cx="469744" cy="259045"/>
    <xdr:sp macro="" textlink="">
      <xdr:nvSpPr>
        <xdr:cNvPr id="682" name="n_1mainValue【学校施設】&#10;一人当たり面積">
          <a:extLst>
            <a:ext uri="{FF2B5EF4-FFF2-40B4-BE49-F238E27FC236}">
              <a16:creationId xmlns:a16="http://schemas.microsoft.com/office/drawing/2014/main" id="{AF7AFF19-7990-4922-9435-6EA35AA644DB}"/>
            </a:ext>
          </a:extLst>
        </xdr:cNvPr>
        <xdr:cNvSpPr txBox="1"/>
      </xdr:nvSpPr>
      <xdr:spPr>
        <a:xfrm>
          <a:off x="21075727" y="10069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139564</xdr:rowOff>
    </xdr:from>
    <xdr:ext cx="469744" cy="259045"/>
    <xdr:sp macro="" textlink="">
      <xdr:nvSpPr>
        <xdr:cNvPr id="683" name="n_2mainValue【学校施設】&#10;一人当たり面積">
          <a:extLst>
            <a:ext uri="{FF2B5EF4-FFF2-40B4-BE49-F238E27FC236}">
              <a16:creationId xmlns:a16="http://schemas.microsoft.com/office/drawing/2014/main" id="{29ABD551-091A-4A7B-BF23-B6938C699823}"/>
            </a:ext>
          </a:extLst>
        </xdr:cNvPr>
        <xdr:cNvSpPr txBox="1"/>
      </xdr:nvSpPr>
      <xdr:spPr>
        <a:xfrm>
          <a:off x="20199427" y="100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154195</xdr:rowOff>
    </xdr:from>
    <xdr:ext cx="469744" cy="259045"/>
    <xdr:sp macro="" textlink="">
      <xdr:nvSpPr>
        <xdr:cNvPr id="684" name="n_3mainValue【学校施設】&#10;一人当たり面積">
          <a:extLst>
            <a:ext uri="{FF2B5EF4-FFF2-40B4-BE49-F238E27FC236}">
              <a16:creationId xmlns:a16="http://schemas.microsoft.com/office/drawing/2014/main" id="{E69FE014-85DB-491C-AD9A-F2A7EAF047A8}"/>
            </a:ext>
          </a:extLst>
        </xdr:cNvPr>
        <xdr:cNvSpPr txBox="1"/>
      </xdr:nvSpPr>
      <xdr:spPr>
        <a:xfrm>
          <a:off x="1931042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5" name="正方形/長方形 684">
          <a:extLst>
            <a:ext uri="{FF2B5EF4-FFF2-40B4-BE49-F238E27FC236}">
              <a16:creationId xmlns:a16="http://schemas.microsoft.com/office/drawing/2014/main" id="{8CD7EC0B-69DE-4278-80E8-082FA626548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6" name="正方形/長方形 685">
          <a:extLst>
            <a:ext uri="{FF2B5EF4-FFF2-40B4-BE49-F238E27FC236}">
              <a16:creationId xmlns:a16="http://schemas.microsoft.com/office/drawing/2014/main" id="{406F406E-3AC6-4B98-AEB3-C334B47D6C4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7" name="正方形/長方形 686">
          <a:extLst>
            <a:ext uri="{FF2B5EF4-FFF2-40B4-BE49-F238E27FC236}">
              <a16:creationId xmlns:a16="http://schemas.microsoft.com/office/drawing/2014/main" id="{6FDB8323-890D-4E44-AD58-D53E0B50B2E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8" name="正方形/長方形 687">
          <a:extLst>
            <a:ext uri="{FF2B5EF4-FFF2-40B4-BE49-F238E27FC236}">
              <a16:creationId xmlns:a16="http://schemas.microsoft.com/office/drawing/2014/main" id="{24FA7F82-3A2E-44DB-AABF-AD859DA2893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9" name="正方形/長方形 688">
          <a:extLst>
            <a:ext uri="{FF2B5EF4-FFF2-40B4-BE49-F238E27FC236}">
              <a16:creationId xmlns:a16="http://schemas.microsoft.com/office/drawing/2014/main" id="{ABF2FC3E-4310-47DC-AF98-B4767123BFD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0" name="正方形/長方形 689">
          <a:extLst>
            <a:ext uri="{FF2B5EF4-FFF2-40B4-BE49-F238E27FC236}">
              <a16:creationId xmlns:a16="http://schemas.microsoft.com/office/drawing/2014/main" id="{BCD2BFAE-7F04-4E9D-A147-605C59A93F6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1" name="正方形/長方形 690">
          <a:extLst>
            <a:ext uri="{FF2B5EF4-FFF2-40B4-BE49-F238E27FC236}">
              <a16:creationId xmlns:a16="http://schemas.microsoft.com/office/drawing/2014/main" id="{C942F31A-D9D5-40CD-A5A7-95738FA066A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2" name="正方形/長方形 691">
          <a:extLst>
            <a:ext uri="{FF2B5EF4-FFF2-40B4-BE49-F238E27FC236}">
              <a16:creationId xmlns:a16="http://schemas.microsoft.com/office/drawing/2014/main" id="{01FD3B86-16E9-4F42-A2FC-6A0172E363E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3" name="テキスト ボックス 692">
          <a:extLst>
            <a:ext uri="{FF2B5EF4-FFF2-40B4-BE49-F238E27FC236}">
              <a16:creationId xmlns:a16="http://schemas.microsoft.com/office/drawing/2014/main" id="{442410EC-1790-4F28-BE8B-8FC6E928813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4" name="直線コネクタ 693">
          <a:extLst>
            <a:ext uri="{FF2B5EF4-FFF2-40B4-BE49-F238E27FC236}">
              <a16:creationId xmlns:a16="http://schemas.microsoft.com/office/drawing/2014/main" id="{9709D3E4-BC8A-4AB6-BB3D-09D4AAC0BD0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5" name="テキスト ボックス 694">
          <a:extLst>
            <a:ext uri="{FF2B5EF4-FFF2-40B4-BE49-F238E27FC236}">
              <a16:creationId xmlns:a16="http://schemas.microsoft.com/office/drawing/2014/main" id="{529BCF69-B9F7-46D9-95D7-EA4C132E7AE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6" name="直線コネクタ 695">
          <a:extLst>
            <a:ext uri="{FF2B5EF4-FFF2-40B4-BE49-F238E27FC236}">
              <a16:creationId xmlns:a16="http://schemas.microsoft.com/office/drawing/2014/main" id="{499A42E6-C435-4A62-893F-91D71205C6ED}"/>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7" name="テキスト ボックス 696">
          <a:extLst>
            <a:ext uri="{FF2B5EF4-FFF2-40B4-BE49-F238E27FC236}">
              <a16:creationId xmlns:a16="http://schemas.microsoft.com/office/drawing/2014/main" id="{703D3247-E466-4AEE-9CD0-DA999FF0C265}"/>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8" name="直線コネクタ 697">
          <a:extLst>
            <a:ext uri="{FF2B5EF4-FFF2-40B4-BE49-F238E27FC236}">
              <a16:creationId xmlns:a16="http://schemas.microsoft.com/office/drawing/2014/main" id="{AC844AC6-8AFF-4D6C-8E4E-DDCFAE83B066}"/>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9" name="テキスト ボックス 698">
          <a:extLst>
            <a:ext uri="{FF2B5EF4-FFF2-40B4-BE49-F238E27FC236}">
              <a16:creationId xmlns:a16="http://schemas.microsoft.com/office/drawing/2014/main" id="{9BB52213-7FBB-4EF6-9E3B-F17CD3FBFECF}"/>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0" name="直線コネクタ 699">
          <a:extLst>
            <a:ext uri="{FF2B5EF4-FFF2-40B4-BE49-F238E27FC236}">
              <a16:creationId xmlns:a16="http://schemas.microsoft.com/office/drawing/2014/main" id="{AE33411F-ABB9-4DAA-95E2-84C6CBCCF7C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1" name="テキスト ボックス 700">
          <a:extLst>
            <a:ext uri="{FF2B5EF4-FFF2-40B4-BE49-F238E27FC236}">
              <a16:creationId xmlns:a16="http://schemas.microsoft.com/office/drawing/2014/main" id="{BE30F4BD-456F-4A46-BC60-235453CEBC0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2" name="直線コネクタ 701">
          <a:extLst>
            <a:ext uri="{FF2B5EF4-FFF2-40B4-BE49-F238E27FC236}">
              <a16:creationId xmlns:a16="http://schemas.microsoft.com/office/drawing/2014/main" id="{78B6CCE7-9087-4A83-A123-47C67784CCC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3" name="テキスト ボックス 702">
          <a:extLst>
            <a:ext uri="{FF2B5EF4-FFF2-40B4-BE49-F238E27FC236}">
              <a16:creationId xmlns:a16="http://schemas.microsoft.com/office/drawing/2014/main" id="{5A7A4C01-B6AA-4AA1-9AFE-FF4D7072B36B}"/>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4" name="直線コネクタ 703">
          <a:extLst>
            <a:ext uri="{FF2B5EF4-FFF2-40B4-BE49-F238E27FC236}">
              <a16:creationId xmlns:a16="http://schemas.microsoft.com/office/drawing/2014/main" id="{8580E590-2140-4F31-84C1-E444FF938CC2}"/>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5" name="テキスト ボックス 704">
          <a:extLst>
            <a:ext uri="{FF2B5EF4-FFF2-40B4-BE49-F238E27FC236}">
              <a16:creationId xmlns:a16="http://schemas.microsoft.com/office/drawing/2014/main" id="{88642C9E-4277-48BD-A2AF-72599D777198}"/>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6" name="直線コネクタ 705">
          <a:extLst>
            <a:ext uri="{FF2B5EF4-FFF2-40B4-BE49-F238E27FC236}">
              <a16:creationId xmlns:a16="http://schemas.microsoft.com/office/drawing/2014/main" id="{8C890B1A-120B-4985-B2B4-8381100269A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7" name="テキスト ボックス 706">
          <a:extLst>
            <a:ext uri="{FF2B5EF4-FFF2-40B4-BE49-F238E27FC236}">
              <a16:creationId xmlns:a16="http://schemas.microsoft.com/office/drawing/2014/main" id="{8D1296FD-4390-4668-9AC7-84E019E65293}"/>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8" name="【児童館】&#10;有形固定資産減価償却率グラフ枠">
          <a:extLst>
            <a:ext uri="{FF2B5EF4-FFF2-40B4-BE49-F238E27FC236}">
              <a16:creationId xmlns:a16="http://schemas.microsoft.com/office/drawing/2014/main" id="{B6B6BA12-2905-4689-9762-72F74FF4E61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709" name="直線コネクタ 708">
          <a:extLst>
            <a:ext uri="{FF2B5EF4-FFF2-40B4-BE49-F238E27FC236}">
              <a16:creationId xmlns:a16="http://schemas.microsoft.com/office/drawing/2014/main" id="{1C825C6A-9308-4199-808F-C2CEF78EBAEA}"/>
            </a:ext>
          </a:extLst>
        </xdr:cNvPr>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10" name="【児童館】&#10;有形固定資産減価償却率最小値テキスト">
          <a:extLst>
            <a:ext uri="{FF2B5EF4-FFF2-40B4-BE49-F238E27FC236}">
              <a16:creationId xmlns:a16="http://schemas.microsoft.com/office/drawing/2014/main" id="{D795168A-6DCD-4AFD-B26A-A22DFDF32399}"/>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11" name="直線コネクタ 710">
          <a:extLst>
            <a:ext uri="{FF2B5EF4-FFF2-40B4-BE49-F238E27FC236}">
              <a16:creationId xmlns:a16="http://schemas.microsoft.com/office/drawing/2014/main" id="{0C71CD62-1B6C-4945-8180-7E1B75FCAC92}"/>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712" name="【児童館】&#10;有形固定資産減価償却率最大値テキスト">
          <a:extLst>
            <a:ext uri="{FF2B5EF4-FFF2-40B4-BE49-F238E27FC236}">
              <a16:creationId xmlns:a16="http://schemas.microsoft.com/office/drawing/2014/main" id="{6C149B90-926C-4CE4-8D04-8420BCD9F666}"/>
            </a:ext>
          </a:extLst>
        </xdr:cNvPr>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713" name="直線コネクタ 712">
          <a:extLst>
            <a:ext uri="{FF2B5EF4-FFF2-40B4-BE49-F238E27FC236}">
              <a16:creationId xmlns:a16="http://schemas.microsoft.com/office/drawing/2014/main" id="{35FD6ECD-AEA1-49EC-BB37-51F83C1AAA0D}"/>
            </a:ext>
          </a:extLst>
        </xdr:cNvPr>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84472</xdr:rowOff>
    </xdr:from>
    <xdr:ext cx="405111" cy="259045"/>
    <xdr:sp macro="" textlink="">
      <xdr:nvSpPr>
        <xdr:cNvPr id="714" name="【児童館】&#10;有形固定資産減価償却率平均値テキスト">
          <a:extLst>
            <a:ext uri="{FF2B5EF4-FFF2-40B4-BE49-F238E27FC236}">
              <a16:creationId xmlns:a16="http://schemas.microsoft.com/office/drawing/2014/main" id="{A4B38A41-F17E-426D-B4B0-01B89BADB4FE}"/>
            </a:ext>
          </a:extLst>
        </xdr:cNvPr>
        <xdr:cNvSpPr txBox="1"/>
      </xdr:nvSpPr>
      <xdr:spPr>
        <a:xfrm>
          <a:off x="16357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715" name="フローチャート: 判断 714">
          <a:extLst>
            <a:ext uri="{FF2B5EF4-FFF2-40B4-BE49-F238E27FC236}">
              <a16:creationId xmlns:a16="http://schemas.microsoft.com/office/drawing/2014/main" id="{2B882BC4-BDD9-49B5-B40B-0E044D80F0F9}"/>
            </a:ext>
          </a:extLst>
        </xdr:cNvPr>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716" name="フローチャート: 判断 715">
          <a:extLst>
            <a:ext uri="{FF2B5EF4-FFF2-40B4-BE49-F238E27FC236}">
              <a16:creationId xmlns:a16="http://schemas.microsoft.com/office/drawing/2014/main" id="{3281AF63-235C-49A5-90FC-F5D492C2491F}"/>
            </a:ext>
          </a:extLst>
        </xdr:cNvPr>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717" name="フローチャート: 判断 716">
          <a:extLst>
            <a:ext uri="{FF2B5EF4-FFF2-40B4-BE49-F238E27FC236}">
              <a16:creationId xmlns:a16="http://schemas.microsoft.com/office/drawing/2014/main" id="{EE896BFC-F5B8-4F00-8E80-307A2F4F789F}"/>
            </a:ext>
          </a:extLst>
        </xdr:cNvPr>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718" name="フローチャート: 判断 717">
          <a:extLst>
            <a:ext uri="{FF2B5EF4-FFF2-40B4-BE49-F238E27FC236}">
              <a16:creationId xmlns:a16="http://schemas.microsoft.com/office/drawing/2014/main" id="{AF6F2CBE-6110-4A33-8CA1-6A49D48BEAF2}"/>
            </a:ext>
          </a:extLst>
        </xdr:cNvPr>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719" name="フローチャート: 判断 718">
          <a:extLst>
            <a:ext uri="{FF2B5EF4-FFF2-40B4-BE49-F238E27FC236}">
              <a16:creationId xmlns:a16="http://schemas.microsoft.com/office/drawing/2014/main" id="{4FAA04DD-4BFA-4ECF-8A53-0FFF3B4B438A}"/>
            </a:ext>
          </a:extLst>
        </xdr:cNvPr>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FB69CE4B-5B0B-4633-A154-A7BA23052FD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34B76313-51B3-43E2-AFBB-9B211954E45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73F3F5AC-F44E-4F7E-A683-A91765CD682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5DBA8349-4EF1-427A-AEFE-1FF38A043E6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C6D83504-5B52-4380-ABC1-B51D90D9770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113030</xdr:rowOff>
    </xdr:from>
    <xdr:to>
      <xdr:col>85</xdr:col>
      <xdr:colOff>177800</xdr:colOff>
      <xdr:row>86</xdr:row>
      <xdr:rowOff>43180</xdr:rowOff>
    </xdr:to>
    <xdr:sp macro="" textlink="">
      <xdr:nvSpPr>
        <xdr:cNvPr id="725" name="楕円 724">
          <a:extLst>
            <a:ext uri="{FF2B5EF4-FFF2-40B4-BE49-F238E27FC236}">
              <a16:creationId xmlns:a16="http://schemas.microsoft.com/office/drawing/2014/main" id="{53628A86-FD42-4346-88AF-93AF103B2B8A}"/>
            </a:ext>
          </a:extLst>
        </xdr:cNvPr>
        <xdr:cNvSpPr/>
      </xdr:nvSpPr>
      <xdr:spPr>
        <a:xfrm>
          <a:off x="16268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27957</xdr:rowOff>
    </xdr:from>
    <xdr:ext cx="405111" cy="259045"/>
    <xdr:sp macro="" textlink="">
      <xdr:nvSpPr>
        <xdr:cNvPr id="726" name="【児童館】&#10;有形固定資産減価償却率該当値テキスト">
          <a:extLst>
            <a:ext uri="{FF2B5EF4-FFF2-40B4-BE49-F238E27FC236}">
              <a16:creationId xmlns:a16="http://schemas.microsoft.com/office/drawing/2014/main" id="{2991A54E-1E7D-49C8-827A-38236096CF68}"/>
            </a:ext>
          </a:extLst>
        </xdr:cNvPr>
        <xdr:cNvSpPr txBox="1"/>
      </xdr:nvSpPr>
      <xdr:spPr>
        <a:xfrm>
          <a:off x="16357600" y="1460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84455</xdr:rowOff>
    </xdr:from>
    <xdr:to>
      <xdr:col>81</xdr:col>
      <xdr:colOff>101600</xdr:colOff>
      <xdr:row>86</xdr:row>
      <xdr:rowOff>14605</xdr:rowOff>
    </xdr:to>
    <xdr:sp macro="" textlink="">
      <xdr:nvSpPr>
        <xdr:cNvPr id="727" name="楕円 726">
          <a:extLst>
            <a:ext uri="{FF2B5EF4-FFF2-40B4-BE49-F238E27FC236}">
              <a16:creationId xmlns:a16="http://schemas.microsoft.com/office/drawing/2014/main" id="{7289C723-B748-425B-BA5A-B199AA47B2FC}"/>
            </a:ext>
          </a:extLst>
        </xdr:cNvPr>
        <xdr:cNvSpPr/>
      </xdr:nvSpPr>
      <xdr:spPr>
        <a:xfrm>
          <a:off x="154305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135255</xdr:rowOff>
    </xdr:from>
    <xdr:to>
      <xdr:col>85</xdr:col>
      <xdr:colOff>127000</xdr:colOff>
      <xdr:row>85</xdr:row>
      <xdr:rowOff>163830</xdr:rowOff>
    </xdr:to>
    <xdr:cxnSp macro="">
      <xdr:nvCxnSpPr>
        <xdr:cNvPr id="728" name="直線コネクタ 727">
          <a:extLst>
            <a:ext uri="{FF2B5EF4-FFF2-40B4-BE49-F238E27FC236}">
              <a16:creationId xmlns:a16="http://schemas.microsoft.com/office/drawing/2014/main" id="{A7A9083C-B36B-4DC8-B070-1D566E9243D8}"/>
            </a:ext>
          </a:extLst>
        </xdr:cNvPr>
        <xdr:cNvCxnSpPr/>
      </xdr:nvCxnSpPr>
      <xdr:spPr>
        <a:xfrm>
          <a:off x="15481300" y="147085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57786</xdr:rowOff>
    </xdr:from>
    <xdr:to>
      <xdr:col>76</xdr:col>
      <xdr:colOff>165100</xdr:colOff>
      <xdr:row>85</xdr:row>
      <xdr:rowOff>159386</xdr:rowOff>
    </xdr:to>
    <xdr:sp macro="" textlink="">
      <xdr:nvSpPr>
        <xdr:cNvPr id="729" name="楕円 728">
          <a:extLst>
            <a:ext uri="{FF2B5EF4-FFF2-40B4-BE49-F238E27FC236}">
              <a16:creationId xmlns:a16="http://schemas.microsoft.com/office/drawing/2014/main" id="{462D6632-6765-4CBC-B627-933C4BA6DD36}"/>
            </a:ext>
          </a:extLst>
        </xdr:cNvPr>
        <xdr:cNvSpPr/>
      </xdr:nvSpPr>
      <xdr:spPr>
        <a:xfrm>
          <a:off x="14541500" y="146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108586</xdr:rowOff>
    </xdr:from>
    <xdr:to>
      <xdr:col>81</xdr:col>
      <xdr:colOff>50800</xdr:colOff>
      <xdr:row>85</xdr:row>
      <xdr:rowOff>135255</xdr:rowOff>
    </xdr:to>
    <xdr:cxnSp macro="">
      <xdr:nvCxnSpPr>
        <xdr:cNvPr id="730" name="直線コネクタ 729">
          <a:extLst>
            <a:ext uri="{FF2B5EF4-FFF2-40B4-BE49-F238E27FC236}">
              <a16:creationId xmlns:a16="http://schemas.microsoft.com/office/drawing/2014/main" id="{695903ED-CEA5-44DC-829C-C908776BE1BD}"/>
            </a:ext>
          </a:extLst>
        </xdr:cNvPr>
        <xdr:cNvCxnSpPr/>
      </xdr:nvCxnSpPr>
      <xdr:spPr>
        <a:xfrm>
          <a:off x="14592300" y="1468183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29211</xdr:rowOff>
    </xdr:from>
    <xdr:to>
      <xdr:col>72</xdr:col>
      <xdr:colOff>38100</xdr:colOff>
      <xdr:row>85</xdr:row>
      <xdr:rowOff>130811</xdr:rowOff>
    </xdr:to>
    <xdr:sp macro="" textlink="">
      <xdr:nvSpPr>
        <xdr:cNvPr id="731" name="楕円 730">
          <a:extLst>
            <a:ext uri="{FF2B5EF4-FFF2-40B4-BE49-F238E27FC236}">
              <a16:creationId xmlns:a16="http://schemas.microsoft.com/office/drawing/2014/main" id="{0EC15674-448D-4AE9-BDEB-3DEC67482ED6}"/>
            </a:ext>
          </a:extLst>
        </xdr:cNvPr>
        <xdr:cNvSpPr/>
      </xdr:nvSpPr>
      <xdr:spPr>
        <a:xfrm>
          <a:off x="13652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80011</xdr:rowOff>
    </xdr:from>
    <xdr:to>
      <xdr:col>76</xdr:col>
      <xdr:colOff>114300</xdr:colOff>
      <xdr:row>85</xdr:row>
      <xdr:rowOff>108586</xdr:rowOff>
    </xdr:to>
    <xdr:cxnSp macro="">
      <xdr:nvCxnSpPr>
        <xdr:cNvPr id="732" name="直線コネクタ 731">
          <a:extLst>
            <a:ext uri="{FF2B5EF4-FFF2-40B4-BE49-F238E27FC236}">
              <a16:creationId xmlns:a16="http://schemas.microsoft.com/office/drawing/2014/main" id="{768AEC77-20D4-4B97-BDFF-62F733BAA689}"/>
            </a:ext>
          </a:extLst>
        </xdr:cNvPr>
        <xdr:cNvCxnSpPr/>
      </xdr:nvCxnSpPr>
      <xdr:spPr>
        <a:xfrm>
          <a:off x="13703300" y="1465326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733" name="n_1aveValue【児童館】&#10;有形固定資産減価償却率">
          <a:extLst>
            <a:ext uri="{FF2B5EF4-FFF2-40B4-BE49-F238E27FC236}">
              <a16:creationId xmlns:a16="http://schemas.microsoft.com/office/drawing/2014/main" id="{15DB06A5-EDCC-48B5-BCEA-3D3B95D54E86}"/>
            </a:ext>
          </a:extLst>
        </xdr:cNvPr>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149241</xdr:rowOff>
    </xdr:from>
    <xdr:ext cx="405111" cy="259045"/>
    <xdr:sp macro="" textlink="">
      <xdr:nvSpPr>
        <xdr:cNvPr id="734" name="n_2aveValue【児童館】&#10;有形固定資産減価償却率">
          <a:extLst>
            <a:ext uri="{FF2B5EF4-FFF2-40B4-BE49-F238E27FC236}">
              <a16:creationId xmlns:a16="http://schemas.microsoft.com/office/drawing/2014/main" id="{BA43B51B-1EF1-4FC5-B896-7B5ABE1739D4}"/>
            </a:ext>
          </a:extLst>
        </xdr:cNvPr>
        <xdr:cNvSpPr txBox="1"/>
      </xdr:nvSpPr>
      <xdr:spPr>
        <a:xfrm>
          <a:off x="14389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124477</xdr:rowOff>
    </xdr:from>
    <xdr:ext cx="405111" cy="259045"/>
    <xdr:sp macro="" textlink="">
      <xdr:nvSpPr>
        <xdr:cNvPr id="735" name="n_3aveValue【児童館】&#10;有形固定資産減価償却率">
          <a:extLst>
            <a:ext uri="{FF2B5EF4-FFF2-40B4-BE49-F238E27FC236}">
              <a16:creationId xmlns:a16="http://schemas.microsoft.com/office/drawing/2014/main" id="{AD4D1D11-D47A-42EA-9CCA-20E65D849D6C}"/>
            </a:ext>
          </a:extLst>
        </xdr:cNvPr>
        <xdr:cNvSpPr txBox="1"/>
      </xdr:nvSpPr>
      <xdr:spPr>
        <a:xfrm>
          <a:off x="13500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736" name="n_4aveValue【児童館】&#10;有形固定資産減価償却率">
          <a:extLst>
            <a:ext uri="{FF2B5EF4-FFF2-40B4-BE49-F238E27FC236}">
              <a16:creationId xmlns:a16="http://schemas.microsoft.com/office/drawing/2014/main" id="{A1BB0B98-32DE-49D6-9450-909321119598}"/>
            </a:ext>
          </a:extLst>
        </xdr:cNvPr>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5732</xdr:rowOff>
    </xdr:from>
    <xdr:ext cx="405111" cy="259045"/>
    <xdr:sp macro="" textlink="">
      <xdr:nvSpPr>
        <xdr:cNvPr id="737" name="n_1mainValue【児童館】&#10;有形固定資産減価償却率">
          <a:extLst>
            <a:ext uri="{FF2B5EF4-FFF2-40B4-BE49-F238E27FC236}">
              <a16:creationId xmlns:a16="http://schemas.microsoft.com/office/drawing/2014/main" id="{3E7F9A95-D720-4749-AF09-6DF6A47084D9}"/>
            </a:ext>
          </a:extLst>
        </xdr:cNvPr>
        <xdr:cNvSpPr txBox="1"/>
      </xdr:nvSpPr>
      <xdr:spPr>
        <a:xfrm>
          <a:off x="15266044" y="1475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150513</xdr:rowOff>
    </xdr:from>
    <xdr:ext cx="405111" cy="259045"/>
    <xdr:sp macro="" textlink="">
      <xdr:nvSpPr>
        <xdr:cNvPr id="738" name="n_2mainValue【児童館】&#10;有形固定資産減価償却率">
          <a:extLst>
            <a:ext uri="{FF2B5EF4-FFF2-40B4-BE49-F238E27FC236}">
              <a16:creationId xmlns:a16="http://schemas.microsoft.com/office/drawing/2014/main" id="{8B3408CB-13B7-47AA-82B4-9916A655D767}"/>
            </a:ext>
          </a:extLst>
        </xdr:cNvPr>
        <xdr:cNvSpPr txBox="1"/>
      </xdr:nvSpPr>
      <xdr:spPr>
        <a:xfrm>
          <a:off x="14389744" y="1472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121938</xdr:rowOff>
    </xdr:from>
    <xdr:ext cx="405111" cy="259045"/>
    <xdr:sp macro="" textlink="">
      <xdr:nvSpPr>
        <xdr:cNvPr id="739" name="n_3mainValue【児童館】&#10;有形固定資産減価償却率">
          <a:extLst>
            <a:ext uri="{FF2B5EF4-FFF2-40B4-BE49-F238E27FC236}">
              <a16:creationId xmlns:a16="http://schemas.microsoft.com/office/drawing/2014/main" id="{D5176D94-A395-4344-B7CF-3F87302862A5}"/>
            </a:ext>
          </a:extLst>
        </xdr:cNvPr>
        <xdr:cNvSpPr txBox="1"/>
      </xdr:nvSpPr>
      <xdr:spPr>
        <a:xfrm>
          <a:off x="13500744"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0" name="正方形/長方形 739">
          <a:extLst>
            <a:ext uri="{FF2B5EF4-FFF2-40B4-BE49-F238E27FC236}">
              <a16:creationId xmlns:a16="http://schemas.microsoft.com/office/drawing/2014/main" id="{1CF7188D-DE09-4B98-8902-BE05761D791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1" name="正方形/長方形 740">
          <a:extLst>
            <a:ext uri="{FF2B5EF4-FFF2-40B4-BE49-F238E27FC236}">
              <a16:creationId xmlns:a16="http://schemas.microsoft.com/office/drawing/2014/main" id="{3842A792-DC38-487F-9F57-D1F725D6952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2" name="正方形/長方形 741">
          <a:extLst>
            <a:ext uri="{FF2B5EF4-FFF2-40B4-BE49-F238E27FC236}">
              <a16:creationId xmlns:a16="http://schemas.microsoft.com/office/drawing/2014/main" id="{359574BD-7D71-4B2B-AD03-2A3E1D0A3E9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3" name="正方形/長方形 742">
          <a:extLst>
            <a:ext uri="{FF2B5EF4-FFF2-40B4-BE49-F238E27FC236}">
              <a16:creationId xmlns:a16="http://schemas.microsoft.com/office/drawing/2014/main" id="{303B4E6B-5AF7-42E5-B25A-104DD3D1677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4" name="正方形/長方形 743">
          <a:extLst>
            <a:ext uri="{FF2B5EF4-FFF2-40B4-BE49-F238E27FC236}">
              <a16:creationId xmlns:a16="http://schemas.microsoft.com/office/drawing/2014/main" id="{C83522CB-7AA0-4926-9D18-4449A5FA1CD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5" name="正方形/長方形 744">
          <a:extLst>
            <a:ext uri="{FF2B5EF4-FFF2-40B4-BE49-F238E27FC236}">
              <a16:creationId xmlns:a16="http://schemas.microsoft.com/office/drawing/2014/main" id="{D1EB41A8-DAB4-4F46-9F05-A3AAB2FEB79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6" name="正方形/長方形 745">
          <a:extLst>
            <a:ext uri="{FF2B5EF4-FFF2-40B4-BE49-F238E27FC236}">
              <a16:creationId xmlns:a16="http://schemas.microsoft.com/office/drawing/2014/main" id="{532C2EE4-59F0-4A50-83C5-381D14AAEC5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7" name="正方形/長方形 746">
          <a:extLst>
            <a:ext uri="{FF2B5EF4-FFF2-40B4-BE49-F238E27FC236}">
              <a16:creationId xmlns:a16="http://schemas.microsoft.com/office/drawing/2014/main" id="{6FBF582F-D713-4308-AD3B-EA8EB4048AE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8" name="テキスト ボックス 747">
          <a:extLst>
            <a:ext uri="{FF2B5EF4-FFF2-40B4-BE49-F238E27FC236}">
              <a16:creationId xmlns:a16="http://schemas.microsoft.com/office/drawing/2014/main" id="{EB7948E2-05C8-42C5-9A45-3AB09E0478C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9" name="直線コネクタ 748">
          <a:extLst>
            <a:ext uri="{FF2B5EF4-FFF2-40B4-BE49-F238E27FC236}">
              <a16:creationId xmlns:a16="http://schemas.microsoft.com/office/drawing/2014/main" id="{7107B1D3-6D47-4692-A9E0-7FE8E2CA1A3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50" name="直線コネクタ 749">
          <a:extLst>
            <a:ext uri="{FF2B5EF4-FFF2-40B4-BE49-F238E27FC236}">
              <a16:creationId xmlns:a16="http://schemas.microsoft.com/office/drawing/2014/main" id="{4155DA6A-A9FC-47FE-B6DF-8BF1B402746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1" name="テキスト ボックス 750">
          <a:extLst>
            <a:ext uri="{FF2B5EF4-FFF2-40B4-BE49-F238E27FC236}">
              <a16:creationId xmlns:a16="http://schemas.microsoft.com/office/drawing/2014/main" id="{8BE9754D-8D6C-42C6-AB8C-653335CF039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2" name="直線コネクタ 751">
          <a:extLst>
            <a:ext uri="{FF2B5EF4-FFF2-40B4-BE49-F238E27FC236}">
              <a16:creationId xmlns:a16="http://schemas.microsoft.com/office/drawing/2014/main" id="{EB975762-90B4-4CB8-89D4-ECA207AAF6F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3" name="テキスト ボックス 752">
          <a:extLst>
            <a:ext uri="{FF2B5EF4-FFF2-40B4-BE49-F238E27FC236}">
              <a16:creationId xmlns:a16="http://schemas.microsoft.com/office/drawing/2014/main" id="{CF91EB19-F1B0-406B-A1B1-16D52AF8624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4" name="直線コネクタ 753">
          <a:extLst>
            <a:ext uri="{FF2B5EF4-FFF2-40B4-BE49-F238E27FC236}">
              <a16:creationId xmlns:a16="http://schemas.microsoft.com/office/drawing/2014/main" id="{8B8597D4-97E4-4509-9BC4-EE5AB38F719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5" name="テキスト ボックス 754">
          <a:extLst>
            <a:ext uri="{FF2B5EF4-FFF2-40B4-BE49-F238E27FC236}">
              <a16:creationId xmlns:a16="http://schemas.microsoft.com/office/drawing/2014/main" id="{F64A2343-DA9D-45E0-9D5D-331EC0DF123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6" name="直線コネクタ 755">
          <a:extLst>
            <a:ext uri="{FF2B5EF4-FFF2-40B4-BE49-F238E27FC236}">
              <a16:creationId xmlns:a16="http://schemas.microsoft.com/office/drawing/2014/main" id="{5C283F23-3BD3-4753-973C-8374B2A5E00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7" name="テキスト ボックス 756">
          <a:extLst>
            <a:ext uri="{FF2B5EF4-FFF2-40B4-BE49-F238E27FC236}">
              <a16:creationId xmlns:a16="http://schemas.microsoft.com/office/drawing/2014/main" id="{C44EB346-B83D-4ECB-9784-9F7211E0518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8" name="直線コネクタ 757">
          <a:extLst>
            <a:ext uri="{FF2B5EF4-FFF2-40B4-BE49-F238E27FC236}">
              <a16:creationId xmlns:a16="http://schemas.microsoft.com/office/drawing/2014/main" id="{E3A49A98-36FA-4404-9D27-ECE84DE836F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9" name="テキスト ボックス 758">
          <a:extLst>
            <a:ext uri="{FF2B5EF4-FFF2-40B4-BE49-F238E27FC236}">
              <a16:creationId xmlns:a16="http://schemas.microsoft.com/office/drawing/2014/main" id="{B4557282-3B07-4FB5-9D21-45924CD335C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0" name="直線コネクタ 759">
          <a:extLst>
            <a:ext uri="{FF2B5EF4-FFF2-40B4-BE49-F238E27FC236}">
              <a16:creationId xmlns:a16="http://schemas.microsoft.com/office/drawing/2014/main" id="{18F3AF8F-559A-4A50-B84F-345A98AB192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1" name="テキスト ボックス 760">
          <a:extLst>
            <a:ext uri="{FF2B5EF4-FFF2-40B4-BE49-F238E27FC236}">
              <a16:creationId xmlns:a16="http://schemas.microsoft.com/office/drawing/2014/main" id="{90F37CA3-04C8-4FE2-ABFD-3BAC42275C2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2" name="【児童館】&#10;一人当たり面積グラフ枠">
          <a:extLst>
            <a:ext uri="{FF2B5EF4-FFF2-40B4-BE49-F238E27FC236}">
              <a16:creationId xmlns:a16="http://schemas.microsoft.com/office/drawing/2014/main" id="{365D87F4-D0E1-4F05-A588-B4660E93F25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763" name="直線コネクタ 762">
          <a:extLst>
            <a:ext uri="{FF2B5EF4-FFF2-40B4-BE49-F238E27FC236}">
              <a16:creationId xmlns:a16="http://schemas.microsoft.com/office/drawing/2014/main" id="{A8B7B105-7AE4-44D9-B120-B845B9C2C66A}"/>
            </a:ext>
          </a:extLst>
        </xdr:cNvPr>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64" name="【児童館】&#10;一人当たり面積最小値テキスト">
          <a:extLst>
            <a:ext uri="{FF2B5EF4-FFF2-40B4-BE49-F238E27FC236}">
              <a16:creationId xmlns:a16="http://schemas.microsoft.com/office/drawing/2014/main" id="{0D0834F1-2CF2-4DBD-9FE6-CBF6784D1C99}"/>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65" name="直線コネクタ 764">
          <a:extLst>
            <a:ext uri="{FF2B5EF4-FFF2-40B4-BE49-F238E27FC236}">
              <a16:creationId xmlns:a16="http://schemas.microsoft.com/office/drawing/2014/main" id="{BEE1C16D-C754-4C7B-A166-AA10A95F4641}"/>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66" name="【児童館】&#10;一人当たり面積最大値テキスト">
          <a:extLst>
            <a:ext uri="{FF2B5EF4-FFF2-40B4-BE49-F238E27FC236}">
              <a16:creationId xmlns:a16="http://schemas.microsoft.com/office/drawing/2014/main" id="{A76FD5A3-9AE4-4376-8EE9-BD0F977E7611}"/>
            </a:ext>
          </a:extLst>
        </xdr:cNvPr>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67" name="直線コネクタ 766">
          <a:extLst>
            <a:ext uri="{FF2B5EF4-FFF2-40B4-BE49-F238E27FC236}">
              <a16:creationId xmlns:a16="http://schemas.microsoft.com/office/drawing/2014/main" id="{16FC95C5-95F4-4212-9A1A-68CA993F6475}"/>
            </a:ext>
          </a:extLst>
        </xdr:cNvPr>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68" name="【児童館】&#10;一人当たり面積平均値テキスト">
          <a:extLst>
            <a:ext uri="{FF2B5EF4-FFF2-40B4-BE49-F238E27FC236}">
              <a16:creationId xmlns:a16="http://schemas.microsoft.com/office/drawing/2014/main" id="{8D5FE196-3CD4-4645-B04A-0EB7898BFD68}"/>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69" name="フローチャート: 判断 768">
          <a:extLst>
            <a:ext uri="{FF2B5EF4-FFF2-40B4-BE49-F238E27FC236}">
              <a16:creationId xmlns:a16="http://schemas.microsoft.com/office/drawing/2014/main" id="{1F5CCB39-0DD9-4051-9762-F8E8B6F5F4E8}"/>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70" name="フローチャート: 判断 769">
          <a:extLst>
            <a:ext uri="{FF2B5EF4-FFF2-40B4-BE49-F238E27FC236}">
              <a16:creationId xmlns:a16="http://schemas.microsoft.com/office/drawing/2014/main" id="{D31304B0-E5CF-4E66-A04B-A4F935D774A1}"/>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771" name="フローチャート: 判断 770">
          <a:extLst>
            <a:ext uri="{FF2B5EF4-FFF2-40B4-BE49-F238E27FC236}">
              <a16:creationId xmlns:a16="http://schemas.microsoft.com/office/drawing/2014/main" id="{58B5D9E8-A750-4CF4-BE67-525625BC3EEB}"/>
            </a:ext>
          </a:extLst>
        </xdr:cNvPr>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72" name="フローチャート: 判断 771">
          <a:extLst>
            <a:ext uri="{FF2B5EF4-FFF2-40B4-BE49-F238E27FC236}">
              <a16:creationId xmlns:a16="http://schemas.microsoft.com/office/drawing/2014/main" id="{F54BF2E8-8B50-4DAB-ABED-FF63E283ACC5}"/>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773" name="フローチャート: 判断 772">
          <a:extLst>
            <a:ext uri="{FF2B5EF4-FFF2-40B4-BE49-F238E27FC236}">
              <a16:creationId xmlns:a16="http://schemas.microsoft.com/office/drawing/2014/main" id="{47DFC17B-5B55-45E8-8BBF-A8A6E012EB4E}"/>
            </a:ext>
          </a:extLst>
        </xdr:cNvPr>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4" name="テキスト ボックス 773">
          <a:extLst>
            <a:ext uri="{FF2B5EF4-FFF2-40B4-BE49-F238E27FC236}">
              <a16:creationId xmlns:a16="http://schemas.microsoft.com/office/drawing/2014/main" id="{97AC1BEB-9741-4A31-84D9-2B8573C591B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5" name="テキスト ボックス 774">
          <a:extLst>
            <a:ext uri="{FF2B5EF4-FFF2-40B4-BE49-F238E27FC236}">
              <a16:creationId xmlns:a16="http://schemas.microsoft.com/office/drawing/2014/main" id="{342863D6-544F-49BC-9E7D-5DD006A9465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6" name="テキスト ボックス 775">
          <a:extLst>
            <a:ext uri="{FF2B5EF4-FFF2-40B4-BE49-F238E27FC236}">
              <a16:creationId xmlns:a16="http://schemas.microsoft.com/office/drawing/2014/main" id="{1605C71E-4744-4CB0-94A8-384B90D020F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7" name="テキスト ボックス 776">
          <a:extLst>
            <a:ext uri="{FF2B5EF4-FFF2-40B4-BE49-F238E27FC236}">
              <a16:creationId xmlns:a16="http://schemas.microsoft.com/office/drawing/2014/main" id="{FBCA8272-348F-4591-86F6-4C853FAF34E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8" name="テキスト ボックス 777">
          <a:extLst>
            <a:ext uri="{FF2B5EF4-FFF2-40B4-BE49-F238E27FC236}">
              <a16:creationId xmlns:a16="http://schemas.microsoft.com/office/drawing/2014/main" id="{B6D95AF6-6502-4089-B621-52575EA4ACF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25400</xdr:rowOff>
    </xdr:from>
    <xdr:to>
      <xdr:col>116</xdr:col>
      <xdr:colOff>114300</xdr:colOff>
      <xdr:row>85</xdr:row>
      <xdr:rowOff>127000</xdr:rowOff>
    </xdr:to>
    <xdr:sp macro="" textlink="">
      <xdr:nvSpPr>
        <xdr:cNvPr id="779" name="楕円 778">
          <a:extLst>
            <a:ext uri="{FF2B5EF4-FFF2-40B4-BE49-F238E27FC236}">
              <a16:creationId xmlns:a16="http://schemas.microsoft.com/office/drawing/2014/main" id="{D0CD44E5-8E25-4179-AC80-9B9DC6568A4D}"/>
            </a:ext>
          </a:extLst>
        </xdr:cNvPr>
        <xdr:cNvSpPr/>
      </xdr:nvSpPr>
      <xdr:spPr>
        <a:xfrm>
          <a:off x="221107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3827</xdr:rowOff>
    </xdr:from>
    <xdr:ext cx="469744" cy="259045"/>
    <xdr:sp macro="" textlink="">
      <xdr:nvSpPr>
        <xdr:cNvPr id="780" name="【児童館】&#10;一人当たり面積該当値テキスト">
          <a:extLst>
            <a:ext uri="{FF2B5EF4-FFF2-40B4-BE49-F238E27FC236}">
              <a16:creationId xmlns:a16="http://schemas.microsoft.com/office/drawing/2014/main" id="{4C107841-B271-4292-AED3-52D95C408720}"/>
            </a:ext>
          </a:extLst>
        </xdr:cNvPr>
        <xdr:cNvSpPr txBox="1"/>
      </xdr:nvSpPr>
      <xdr:spPr>
        <a:xfrm>
          <a:off x="22199600"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781" name="楕円 780">
          <a:extLst>
            <a:ext uri="{FF2B5EF4-FFF2-40B4-BE49-F238E27FC236}">
              <a16:creationId xmlns:a16="http://schemas.microsoft.com/office/drawing/2014/main" id="{1C6EA266-D87B-4FE6-9CCB-25FD07A3B54E}"/>
            </a:ext>
          </a:extLst>
        </xdr:cNvPr>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76200</xdr:rowOff>
    </xdr:from>
    <xdr:to>
      <xdr:col>116</xdr:col>
      <xdr:colOff>63500</xdr:colOff>
      <xdr:row>85</xdr:row>
      <xdr:rowOff>95250</xdr:rowOff>
    </xdr:to>
    <xdr:cxnSp macro="">
      <xdr:nvCxnSpPr>
        <xdr:cNvPr id="782" name="直線コネクタ 781">
          <a:extLst>
            <a:ext uri="{FF2B5EF4-FFF2-40B4-BE49-F238E27FC236}">
              <a16:creationId xmlns:a16="http://schemas.microsoft.com/office/drawing/2014/main" id="{5B157BF1-4B46-4B52-AE8C-4EC98046ABEC}"/>
            </a:ext>
          </a:extLst>
        </xdr:cNvPr>
        <xdr:cNvCxnSpPr/>
      </xdr:nvCxnSpPr>
      <xdr:spPr>
        <a:xfrm flipV="1">
          <a:off x="21323300" y="14649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783" name="楕円 782">
          <a:extLst>
            <a:ext uri="{FF2B5EF4-FFF2-40B4-BE49-F238E27FC236}">
              <a16:creationId xmlns:a16="http://schemas.microsoft.com/office/drawing/2014/main" id="{ED993200-5806-452B-B43E-13C756156007}"/>
            </a:ext>
          </a:extLst>
        </xdr:cNvPr>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784" name="直線コネクタ 783">
          <a:extLst>
            <a:ext uri="{FF2B5EF4-FFF2-40B4-BE49-F238E27FC236}">
              <a16:creationId xmlns:a16="http://schemas.microsoft.com/office/drawing/2014/main" id="{2D81D5F6-C089-4233-A921-2F08C693670E}"/>
            </a:ext>
          </a:extLst>
        </xdr:cNvPr>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85" name="楕円 784">
          <a:extLst>
            <a:ext uri="{FF2B5EF4-FFF2-40B4-BE49-F238E27FC236}">
              <a16:creationId xmlns:a16="http://schemas.microsoft.com/office/drawing/2014/main" id="{315868BA-3F58-4CB0-8F01-0F974C727272}"/>
            </a:ext>
          </a:extLst>
        </xdr:cNvPr>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786" name="直線コネクタ 785">
          <a:extLst>
            <a:ext uri="{FF2B5EF4-FFF2-40B4-BE49-F238E27FC236}">
              <a16:creationId xmlns:a16="http://schemas.microsoft.com/office/drawing/2014/main" id="{44D7588C-0BB4-439C-BD60-D0484A17A933}"/>
            </a:ext>
          </a:extLst>
        </xdr:cNvPr>
        <xdr:cNvCxnSpPr/>
      </xdr:nvCxnSpPr>
      <xdr:spPr>
        <a:xfrm>
          <a:off x="19545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87" name="n_1aveValue【児童館】&#10;一人当たり面積">
          <a:extLst>
            <a:ext uri="{FF2B5EF4-FFF2-40B4-BE49-F238E27FC236}">
              <a16:creationId xmlns:a16="http://schemas.microsoft.com/office/drawing/2014/main" id="{2888CFDC-816F-43F7-9A28-181166E81C5B}"/>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788" name="n_2aveValue【児童館】&#10;一人当たり面積">
          <a:extLst>
            <a:ext uri="{FF2B5EF4-FFF2-40B4-BE49-F238E27FC236}">
              <a16:creationId xmlns:a16="http://schemas.microsoft.com/office/drawing/2014/main" id="{2D26E05C-EA8B-41C5-BC61-C4EB6660E489}"/>
            </a:ext>
          </a:extLst>
        </xdr:cNvPr>
        <xdr:cNvSpPr txBox="1"/>
      </xdr:nvSpPr>
      <xdr:spPr>
        <a:xfrm>
          <a:off x="20199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89" name="n_3aveValue【児童館】&#10;一人当たり面積">
          <a:extLst>
            <a:ext uri="{FF2B5EF4-FFF2-40B4-BE49-F238E27FC236}">
              <a16:creationId xmlns:a16="http://schemas.microsoft.com/office/drawing/2014/main" id="{4AF94B03-930A-4D02-94E1-E113A69767CA}"/>
            </a:ext>
          </a:extLst>
        </xdr:cNvPr>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86377</xdr:rowOff>
    </xdr:from>
    <xdr:ext cx="469744" cy="259045"/>
    <xdr:sp macro="" textlink="">
      <xdr:nvSpPr>
        <xdr:cNvPr id="790" name="n_4aveValue【児童館】&#10;一人当たり面積">
          <a:extLst>
            <a:ext uri="{FF2B5EF4-FFF2-40B4-BE49-F238E27FC236}">
              <a16:creationId xmlns:a16="http://schemas.microsoft.com/office/drawing/2014/main" id="{0BBC6FE6-8E66-4B91-BE88-2B0B3C563450}"/>
            </a:ext>
          </a:extLst>
        </xdr:cNvPr>
        <xdr:cNvSpPr txBox="1"/>
      </xdr:nvSpPr>
      <xdr:spPr>
        <a:xfrm>
          <a:off x="18421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791" name="n_1mainValue【児童館】&#10;一人当たり面積">
          <a:extLst>
            <a:ext uri="{FF2B5EF4-FFF2-40B4-BE49-F238E27FC236}">
              <a16:creationId xmlns:a16="http://schemas.microsoft.com/office/drawing/2014/main" id="{57E1B3BD-CC0D-4E97-8C38-5EDECA0858D3}"/>
            </a:ext>
          </a:extLst>
        </xdr:cNvPr>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792" name="n_2mainValue【児童館】&#10;一人当たり面積">
          <a:extLst>
            <a:ext uri="{FF2B5EF4-FFF2-40B4-BE49-F238E27FC236}">
              <a16:creationId xmlns:a16="http://schemas.microsoft.com/office/drawing/2014/main" id="{46EFAFEE-3B77-4472-AAFC-84A68F43831E}"/>
            </a:ext>
          </a:extLst>
        </xdr:cNvPr>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793" name="n_3mainValue【児童館】&#10;一人当たり面積">
          <a:extLst>
            <a:ext uri="{FF2B5EF4-FFF2-40B4-BE49-F238E27FC236}">
              <a16:creationId xmlns:a16="http://schemas.microsoft.com/office/drawing/2014/main" id="{3EAA5B92-7730-482E-8ACC-BA55AD1D0176}"/>
            </a:ext>
          </a:extLst>
        </xdr:cNvPr>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4" name="正方形/長方形 793">
          <a:extLst>
            <a:ext uri="{FF2B5EF4-FFF2-40B4-BE49-F238E27FC236}">
              <a16:creationId xmlns:a16="http://schemas.microsoft.com/office/drawing/2014/main" id="{3DCB425E-8935-4160-ABCF-3A8D4924D46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5" name="正方形/長方形 794">
          <a:extLst>
            <a:ext uri="{FF2B5EF4-FFF2-40B4-BE49-F238E27FC236}">
              <a16:creationId xmlns:a16="http://schemas.microsoft.com/office/drawing/2014/main" id="{6A97724E-7D4B-4550-9776-AFA70FF9780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6" name="正方形/長方形 795">
          <a:extLst>
            <a:ext uri="{FF2B5EF4-FFF2-40B4-BE49-F238E27FC236}">
              <a16:creationId xmlns:a16="http://schemas.microsoft.com/office/drawing/2014/main" id="{FAD3FBD1-715A-4086-9CF5-1A054103985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7" name="正方形/長方形 796">
          <a:extLst>
            <a:ext uri="{FF2B5EF4-FFF2-40B4-BE49-F238E27FC236}">
              <a16:creationId xmlns:a16="http://schemas.microsoft.com/office/drawing/2014/main" id="{E2F7ACD9-B2DA-42BB-8125-E5B054FCB6B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8" name="正方形/長方形 797">
          <a:extLst>
            <a:ext uri="{FF2B5EF4-FFF2-40B4-BE49-F238E27FC236}">
              <a16:creationId xmlns:a16="http://schemas.microsoft.com/office/drawing/2014/main" id="{C58D4394-408F-4670-AF83-D73347E2847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9" name="正方形/長方形 798">
          <a:extLst>
            <a:ext uri="{FF2B5EF4-FFF2-40B4-BE49-F238E27FC236}">
              <a16:creationId xmlns:a16="http://schemas.microsoft.com/office/drawing/2014/main" id="{3EC608C9-C163-4170-8C4B-D55951B8B40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0" name="正方形/長方形 799">
          <a:extLst>
            <a:ext uri="{FF2B5EF4-FFF2-40B4-BE49-F238E27FC236}">
              <a16:creationId xmlns:a16="http://schemas.microsoft.com/office/drawing/2014/main" id="{8A448CB8-24B1-4E62-A8E9-4DE271D168D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1" name="正方形/長方形 800">
          <a:extLst>
            <a:ext uri="{FF2B5EF4-FFF2-40B4-BE49-F238E27FC236}">
              <a16:creationId xmlns:a16="http://schemas.microsoft.com/office/drawing/2014/main" id="{36702DE1-26FF-491A-AF9D-ABCD2650CAB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2" name="テキスト ボックス 801">
          <a:extLst>
            <a:ext uri="{FF2B5EF4-FFF2-40B4-BE49-F238E27FC236}">
              <a16:creationId xmlns:a16="http://schemas.microsoft.com/office/drawing/2014/main" id="{D3953078-9854-4683-8854-EA1961E147B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3" name="直線コネクタ 802">
          <a:extLst>
            <a:ext uri="{FF2B5EF4-FFF2-40B4-BE49-F238E27FC236}">
              <a16:creationId xmlns:a16="http://schemas.microsoft.com/office/drawing/2014/main" id="{104826A3-0097-4852-B39A-186A6D35A5A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4" name="テキスト ボックス 803">
          <a:extLst>
            <a:ext uri="{FF2B5EF4-FFF2-40B4-BE49-F238E27FC236}">
              <a16:creationId xmlns:a16="http://schemas.microsoft.com/office/drawing/2014/main" id="{8EB74D17-AEC8-495F-BFFE-CCF5AD346DD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05" name="直線コネクタ 804">
          <a:extLst>
            <a:ext uri="{FF2B5EF4-FFF2-40B4-BE49-F238E27FC236}">
              <a16:creationId xmlns:a16="http://schemas.microsoft.com/office/drawing/2014/main" id="{25F89263-785F-4C5B-83B7-96B3E485B56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06" name="テキスト ボックス 805">
          <a:extLst>
            <a:ext uri="{FF2B5EF4-FFF2-40B4-BE49-F238E27FC236}">
              <a16:creationId xmlns:a16="http://schemas.microsoft.com/office/drawing/2014/main" id="{749A6D7B-C68F-47CB-AD45-50F4D958D3D6}"/>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07" name="直線コネクタ 806">
          <a:extLst>
            <a:ext uri="{FF2B5EF4-FFF2-40B4-BE49-F238E27FC236}">
              <a16:creationId xmlns:a16="http://schemas.microsoft.com/office/drawing/2014/main" id="{3753D075-F490-4373-ADD2-35381CF8449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08" name="テキスト ボックス 807">
          <a:extLst>
            <a:ext uri="{FF2B5EF4-FFF2-40B4-BE49-F238E27FC236}">
              <a16:creationId xmlns:a16="http://schemas.microsoft.com/office/drawing/2014/main" id="{8E745A3E-E86B-4D6F-A17B-6E1EE6A89CA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09" name="直線コネクタ 808">
          <a:extLst>
            <a:ext uri="{FF2B5EF4-FFF2-40B4-BE49-F238E27FC236}">
              <a16:creationId xmlns:a16="http://schemas.microsoft.com/office/drawing/2014/main" id="{5D992B07-FB19-47C5-B5C8-2DC64835DAE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10" name="テキスト ボックス 809">
          <a:extLst>
            <a:ext uri="{FF2B5EF4-FFF2-40B4-BE49-F238E27FC236}">
              <a16:creationId xmlns:a16="http://schemas.microsoft.com/office/drawing/2014/main" id="{B77F4A91-B43A-49BB-A070-F285F5A57AE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11" name="直線コネクタ 810">
          <a:extLst>
            <a:ext uri="{FF2B5EF4-FFF2-40B4-BE49-F238E27FC236}">
              <a16:creationId xmlns:a16="http://schemas.microsoft.com/office/drawing/2014/main" id="{8DCC0773-1613-4409-8C9A-6DC3AAEFF6C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12" name="テキスト ボックス 811">
          <a:extLst>
            <a:ext uri="{FF2B5EF4-FFF2-40B4-BE49-F238E27FC236}">
              <a16:creationId xmlns:a16="http://schemas.microsoft.com/office/drawing/2014/main" id="{F1C9108B-7792-480C-898F-9BC21E2D04A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13" name="直線コネクタ 812">
          <a:extLst>
            <a:ext uri="{FF2B5EF4-FFF2-40B4-BE49-F238E27FC236}">
              <a16:creationId xmlns:a16="http://schemas.microsoft.com/office/drawing/2014/main" id="{7B9D56E1-3E76-4E9F-9F3B-6E6DACB9906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14" name="テキスト ボックス 813">
          <a:extLst>
            <a:ext uri="{FF2B5EF4-FFF2-40B4-BE49-F238E27FC236}">
              <a16:creationId xmlns:a16="http://schemas.microsoft.com/office/drawing/2014/main" id="{032A3560-A214-4989-B619-76726A038EF5}"/>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5" name="直線コネクタ 814">
          <a:extLst>
            <a:ext uri="{FF2B5EF4-FFF2-40B4-BE49-F238E27FC236}">
              <a16:creationId xmlns:a16="http://schemas.microsoft.com/office/drawing/2014/main" id="{C2DFDFF7-81E0-40DD-AD7C-9C121A6568F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16" name="テキスト ボックス 815">
          <a:extLst>
            <a:ext uri="{FF2B5EF4-FFF2-40B4-BE49-F238E27FC236}">
              <a16:creationId xmlns:a16="http://schemas.microsoft.com/office/drawing/2014/main" id="{31FC6667-8C6A-4E54-8002-0563ECF5E748}"/>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17" name="【公民館】&#10;有形固定資産減価償却率グラフ枠">
          <a:extLst>
            <a:ext uri="{FF2B5EF4-FFF2-40B4-BE49-F238E27FC236}">
              <a16:creationId xmlns:a16="http://schemas.microsoft.com/office/drawing/2014/main" id="{CAEADEFD-B3FD-478B-A425-38E071AC20C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818" name="直線コネクタ 817">
          <a:extLst>
            <a:ext uri="{FF2B5EF4-FFF2-40B4-BE49-F238E27FC236}">
              <a16:creationId xmlns:a16="http://schemas.microsoft.com/office/drawing/2014/main" id="{BC067C23-D209-4969-A156-AC17036D1CD2}"/>
            </a:ext>
          </a:extLst>
        </xdr:cNvPr>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819" name="【公民館】&#10;有形固定資産減価償却率最小値テキスト">
          <a:extLst>
            <a:ext uri="{FF2B5EF4-FFF2-40B4-BE49-F238E27FC236}">
              <a16:creationId xmlns:a16="http://schemas.microsoft.com/office/drawing/2014/main" id="{9F2CFCAD-56B2-43BD-937B-1926A9DC3C40}"/>
            </a:ext>
          </a:extLst>
        </xdr:cNvPr>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820" name="直線コネクタ 819">
          <a:extLst>
            <a:ext uri="{FF2B5EF4-FFF2-40B4-BE49-F238E27FC236}">
              <a16:creationId xmlns:a16="http://schemas.microsoft.com/office/drawing/2014/main" id="{05ED9601-192B-4A95-9CC9-A12B6B51C87C}"/>
            </a:ext>
          </a:extLst>
        </xdr:cNvPr>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821" name="【公民館】&#10;有形固定資産減価償却率最大値テキスト">
          <a:extLst>
            <a:ext uri="{FF2B5EF4-FFF2-40B4-BE49-F238E27FC236}">
              <a16:creationId xmlns:a16="http://schemas.microsoft.com/office/drawing/2014/main" id="{669B68D3-5314-4DA5-9870-06294F4C2F6D}"/>
            </a:ext>
          </a:extLst>
        </xdr:cNvPr>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822" name="直線コネクタ 821">
          <a:extLst>
            <a:ext uri="{FF2B5EF4-FFF2-40B4-BE49-F238E27FC236}">
              <a16:creationId xmlns:a16="http://schemas.microsoft.com/office/drawing/2014/main" id="{44120B93-4671-4186-AA8D-EC9216C00063}"/>
            </a:ext>
          </a:extLst>
        </xdr:cNvPr>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34941</xdr:rowOff>
    </xdr:from>
    <xdr:ext cx="405111" cy="259045"/>
    <xdr:sp macro="" textlink="">
      <xdr:nvSpPr>
        <xdr:cNvPr id="823" name="【公民館】&#10;有形固定資産減価償却率平均値テキスト">
          <a:extLst>
            <a:ext uri="{FF2B5EF4-FFF2-40B4-BE49-F238E27FC236}">
              <a16:creationId xmlns:a16="http://schemas.microsoft.com/office/drawing/2014/main" id="{2B7FBA25-34B3-42FB-B75F-D4BC03E58BB9}"/>
            </a:ext>
          </a:extLst>
        </xdr:cNvPr>
        <xdr:cNvSpPr txBox="1"/>
      </xdr:nvSpPr>
      <xdr:spPr>
        <a:xfrm>
          <a:off x="16357600" y="1769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824" name="フローチャート: 判断 823">
          <a:extLst>
            <a:ext uri="{FF2B5EF4-FFF2-40B4-BE49-F238E27FC236}">
              <a16:creationId xmlns:a16="http://schemas.microsoft.com/office/drawing/2014/main" id="{63A058DE-9F51-4F05-B306-AF71A5CF19AB}"/>
            </a:ext>
          </a:extLst>
        </xdr:cNvPr>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825" name="フローチャート: 判断 824">
          <a:extLst>
            <a:ext uri="{FF2B5EF4-FFF2-40B4-BE49-F238E27FC236}">
              <a16:creationId xmlns:a16="http://schemas.microsoft.com/office/drawing/2014/main" id="{34B0C52B-8587-4FD1-8227-38A56A0C866E}"/>
            </a:ext>
          </a:extLst>
        </xdr:cNvPr>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826" name="フローチャート: 判断 825">
          <a:extLst>
            <a:ext uri="{FF2B5EF4-FFF2-40B4-BE49-F238E27FC236}">
              <a16:creationId xmlns:a16="http://schemas.microsoft.com/office/drawing/2014/main" id="{B1BAD456-576B-4421-8F4E-7129DE6852D7}"/>
            </a:ext>
          </a:extLst>
        </xdr:cNvPr>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827" name="フローチャート: 判断 826">
          <a:extLst>
            <a:ext uri="{FF2B5EF4-FFF2-40B4-BE49-F238E27FC236}">
              <a16:creationId xmlns:a16="http://schemas.microsoft.com/office/drawing/2014/main" id="{9BBA261B-83E9-482F-8223-78342B91218A}"/>
            </a:ext>
          </a:extLst>
        </xdr:cNvPr>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828" name="フローチャート: 判断 827">
          <a:extLst>
            <a:ext uri="{FF2B5EF4-FFF2-40B4-BE49-F238E27FC236}">
              <a16:creationId xmlns:a16="http://schemas.microsoft.com/office/drawing/2014/main" id="{FBBB0884-D0F8-448E-B065-001FAAD1087D}"/>
            </a:ext>
          </a:extLst>
        </xdr:cNvPr>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762120CD-6A16-4777-83D3-4A1BC8B5068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39B72CAF-51B9-404B-A86C-2067DEDFDF2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3D204C39-59AA-4F91-98BB-1E9DC0760C1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D6AFC9EE-F7E7-461D-A18E-49BAB266CFF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D0C62013-292E-4F2C-840C-DAA85BDC3CE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27305</xdr:rowOff>
    </xdr:from>
    <xdr:to>
      <xdr:col>85</xdr:col>
      <xdr:colOff>177800</xdr:colOff>
      <xdr:row>105</xdr:row>
      <xdr:rowOff>128905</xdr:rowOff>
    </xdr:to>
    <xdr:sp macro="" textlink="">
      <xdr:nvSpPr>
        <xdr:cNvPr id="834" name="楕円 833">
          <a:extLst>
            <a:ext uri="{FF2B5EF4-FFF2-40B4-BE49-F238E27FC236}">
              <a16:creationId xmlns:a16="http://schemas.microsoft.com/office/drawing/2014/main" id="{4EB625B3-A267-43CB-8C30-34AA4CAE28CA}"/>
            </a:ext>
          </a:extLst>
        </xdr:cNvPr>
        <xdr:cNvSpPr/>
      </xdr:nvSpPr>
      <xdr:spPr>
        <a:xfrm>
          <a:off x="162687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5732</xdr:rowOff>
    </xdr:from>
    <xdr:ext cx="405111" cy="259045"/>
    <xdr:sp macro="" textlink="">
      <xdr:nvSpPr>
        <xdr:cNvPr id="835" name="【公民館】&#10;有形固定資産減価償却率該当値テキスト">
          <a:extLst>
            <a:ext uri="{FF2B5EF4-FFF2-40B4-BE49-F238E27FC236}">
              <a16:creationId xmlns:a16="http://schemas.microsoft.com/office/drawing/2014/main" id="{EB598223-3C72-4233-8D81-1A39558B19B2}"/>
            </a:ext>
          </a:extLst>
        </xdr:cNvPr>
        <xdr:cNvSpPr txBox="1"/>
      </xdr:nvSpPr>
      <xdr:spPr>
        <a:xfrm>
          <a:off x="16357600"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130175</xdr:rowOff>
    </xdr:from>
    <xdr:to>
      <xdr:col>81</xdr:col>
      <xdr:colOff>101600</xdr:colOff>
      <xdr:row>105</xdr:row>
      <xdr:rowOff>60325</xdr:rowOff>
    </xdr:to>
    <xdr:sp macro="" textlink="">
      <xdr:nvSpPr>
        <xdr:cNvPr id="836" name="楕円 835">
          <a:extLst>
            <a:ext uri="{FF2B5EF4-FFF2-40B4-BE49-F238E27FC236}">
              <a16:creationId xmlns:a16="http://schemas.microsoft.com/office/drawing/2014/main" id="{9D16B30E-20D0-4650-BE9E-41CF00CB3A4C}"/>
            </a:ext>
          </a:extLst>
        </xdr:cNvPr>
        <xdr:cNvSpPr/>
      </xdr:nvSpPr>
      <xdr:spPr>
        <a:xfrm>
          <a:off x="154305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9525</xdr:rowOff>
    </xdr:from>
    <xdr:to>
      <xdr:col>85</xdr:col>
      <xdr:colOff>127000</xdr:colOff>
      <xdr:row>105</xdr:row>
      <xdr:rowOff>78105</xdr:rowOff>
    </xdr:to>
    <xdr:cxnSp macro="">
      <xdr:nvCxnSpPr>
        <xdr:cNvPr id="837" name="直線コネクタ 836">
          <a:extLst>
            <a:ext uri="{FF2B5EF4-FFF2-40B4-BE49-F238E27FC236}">
              <a16:creationId xmlns:a16="http://schemas.microsoft.com/office/drawing/2014/main" id="{56FA2E26-8139-47C4-A017-A31A836DF96E}"/>
            </a:ext>
          </a:extLst>
        </xdr:cNvPr>
        <xdr:cNvCxnSpPr/>
      </xdr:nvCxnSpPr>
      <xdr:spPr>
        <a:xfrm>
          <a:off x="15481300" y="1801177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116839</xdr:rowOff>
    </xdr:from>
    <xdr:to>
      <xdr:col>76</xdr:col>
      <xdr:colOff>165100</xdr:colOff>
      <xdr:row>106</xdr:row>
      <xdr:rowOff>46989</xdr:rowOff>
    </xdr:to>
    <xdr:sp macro="" textlink="">
      <xdr:nvSpPr>
        <xdr:cNvPr id="838" name="楕円 837">
          <a:extLst>
            <a:ext uri="{FF2B5EF4-FFF2-40B4-BE49-F238E27FC236}">
              <a16:creationId xmlns:a16="http://schemas.microsoft.com/office/drawing/2014/main" id="{37AFDF97-04BB-413F-9D74-569EB3259D36}"/>
            </a:ext>
          </a:extLst>
        </xdr:cNvPr>
        <xdr:cNvSpPr/>
      </xdr:nvSpPr>
      <xdr:spPr>
        <a:xfrm>
          <a:off x="14541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9525</xdr:rowOff>
    </xdr:from>
    <xdr:to>
      <xdr:col>81</xdr:col>
      <xdr:colOff>50800</xdr:colOff>
      <xdr:row>105</xdr:row>
      <xdr:rowOff>167639</xdr:rowOff>
    </xdr:to>
    <xdr:cxnSp macro="">
      <xdr:nvCxnSpPr>
        <xdr:cNvPr id="839" name="直線コネクタ 838">
          <a:extLst>
            <a:ext uri="{FF2B5EF4-FFF2-40B4-BE49-F238E27FC236}">
              <a16:creationId xmlns:a16="http://schemas.microsoft.com/office/drawing/2014/main" id="{F132AFF6-A0CA-4BA7-BAE1-A6D08D331ADA}"/>
            </a:ext>
          </a:extLst>
        </xdr:cNvPr>
        <xdr:cNvCxnSpPr/>
      </xdr:nvCxnSpPr>
      <xdr:spPr>
        <a:xfrm flipV="1">
          <a:off x="14592300" y="18011775"/>
          <a:ext cx="889000" cy="15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84455</xdr:rowOff>
    </xdr:from>
    <xdr:to>
      <xdr:col>72</xdr:col>
      <xdr:colOff>38100</xdr:colOff>
      <xdr:row>106</xdr:row>
      <xdr:rowOff>14605</xdr:rowOff>
    </xdr:to>
    <xdr:sp macro="" textlink="">
      <xdr:nvSpPr>
        <xdr:cNvPr id="840" name="楕円 839">
          <a:extLst>
            <a:ext uri="{FF2B5EF4-FFF2-40B4-BE49-F238E27FC236}">
              <a16:creationId xmlns:a16="http://schemas.microsoft.com/office/drawing/2014/main" id="{E18BC012-8747-4486-B450-2D10B8F5E522}"/>
            </a:ext>
          </a:extLst>
        </xdr:cNvPr>
        <xdr:cNvSpPr/>
      </xdr:nvSpPr>
      <xdr:spPr>
        <a:xfrm>
          <a:off x="13652500" y="180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135255</xdr:rowOff>
    </xdr:from>
    <xdr:to>
      <xdr:col>76</xdr:col>
      <xdr:colOff>114300</xdr:colOff>
      <xdr:row>105</xdr:row>
      <xdr:rowOff>167639</xdr:rowOff>
    </xdr:to>
    <xdr:cxnSp macro="">
      <xdr:nvCxnSpPr>
        <xdr:cNvPr id="841" name="直線コネクタ 840">
          <a:extLst>
            <a:ext uri="{FF2B5EF4-FFF2-40B4-BE49-F238E27FC236}">
              <a16:creationId xmlns:a16="http://schemas.microsoft.com/office/drawing/2014/main" id="{01880342-525E-4E08-831E-2359820D44ED}"/>
            </a:ext>
          </a:extLst>
        </xdr:cNvPr>
        <xdr:cNvCxnSpPr/>
      </xdr:nvCxnSpPr>
      <xdr:spPr>
        <a:xfrm>
          <a:off x="13703300" y="1813750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842" name="n_1aveValue【公民館】&#10;有形固定資産減価償却率">
          <a:extLst>
            <a:ext uri="{FF2B5EF4-FFF2-40B4-BE49-F238E27FC236}">
              <a16:creationId xmlns:a16="http://schemas.microsoft.com/office/drawing/2014/main" id="{2957EFAC-68DF-44F1-8B9C-AE413BF78A6A}"/>
            </a:ext>
          </a:extLst>
        </xdr:cNvPr>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843" name="n_2aveValue【公民館】&#10;有形固定資産減価償却率">
          <a:extLst>
            <a:ext uri="{FF2B5EF4-FFF2-40B4-BE49-F238E27FC236}">
              <a16:creationId xmlns:a16="http://schemas.microsoft.com/office/drawing/2014/main" id="{66922D84-D9EE-4712-95F8-FECB9867FE81}"/>
            </a:ext>
          </a:extLst>
        </xdr:cNvPr>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844" name="n_3aveValue【公民館】&#10;有形固定資産減価償却率">
          <a:extLst>
            <a:ext uri="{FF2B5EF4-FFF2-40B4-BE49-F238E27FC236}">
              <a16:creationId xmlns:a16="http://schemas.microsoft.com/office/drawing/2014/main" id="{415AE175-4245-48BD-94A2-B3DC6CE55C97}"/>
            </a:ext>
          </a:extLst>
        </xdr:cNvPr>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845" name="n_4aveValue【公民館】&#10;有形固定資産減価償却率">
          <a:extLst>
            <a:ext uri="{FF2B5EF4-FFF2-40B4-BE49-F238E27FC236}">
              <a16:creationId xmlns:a16="http://schemas.microsoft.com/office/drawing/2014/main" id="{D1762D85-F1EC-47F3-A57E-504214CED076}"/>
            </a:ext>
          </a:extLst>
        </xdr:cNvPr>
        <xdr:cNvSpPr txBox="1"/>
      </xdr:nvSpPr>
      <xdr:spPr>
        <a:xfrm>
          <a:off x="12611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51452</xdr:rowOff>
    </xdr:from>
    <xdr:ext cx="405111" cy="259045"/>
    <xdr:sp macro="" textlink="">
      <xdr:nvSpPr>
        <xdr:cNvPr id="846" name="n_1mainValue【公民館】&#10;有形固定資産減価償却率">
          <a:extLst>
            <a:ext uri="{FF2B5EF4-FFF2-40B4-BE49-F238E27FC236}">
              <a16:creationId xmlns:a16="http://schemas.microsoft.com/office/drawing/2014/main" id="{EFBC62E9-366B-435A-B42F-1FB23237BD21}"/>
            </a:ext>
          </a:extLst>
        </xdr:cNvPr>
        <xdr:cNvSpPr txBox="1"/>
      </xdr:nvSpPr>
      <xdr:spPr>
        <a:xfrm>
          <a:off x="15266044" y="1805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38116</xdr:rowOff>
    </xdr:from>
    <xdr:ext cx="405111" cy="259045"/>
    <xdr:sp macro="" textlink="">
      <xdr:nvSpPr>
        <xdr:cNvPr id="847" name="n_2mainValue【公民館】&#10;有形固定資産減価償却率">
          <a:extLst>
            <a:ext uri="{FF2B5EF4-FFF2-40B4-BE49-F238E27FC236}">
              <a16:creationId xmlns:a16="http://schemas.microsoft.com/office/drawing/2014/main" id="{E7AA2688-ADA4-456E-95D0-1031A6F304C1}"/>
            </a:ext>
          </a:extLst>
        </xdr:cNvPr>
        <xdr:cNvSpPr txBox="1"/>
      </xdr:nvSpPr>
      <xdr:spPr>
        <a:xfrm>
          <a:off x="14389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5732</xdr:rowOff>
    </xdr:from>
    <xdr:ext cx="405111" cy="259045"/>
    <xdr:sp macro="" textlink="">
      <xdr:nvSpPr>
        <xdr:cNvPr id="848" name="n_3mainValue【公民館】&#10;有形固定資産減価償却率">
          <a:extLst>
            <a:ext uri="{FF2B5EF4-FFF2-40B4-BE49-F238E27FC236}">
              <a16:creationId xmlns:a16="http://schemas.microsoft.com/office/drawing/2014/main" id="{6EA9D9DF-7310-4C10-B437-A9134F90A518}"/>
            </a:ext>
          </a:extLst>
        </xdr:cNvPr>
        <xdr:cNvSpPr txBox="1"/>
      </xdr:nvSpPr>
      <xdr:spPr>
        <a:xfrm>
          <a:off x="13500744" y="1817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9" name="正方形/長方形 848">
          <a:extLst>
            <a:ext uri="{FF2B5EF4-FFF2-40B4-BE49-F238E27FC236}">
              <a16:creationId xmlns:a16="http://schemas.microsoft.com/office/drawing/2014/main" id="{978EA13E-7E13-40EC-BC8D-350807C21E1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0" name="正方形/長方形 849">
          <a:extLst>
            <a:ext uri="{FF2B5EF4-FFF2-40B4-BE49-F238E27FC236}">
              <a16:creationId xmlns:a16="http://schemas.microsoft.com/office/drawing/2014/main" id="{A33F1CD4-3D61-43F5-B44C-F3E115A1104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1" name="正方形/長方形 850">
          <a:extLst>
            <a:ext uri="{FF2B5EF4-FFF2-40B4-BE49-F238E27FC236}">
              <a16:creationId xmlns:a16="http://schemas.microsoft.com/office/drawing/2014/main" id="{A9ED3601-D752-405D-88E5-EA3DEA946A2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2" name="正方形/長方形 851">
          <a:extLst>
            <a:ext uri="{FF2B5EF4-FFF2-40B4-BE49-F238E27FC236}">
              <a16:creationId xmlns:a16="http://schemas.microsoft.com/office/drawing/2014/main" id="{8A1AB55E-1749-4A00-9674-B1D16F008BC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3" name="正方形/長方形 852">
          <a:extLst>
            <a:ext uri="{FF2B5EF4-FFF2-40B4-BE49-F238E27FC236}">
              <a16:creationId xmlns:a16="http://schemas.microsoft.com/office/drawing/2014/main" id="{D1DFADFB-990C-4181-9B81-7DF18E6D693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4" name="正方形/長方形 853">
          <a:extLst>
            <a:ext uri="{FF2B5EF4-FFF2-40B4-BE49-F238E27FC236}">
              <a16:creationId xmlns:a16="http://schemas.microsoft.com/office/drawing/2014/main" id="{A9D45D4E-281D-4400-A9E1-A7C83E257DB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5" name="正方形/長方形 854">
          <a:extLst>
            <a:ext uri="{FF2B5EF4-FFF2-40B4-BE49-F238E27FC236}">
              <a16:creationId xmlns:a16="http://schemas.microsoft.com/office/drawing/2014/main" id="{27E912AC-BE61-422D-A91E-93A40D7FC9F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6" name="正方形/長方形 855">
          <a:extLst>
            <a:ext uri="{FF2B5EF4-FFF2-40B4-BE49-F238E27FC236}">
              <a16:creationId xmlns:a16="http://schemas.microsoft.com/office/drawing/2014/main" id="{7C668950-C2C7-402B-8324-37A60839B74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7" name="テキスト ボックス 856">
          <a:extLst>
            <a:ext uri="{FF2B5EF4-FFF2-40B4-BE49-F238E27FC236}">
              <a16:creationId xmlns:a16="http://schemas.microsoft.com/office/drawing/2014/main" id="{338F6A47-773A-426F-81D3-0BBD41F47E7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8" name="直線コネクタ 857">
          <a:extLst>
            <a:ext uri="{FF2B5EF4-FFF2-40B4-BE49-F238E27FC236}">
              <a16:creationId xmlns:a16="http://schemas.microsoft.com/office/drawing/2014/main" id="{B5A16B57-793F-4237-8DCD-332F1E46C9B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59" name="直線コネクタ 858">
          <a:extLst>
            <a:ext uri="{FF2B5EF4-FFF2-40B4-BE49-F238E27FC236}">
              <a16:creationId xmlns:a16="http://schemas.microsoft.com/office/drawing/2014/main" id="{56022E14-42BF-4AC7-A312-7E7F4B89A18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0" name="テキスト ボックス 859">
          <a:extLst>
            <a:ext uri="{FF2B5EF4-FFF2-40B4-BE49-F238E27FC236}">
              <a16:creationId xmlns:a16="http://schemas.microsoft.com/office/drawing/2014/main" id="{F79C6148-A8C9-4AFD-B2F7-1DC75A638EC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1" name="直線コネクタ 860">
          <a:extLst>
            <a:ext uri="{FF2B5EF4-FFF2-40B4-BE49-F238E27FC236}">
              <a16:creationId xmlns:a16="http://schemas.microsoft.com/office/drawing/2014/main" id="{34893E00-B403-432B-8CE8-C0FF7264154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2" name="テキスト ボックス 861">
          <a:extLst>
            <a:ext uri="{FF2B5EF4-FFF2-40B4-BE49-F238E27FC236}">
              <a16:creationId xmlns:a16="http://schemas.microsoft.com/office/drawing/2014/main" id="{5D006C83-9037-4819-9126-FC2CDD7E2FF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3" name="直線コネクタ 862">
          <a:extLst>
            <a:ext uri="{FF2B5EF4-FFF2-40B4-BE49-F238E27FC236}">
              <a16:creationId xmlns:a16="http://schemas.microsoft.com/office/drawing/2014/main" id="{BDA6937E-67DF-454D-9323-029CB6F7DDA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4" name="テキスト ボックス 863">
          <a:extLst>
            <a:ext uri="{FF2B5EF4-FFF2-40B4-BE49-F238E27FC236}">
              <a16:creationId xmlns:a16="http://schemas.microsoft.com/office/drawing/2014/main" id="{A8E011FE-FBE8-4873-88F8-20837CBD6DF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5" name="直線コネクタ 864">
          <a:extLst>
            <a:ext uri="{FF2B5EF4-FFF2-40B4-BE49-F238E27FC236}">
              <a16:creationId xmlns:a16="http://schemas.microsoft.com/office/drawing/2014/main" id="{559300FA-AFC8-4138-8A56-E106BF9259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6" name="テキスト ボックス 865">
          <a:extLst>
            <a:ext uri="{FF2B5EF4-FFF2-40B4-BE49-F238E27FC236}">
              <a16:creationId xmlns:a16="http://schemas.microsoft.com/office/drawing/2014/main" id="{CAD06C94-F82C-497E-9193-A590D3484D6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7" name="直線コネクタ 866">
          <a:extLst>
            <a:ext uri="{FF2B5EF4-FFF2-40B4-BE49-F238E27FC236}">
              <a16:creationId xmlns:a16="http://schemas.microsoft.com/office/drawing/2014/main" id="{2B9AC0AA-8D54-4F74-9CC1-AF7DD4C9130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68" name="テキスト ボックス 867">
          <a:extLst>
            <a:ext uri="{FF2B5EF4-FFF2-40B4-BE49-F238E27FC236}">
              <a16:creationId xmlns:a16="http://schemas.microsoft.com/office/drawing/2014/main" id="{C69C2FF4-3680-45E2-857D-2BCE2D7101E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9" name="直線コネクタ 868">
          <a:extLst>
            <a:ext uri="{FF2B5EF4-FFF2-40B4-BE49-F238E27FC236}">
              <a16:creationId xmlns:a16="http://schemas.microsoft.com/office/drawing/2014/main" id="{4C4BA16B-BDBF-4889-8198-AEC0C25D574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0" name="テキスト ボックス 869">
          <a:extLst>
            <a:ext uri="{FF2B5EF4-FFF2-40B4-BE49-F238E27FC236}">
              <a16:creationId xmlns:a16="http://schemas.microsoft.com/office/drawing/2014/main" id="{D9D7F5A2-46E4-4D6B-8225-71C373336AA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1" name="【公民館】&#10;一人当たり面積グラフ枠">
          <a:extLst>
            <a:ext uri="{FF2B5EF4-FFF2-40B4-BE49-F238E27FC236}">
              <a16:creationId xmlns:a16="http://schemas.microsoft.com/office/drawing/2014/main" id="{A49ED9E8-991A-46D0-8AC5-8B27D933BDD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872" name="直線コネクタ 871">
          <a:extLst>
            <a:ext uri="{FF2B5EF4-FFF2-40B4-BE49-F238E27FC236}">
              <a16:creationId xmlns:a16="http://schemas.microsoft.com/office/drawing/2014/main" id="{72620086-610E-47CA-A0C2-B1E19DB268B1}"/>
            </a:ext>
          </a:extLst>
        </xdr:cNvPr>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873" name="【公民館】&#10;一人当たり面積最小値テキスト">
          <a:extLst>
            <a:ext uri="{FF2B5EF4-FFF2-40B4-BE49-F238E27FC236}">
              <a16:creationId xmlns:a16="http://schemas.microsoft.com/office/drawing/2014/main" id="{3F189148-C287-46AE-B518-822F0CFA1A16}"/>
            </a:ext>
          </a:extLst>
        </xdr:cNvPr>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874" name="直線コネクタ 873">
          <a:extLst>
            <a:ext uri="{FF2B5EF4-FFF2-40B4-BE49-F238E27FC236}">
              <a16:creationId xmlns:a16="http://schemas.microsoft.com/office/drawing/2014/main" id="{1386F08F-603B-49B6-91D3-86FACF65B7B7}"/>
            </a:ext>
          </a:extLst>
        </xdr:cNvPr>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875" name="【公民館】&#10;一人当たり面積最大値テキスト">
          <a:extLst>
            <a:ext uri="{FF2B5EF4-FFF2-40B4-BE49-F238E27FC236}">
              <a16:creationId xmlns:a16="http://schemas.microsoft.com/office/drawing/2014/main" id="{031F9F42-CA93-4F6B-86C1-6AAFDCD1A6E0}"/>
            </a:ext>
          </a:extLst>
        </xdr:cNvPr>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876" name="直線コネクタ 875">
          <a:extLst>
            <a:ext uri="{FF2B5EF4-FFF2-40B4-BE49-F238E27FC236}">
              <a16:creationId xmlns:a16="http://schemas.microsoft.com/office/drawing/2014/main" id="{EA2EB158-4F31-483A-84A9-42131B7AFE44}"/>
            </a:ext>
          </a:extLst>
        </xdr:cNvPr>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877" name="【公民館】&#10;一人当たり面積平均値テキスト">
          <a:extLst>
            <a:ext uri="{FF2B5EF4-FFF2-40B4-BE49-F238E27FC236}">
              <a16:creationId xmlns:a16="http://schemas.microsoft.com/office/drawing/2014/main" id="{17CCA9A1-B763-4781-990E-AC56D5613D49}"/>
            </a:ext>
          </a:extLst>
        </xdr:cNvPr>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78" name="フローチャート: 判断 877">
          <a:extLst>
            <a:ext uri="{FF2B5EF4-FFF2-40B4-BE49-F238E27FC236}">
              <a16:creationId xmlns:a16="http://schemas.microsoft.com/office/drawing/2014/main" id="{5D3D5711-75AA-4B90-AE93-72B86737E282}"/>
            </a:ext>
          </a:extLst>
        </xdr:cNvPr>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879" name="フローチャート: 判断 878">
          <a:extLst>
            <a:ext uri="{FF2B5EF4-FFF2-40B4-BE49-F238E27FC236}">
              <a16:creationId xmlns:a16="http://schemas.microsoft.com/office/drawing/2014/main" id="{82B96811-7198-4F34-BE90-C7786CE09F50}"/>
            </a:ext>
          </a:extLst>
        </xdr:cNvPr>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880" name="フローチャート: 判断 879">
          <a:extLst>
            <a:ext uri="{FF2B5EF4-FFF2-40B4-BE49-F238E27FC236}">
              <a16:creationId xmlns:a16="http://schemas.microsoft.com/office/drawing/2014/main" id="{5DD4F732-7F50-4700-887B-3FC2E72EB776}"/>
            </a:ext>
          </a:extLst>
        </xdr:cNvPr>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81" name="フローチャート: 判断 880">
          <a:extLst>
            <a:ext uri="{FF2B5EF4-FFF2-40B4-BE49-F238E27FC236}">
              <a16:creationId xmlns:a16="http://schemas.microsoft.com/office/drawing/2014/main" id="{BA687813-CFC6-434C-932E-D7A54F102EA8}"/>
            </a:ext>
          </a:extLst>
        </xdr:cNvPr>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882" name="フローチャート: 判断 881">
          <a:extLst>
            <a:ext uri="{FF2B5EF4-FFF2-40B4-BE49-F238E27FC236}">
              <a16:creationId xmlns:a16="http://schemas.microsoft.com/office/drawing/2014/main" id="{4E56DBC5-4D01-4FF1-9A4B-14133C0F9236}"/>
            </a:ext>
          </a:extLst>
        </xdr:cNvPr>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8DF5B411-728C-4609-9C2E-E106BAF9300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55226F68-D1F3-4D9B-873D-9CDB27D0124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6F335249-D6E9-4F9B-9E05-DA5D28864C8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6CD4CAF4-CC16-4783-8BDA-D239F7FB692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7" name="テキスト ボックス 886">
          <a:extLst>
            <a:ext uri="{FF2B5EF4-FFF2-40B4-BE49-F238E27FC236}">
              <a16:creationId xmlns:a16="http://schemas.microsoft.com/office/drawing/2014/main" id="{285E3FBB-D68E-479B-968B-1F1A3AB07F4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888" name="楕円 887">
          <a:extLst>
            <a:ext uri="{FF2B5EF4-FFF2-40B4-BE49-F238E27FC236}">
              <a16:creationId xmlns:a16="http://schemas.microsoft.com/office/drawing/2014/main" id="{39553494-B81F-4596-B000-643A277F0CB8}"/>
            </a:ext>
          </a:extLst>
        </xdr:cNvPr>
        <xdr:cNvSpPr/>
      </xdr:nvSpPr>
      <xdr:spPr>
        <a:xfrm>
          <a:off x="22110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3827</xdr:rowOff>
    </xdr:from>
    <xdr:ext cx="469744" cy="259045"/>
    <xdr:sp macro="" textlink="">
      <xdr:nvSpPr>
        <xdr:cNvPr id="889" name="【公民館】&#10;一人当たり面積該当値テキスト">
          <a:extLst>
            <a:ext uri="{FF2B5EF4-FFF2-40B4-BE49-F238E27FC236}">
              <a16:creationId xmlns:a16="http://schemas.microsoft.com/office/drawing/2014/main" id="{AA30D705-4208-49B4-A580-4372890FE60C}"/>
            </a:ext>
          </a:extLst>
        </xdr:cNvPr>
        <xdr:cNvSpPr txBox="1"/>
      </xdr:nvSpPr>
      <xdr:spPr>
        <a:xfrm>
          <a:off x="22199600"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21589</xdr:rowOff>
    </xdr:from>
    <xdr:to>
      <xdr:col>112</xdr:col>
      <xdr:colOff>38100</xdr:colOff>
      <xdr:row>106</xdr:row>
      <xdr:rowOff>123189</xdr:rowOff>
    </xdr:to>
    <xdr:sp macro="" textlink="">
      <xdr:nvSpPr>
        <xdr:cNvPr id="890" name="楕円 889">
          <a:extLst>
            <a:ext uri="{FF2B5EF4-FFF2-40B4-BE49-F238E27FC236}">
              <a16:creationId xmlns:a16="http://schemas.microsoft.com/office/drawing/2014/main" id="{5476B276-3580-4885-9DEB-C6C294A446AB}"/>
            </a:ext>
          </a:extLst>
        </xdr:cNvPr>
        <xdr:cNvSpPr/>
      </xdr:nvSpPr>
      <xdr:spPr>
        <a:xfrm>
          <a:off x="21272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72389</xdr:rowOff>
    </xdr:from>
    <xdr:to>
      <xdr:col>116</xdr:col>
      <xdr:colOff>63500</xdr:colOff>
      <xdr:row>106</xdr:row>
      <xdr:rowOff>76200</xdr:rowOff>
    </xdr:to>
    <xdr:cxnSp macro="">
      <xdr:nvCxnSpPr>
        <xdr:cNvPr id="891" name="直線コネクタ 890">
          <a:extLst>
            <a:ext uri="{FF2B5EF4-FFF2-40B4-BE49-F238E27FC236}">
              <a16:creationId xmlns:a16="http://schemas.microsoft.com/office/drawing/2014/main" id="{45229963-BCC8-42C1-B420-0BADFDE0C1CF}"/>
            </a:ext>
          </a:extLst>
        </xdr:cNvPr>
        <xdr:cNvCxnSpPr/>
      </xdr:nvCxnSpPr>
      <xdr:spPr>
        <a:xfrm>
          <a:off x="21323300" y="182460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25400</xdr:rowOff>
    </xdr:from>
    <xdr:to>
      <xdr:col>107</xdr:col>
      <xdr:colOff>101600</xdr:colOff>
      <xdr:row>106</xdr:row>
      <xdr:rowOff>127000</xdr:rowOff>
    </xdr:to>
    <xdr:sp macro="" textlink="">
      <xdr:nvSpPr>
        <xdr:cNvPr id="892" name="楕円 891">
          <a:extLst>
            <a:ext uri="{FF2B5EF4-FFF2-40B4-BE49-F238E27FC236}">
              <a16:creationId xmlns:a16="http://schemas.microsoft.com/office/drawing/2014/main" id="{07279F6A-C1ED-4070-A4C8-61EC9E02942C}"/>
            </a:ext>
          </a:extLst>
        </xdr:cNvPr>
        <xdr:cNvSpPr/>
      </xdr:nvSpPr>
      <xdr:spPr>
        <a:xfrm>
          <a:off x="20383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72389</xdr:rowOff>
    </xdr:from>
    <xdr:to>
      <xdr:col>111</xdr:col>
      <xdr:colOff>177800</xdr:colOff>
      <xdr:row>106</xdr:row>
      <xdr:rowOff>76200</xdr:rowOff>
    </xdr:to>
    <xdr:cxnSp macro="">
      <xdr:nvCxnSpPr>
        <xdr:cNvPr id="893" name="直線コネクタ 892">
          <a:extLst>
            <a:ext uri="{FF2B5EF4-FFF2-40B4-BE49-F238E27FC236}">
              <a16:creationId xmlns:a16="http://schemas.microsoft.com/office/drawing/2014/main" id="{7AFC4AC8-0F63-44D1-9D12-A70C0A8D6032}"/>
            </a:ext>
          </a:extLst>
        </xdr:cNvPr>
        <xdr:cNvCxnSpPr/>
      </xdr:nvCxnSpPr>
      <xdr:spPr>
        <a:xfrm flipV="1">
          <a:off x="20434300" y="182460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29211</xdr:rowOff>
    </xdr:from>
    <xdr:to>
      <xdr:col>102</xdr:col>
      <xdr:colOff>165100</xdr:colOff>
      <xdr:row>106</xdr:row>
      <xdr:rowOff>130811</xdr:rowOff>
    </xdr:to>
    <xdr:sp macro="" textlink="">
      <xdr:nvSpPr>
        <xdr:cNvPr id="894" name="楕円 893">
          <a:extLst>
            <a:ext uri="{FF2B5EF4-FFF2-40B4-BE49-F238E27FC236}">
              <a16:creationId xmlns:a16="http://schemas.microsoft.com/office/drawing/2014/main" id="{5DB2C1C2-DD14-41BE-803B-A2DDD4B7CB0D}"/>
            </a:ext>
          </a:extLst>
        </xdr:cNvPr>
        <xdr:cNvSpPr/>
      </xdr:nvSpPr>
      <xdr:spPr>
        <a:xfrm>
          <a:off x="19494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76200</xdr:rowOff>
    </xdr:from>
    <xdr:to>
      <xdr:col>107</xdr:col>
      <xdr:colOff>50800</xdr:colOff>
      <xdr:row>106</xdr:row>
      <xdr:rowOff>80011</xdr:rowOff>
    </xdr:to>
    <xdr:cxnSp macro="">
      <xdr:nvCxnSpPr>
        <xdr:cNvPr id="895" name="直線コネクタ 894">
          <a:extLst>
            <a:ext uri="{FF2B5EF4-FFF2-40B4-BE49-F238E27FC236}">
              <a16:creationId xmlns:a16="http://schemas.microsoft.com/office/drawing/2014/main" id="{6BDC8BA9-2697-449B-AC52-9984131CAF97}"/>
            </a:ext>
          </a:extLst>
        </xdr:cNvPr>
        <xdr:cNvCxnSpPr/>
      </xdr:nvCxnSpPr>
      <xdr:spPr>
        <a:xfrm flipV="1">
          <a:off x="19545300" y="182499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896" name="n_1aveValue【公民館】&#10;一人当たり面積">
          <a:extLst>
            <a:ext uri="{FF2B5EF4-FFF2-40B4-BE49-F238E27FC236}">
              <a16:creationId xmlns:a16="http://schemas.microsoft.com/office/drawing/2014/main" id="{049EE970-8CC9-4A5B-88B5-0B1F3121CCA0}"/>
            </a:ext>
          </a:extLst>
        </xdr:cNvPr>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897" name="n_2aveValue【公民館】&#10;一人当たり面積">
          <a:extLst>
            <a:ext uri="{FF2B5EF4-FFF2-40B4-BE49-F238E27FC236}">
              <a16:creationId xmlns:a16="http://schemas.microsoft.com/office/drawing/2014/main" id="{71E9A083-4BB3-4702-A5C0-8F0D270F76FA}"/>
            </a:ext>
          </a:extLst>
        </xdr:cNvPr>
        <xdr:cNvSpPr txBox="1"/>
      </xdr:nvSpPr>
      <xdr:spPr>
        <a:xfrm>
          <a:off x="20199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898" name="n_3aveValue【公民館】&#10;一人当たり面積">
          <a:extLst>
            <a:ext uri="{FF2B5EF4-FFF2-40B4-BE49-F238E27FC236}">
              <a16:creationId xmlns:a16="http://schemas.microsoft.com/office/drawing/2014/main" id="{6A3449BC-0DC6-4301-AA4A-D62AF360E060}"/>
            </a:ext>
          </a:extLst>
        </xdr:cNvPr>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899" name="n_4aveValue【公民館】&#10;一人当たり面積">
          <a:extLst>
            <a:ext uri="{FF2B5EF4-FFF2-40B4-BE49-F238E27FC236}">
              <a16:creationId xmlns:a16="http://schemas.microsoft.com/office/drawing/2014/main" id="{E8C15DA5-552F-40A0-A6CE-07DC29AECFAE}"/>
            </a:ext>
          </a:extLst>
        </xdr:cNvPr>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114316</xdr:rowOff>
    </xdr:from>
    <xdr:ext cx="469744" cy="259045"/>
    <xdr:sp macro="" textlink="">
      <xdr:nvSpPr>
        <xdr:cNvPr id="900" name="n_1mainValue【公民館】&#10;一人当たり面積">
          <a:extLst>
            <a:ext uri="{FF2B5EF4-FFF2-40B4-BE49-F238E27FC236}">
              <a16:creationId xmlns:a16="http://schemas.microsoft.com/office/drawing/2014/main" id="{7D6724E0-BC14-4DF4-938E-6B2AAC46D8B6}"/>
            </a:ext>
          </a:extLst>
        </xdr:cNvPr>
        <xdr:cNvSpPr txBox="1"/>
      </xdr:nvSpPr>
      <xdr:spPr>
        <a:xfrm>
          <a:off x="21075727"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118127</xdr:rowOff>
    </xdr:from>
    <xdr:ext cx="469744" cy="259045"/>
    <xdr:sp macro="" textlink="">
      <xdr:nvSpPr>
        <xdr:cNvPr id="901" name="n_2mainValue【公民館】&#10;一人当たり面積">
          <a:extLst>
            <a:ext uri="{FF2B5EF4-FFF2-40B4-BE49-F238E27FC236}">
              <a16:creationId xmlns:a16="http://schemas.microsoft.com/office/drawing/2014/main" id="{4F881A1D-ED3E-436F-A655-D4007CAFD5F3}"/>
            </a:ext>
          </a:extLst>
        </xdr:cNvPr>
        <xdr:cNvSpPr txBox="1"/>
      </xdr:nvSpPr>
      <xdr:spPr>
        <a:xfrm>
          <a:off x="20199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121938</xdr:rowOff>
    </xdr:from>
    <xdr:ext cx="469744" cy="259045"/>
    <xdr:sp macro="" textlink="">
      <xdr:nvSpPr>
        <xdr:cNvPr id="902" name="n_3mainValue【公民館】&#10;一人当たり面積">
          <a:extLst>
            <a:ext uri="{FF2B5EF4-FFF2-40B4-BE49-F238E27FC236}">
              <a16:creationId xmlns:a16="http://schemas.microsoft.com/office/drawing/2014/main" id="{9C1FED9E-665F-4763-9F88-D43E9CFF028F}"/>
            </a:ext>
          </a:extLst>
        </xdr:cNvPr>
        <xdr:cNvSpPr txBox="1"/>
      </xdr:nvSpPr>
      <xdr:spPr>
        <a:xfrm>
          <a:off x="19310427"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3" name="正方形/長方形 902">
          <a:extLst>
            <a:ext uri="{FF2B5EF4-FFF2-40B4-BE49-F238E27FC236}">
              <a16:creationId xmlns:a16="http://schemas.microsoft.com/office/drawing/2014/main" id="{7EA5DFDB-04E6-4202-8449-2D6F280E142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4" name="正方形/長方形 903">
          <a:extLst>
            <a:ext uri="{FF2B5EF4-FFF2-40B4-BE49-F238E27FC236}">
              <a16:creationId xmlns:a16="http://schemas.microsoft.com/office/drawing/2014/main" id="{8121A292-A039-4BB6-83F7-8EF7F0420A7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5" name="テキスト ボックス 904">
          <a:extLst>
            <a:ext uri="{FF2B5EF4-FFF2-40B4-BE49-F238E27FC236}">
              <a16:creationId xmlns:a16="http://schemas.microsoft.com/office/drawing/2014/main" id="{5BC325FB-B770-406F-86C6-B4D2C43686C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市内の老朽化した保育所・幼稚園を認定こども園に整備し直したことで、減価償却率が大きく改善した。整備は令和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年度までに完了する見込みであり、あと数年間は改善傾向となる。</a:t>
          </a:r>
        </a:p>
        <a:p>
          <a:r>
            <a:rPr kumimoji="1" lang="ja-JP" altLang="en-US" sz="1300">
              <a:latin typeface="ＭＳ Ｐゴシック" panose="020B0600070205080204" pitchFamily="50" charset="-128"/>
              <a:ea typeface="ＭＳ Ｐゴシック" panose="020B0600070205080204" pitchFamily="50" charset="-128"/>
            </a:rPr>
            <a:t>一方で、学校施設、児童館、公民館等については類似他団体と比較し大きく減価償却が進んでおり、今後は公共施設総合管理計画に基づき、統廃合も視野に長寿命化や大規模改修等を行い、施設の健全な運営を目指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EDB9BCF-DC1E-4EA0-AE8A-69686B8CA3A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C1F0EEE-CA74-4B30-8D89-B8A5A567ECA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BBABE04-CD4F-4117-BADA-5529D913036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0376B5B-24DB-4D13-9173-520CE4D6BF7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兵庫県たつの市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4F30C7B-A3A3-4BDE-86C2-8529A3BB0B0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DFC292B-B2BD-4994-A229-E26109735A8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2E18B4A-B1D0-4D04-884F-D890AD794EC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E52D84-80C5-4DD0-BCDB-F5D2E630DF2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F6C572A-6E9E-4D55-B87F-D097F91E906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69E8199-51B1-46B5-9BEE-3BDC3B13378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76,276
75,612
210.87
36,324,652
35,289,733
719,169
20,834,687
39,318,630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3F92135-9BF1-4620-A390-6151990D497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534E60A-09DA-4341-BBD1-6FE3144DAFA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D084C87-5048-4443-8B4F-736C1F12442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1FFEC6A-D6F5-416B-900D-842E0065F27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DD1D27C-F44B-4A7B-8929-7FC7D950A9B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7CACE5D-053F-423C-932D-32ED380C256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B0FC2A2-AF0A-4EBC-9772-F4088FB081F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0EAAEE2-4C33-4508-9C1A-B20375A4F22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6383545-A125-46BC-9304-C3579C832B8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342FE90-3246-4490-A995-A3C37C5CCB2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822C0B8-B213-46BE-9D94-11D5FA20B7F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417B85D-24EB-4676-BC82-F9DF936B7A2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E6084CD-FA6C-43CC-82AD-563B3530F8C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B236DEB-B10C-4D5E-9B13-73374CAD8D1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19BE620-9454-4D7B-BE8C-ED00059B064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6430343-C449-4997-8537-DDAE6499AF9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2B3FEF7-98F4-475F-89AA-376F42C1A09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BC45225-E742-41C5-B9FD-CD71128C486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572A384-9256-47FA-9054-3C25443B087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4ED1F11-EA5B-42F1-9033-8D6554EF308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5D8D9E9-5DD3-4F93-B960-634530AE36B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A580EF2-BC7A-47D5-93DB-E2440B15A14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1F0E530-F33B-42E6-9386-07960B4E010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468A9C7-2684-4CAB-8EB7-CB3AEA6921F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F9C6CCA-09DF-4CC2-A817-82CACB13E1F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10C1BF4-76B9-47E3-A863-21FFE85B19C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41FE20A-BD34-4FAC-9134-CBED68CE66E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1B36157-C576-4B13-91CB-0285F05A693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260AE7E-C2ED-4313-B730-800077CF979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ECBBBDC-0755-410D-8D17-57EF2572085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E84A7B2-8839-4FE8-9D39-48757A08D19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829D4D5-CA5F-4931-81CA-F84FCC242FF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EE21575-1B4B-452A-9239-4EC530EF443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DA381A3-C1F5-4679-8883-89FB0747AD9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4AE3AC4-30B0-4ED5-A29A-815789A42E3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F657105-AB60-407E-8626-AB141CF3162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1829A78-17CD-42D1-8FDD-58FD972D89D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15D88CB-2BE8-4F7C-B908-C499174E7FB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13512D6-EC1E-4333-B999-DA7B25C5398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C93D9CB-8AE3-4294-A320-01E0DD38B68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9DC85ED-A150-49A8-B9B8-D72EE353F46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CBFC1FE-C90A-4CD6-A07D-FCBAF07EA78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9CE62E3-D1E4-4690-A0AE-9DE02612C1D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926A31C-E1B8-425A-A5C0-7FD5CB7FC72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9E46BDF6-AC1C-4927-999F-572650BDA16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356186FB-9399-4B08-B977-70F7133DEEA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a:extLst>
            <a:ext uri="{FF2B5EF4-FFF2-40B4-BE49-F238E27FC236}">
              <a16:creationId xmlns:a16="http://schemas.microsoft.com/office/drawing/2014/main" id="{D6B559E1-5DA4-4B10-876C-13DF38D7BCB1}"/>
            </a:ext>
          </a:extLst>
        </xdr:cNvPr>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a:extLst>
            <a:ext uri="{FF2B5EF4-FFF2-40B4-BE49-F238E27FC236}">
              <a16:creationId xmlns:a16="http://schemas.microsoft.com/office/drawing/2014/main" id="{9F3B2085-2CB8-4F70-8560-967EBEC7E769}"/>
            </a:ext>
          </a:extLst>
        </xdr:cNvPr>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a:extLst>
            <a:ext uri="{FF2B5EF4-FFF2-40B4-BE49-F238E27FC236}">
              <a16:creationId xmlns:a16="http://schemas.microsoft.com/office/drawing/2014/main" id="{A952DF1D-7B5B-42A9-925D-4880FB494C3B}"/>
            </a:ext>
          </a:extLst>
        </xdr:cNvPr>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a:extLst>
            <a:ext uri="{FF2B5EF4-FFF2-40B4-BE49-F238E27FC236}">
              <a16:creationId xmlns:a16="http://schemas.microsoft.com/office/drawing/2014/main" id="{9EB6D7D9-BE5C-4E4B-88DA-FBEE8BAC9F7D}"/>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E189EF27-3ADA-460C-AE3C-F473373E2240}"/>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a:extLst>
            <a:ext uri="{FF2B5EF4-FFF2-40B4-BE49-F238E27FC236}">
              <a16:creationId xmlns:a16="http://schemas.microsoft.com/office/drawing/2014/main" id="{9E40FD49-94E7-4315-B26C-CFF0AE41D6D0}"/>
            </a:ext>
          </a:extLst>
        </xdr:cNvPr>
        <xdr:cNvSpPr txBox="1"/>
      </xdr:nvSpPr>
      <xdr:spPr>
        <a:xfrm>
          <a:off x="4673600" y="6212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a:extLst>
            <a:ext uri="{FF2B5EF4-FFF2-40B4-BE49-F238E27FC236}">
              <a16:creationId xmlns:a16="http://schemas.microsoft.com/office/drawing/2014/main" id="{2630E5A3-91E4-4FEB-B7C8-805ADE9B8F9A}"/>
            </a:ext>
          </a:extLst>
        </xdr:cNvPr>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a:extLst>
            <a:ext uri="{FF2B5EF4-FFF2-40B4-BE49-F238E27FC236}">
              <a16:creationId xmlns:a16="http://schemas.microsoft.com/office/drawing/2014/main" id="{1B93DD86-790A-4427-9A6D-8AEFE771BE25}"/>
            </a:ext>
          </a:extLst>
        </xdr:cNvPr>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a:extLst>
            <a:ext uri="{FF2B5EF4-FFF2-40B4-BE49-F238E27FC236}">
              <a16:creationId xmlns:a16="http://schemas.microsoft.com/office/drawing/2014/main" id="{1079258A-799A-4101-8D92-BA4C27384867}"/>
            </a:ext>
          </a:extLst>
        </xdr:cNvPr>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a:extLst>
            <a:ext uri="{FF2B5EF4-FFF2-40B4-BE49-F238E27FC236}">
              <a16:creationId xmlns:a16="http://schemas.microsoft.com/office/drawing/2014/main" id="{87F53904-9393-4FC9-BB17-85A470709EBA}"/>
            </a:ext>
          </a:extLst>
        </xdr:cNvPr>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a:extLst>
            <a:ext uri="{FF2B5EF4-FFF2-40B4-BE49-F238E27FC236}">
              <a16:creationId xmlns:a16="http://schemas.microsoft.com/office/drawing/2014/main" id="{9E0167F3-6494-4B1E-9FAF-4A01BB88D4C2}"/>
            </a:ext>
          </a:extLst>
        </xdr:cNvPr>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7855FD3-45FC-4D77-A7F8-CD7153B83E6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68242D7-3E96-402F-859A-B36AE4AF2B5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777EA27-D7A6-4451-A7A1-720E46BE4DF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4DCF791-C7F0-41C7-A04B-0F35E6C263B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3FFA3F3-98B3-4820-B019-2A519565364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74" name="楕円 73">
          <a:extLst>
            <a:ext uri="{FF2B5EF4-FFF2-40B4-BE49-F238E27FC236}">
              <a16:creationId xmlns:a16="http://schemas.microsoft.com/office/drawing/2014/main" id="{3381DE71-AB9F-4758-A4D0-71A8B8757D6C}"/>
            </a:ext>
          </a:extLst>
        </xdr:cNvPr>
        <xdr:cNvSpPr/>
      </xdr:nvSpPr>
      <xdr:spPr>
        <a:xfrm>
          <a:off x="45847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87103</xdr:rowOff>
    </xdr:from>
    <xdr:ext cx="405111" cy="259045"/>
    <xdr:sp macro="" textlink="">
      <xdr:nvSpPr>
        <xdr:cNvPr id="75" name="【図書館】&#10;有形固定資産減価償却率該当値テキスト">
          <a:extLst>
            <a:ext uri="{FF2B5EF4-FFF2-40B4-BE49-F238E27FC236}">
              <a16:creationId xmlns:a16="http://schemas.microsoft.com/office/drawing/2014/main" id="{4FC51B0D-94EF-4618-A93A-1714EC10BB10}"/>
            </a:ext>
          </a:extLst>
        </xdr:cNvPr>
        <xdr:cNvSpPr txBox="1"/>
      </xdr:nvSpPr>
      <xdr:spPr>
        <a:xfrm>
          <a:off x="4673600"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141333</xdr:rowOff>
    </xdr:from>
    <xdr:to>
      <xdr:col>20</xdr:col>
      <xdr:colOff>38100</xdr:colOff>
      <xdr:row>38</xdr:row>
      <xdr:rowOff>71482</xdr:rowOff>
    </xdr:to>
    <xdr:sp macro="" textlink="">
      <xdr:nvSpPr>
        <xdr:cNvPr id="76" name="楕円 75">
          <a:extLst>
            <a:ext uri="{FF2B5EF4-FFF2-40B4-BE49-F238E27FC236}">
              <a16:creationId xmlns:a16="http://schemas.microsoft.com/office/drawing/2014/main" id="{DD793D02-CA22-45AB-8884-44773B129760}"/>
            </a:ext>
          </a:extLst>
        </xdr:cNvPr>
        <xdr:cNvSpPr/>
      </xdr:nvSpPr>
      <xdr:spPr>
        <a:xfrm>
          <a:off x="3746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159476</xdr:rowOff>
    </xdr:from>
    <xdr:to>
      <xdr:col>24</xdr:col>
      <xdr:colOff>63500</xdr:colOff>
      <xdr:row>38</xdr:row>
      <xdr:rowOff>20683</xdr:rowOff>
    </xdr:to>
    <xdr:cxnSp macro="">
      <xdr:nvCxnSpPr>
        <xdr:cNvPr id="77" name="直線コネクタ 76">
          <a:extLst>
            <a:ext uri="{FF2B5EF4-FFF2-40B4-BE49-F238E27FC236}">
              <a16:creationId xmlns:a16="http://schemas.microsoft.com/office/drawing/2014/main" id="{82B0A21D-B964-4ABB-883E-FAD34F749228}"/>
            </a:ext>
          </a:extLst>
        </xdr:cNvPr>
        <xdr:cNvCxnSpPr/>
      </xdr:nvCxnSpPr>
      <xdr:spPr>
        <a:xfrm flipV="1">
          <a:off x="3797300" y="650312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108676</xdr:rowOff>
    </xdr:from>
    <xdr:to>
      <xdr:col>15</xdr:col>
      <xdr:colOff>101600</xdr:colOff>
      <xdr:row>38</xdr:row>
      <xdr:rowOff>38826</xdr:rowOff>
    </xdr:to>
    <xdr:sp macro="" textlink="">
      <xdr:nvSpPr>
        <xdr:cNvPr id="78" name="楕円 77">
          <a:extLst>
            <a:ext uri="{FF2B5EF4-FFF2-40B4-BE49-F238E27FC236}">
              <a16:creationId xmlns:a16="http://schemas.microsoft.com/office/drawing/2014/main" id="{2E1B3A0F-E918-4F0F-8B8B-BBC16AB786A9}"/>
            </a:ext>
          </a:extLst>
        </xdr:cNvPr>
        <xdr:cNvSpPr/>
      </xdr:nvSpPr>
      <xdr:spPr>
        <a:xfrm>
          <a:off x="2857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159476</xdr:rowOff>
    </xdr:from>
    <xdr:to>
      <xdr:col>19</xdr:col>
      <xdr:colOff>177800</xdr:colOff>
      <xdr:row>38</xdr:row>
      <xdr:rowOff>20683</xdr:rowOff>
    </xdr:to>
    <xdr:cxnSp macro="">
      <xdr:nvCxnSpPr>
        <xdr:cNvPr id="79" name="直線コネクタ 78">
          <a:extLst>
            <a:ext uri="{FF2B5EF4-FFF2-40B4-BE49-F238E27FC236}">
              <a16:creationId xmlns:a16="http://schemas.microsoft.com/office/drawing/2014/main" id="{F3088B92-562A-45A8-A125-FB424F1763DA}"/>
            </a:ext>
          </a:extLst>
        </xdr:cNvPr>
        <xdr:cNvCxnSpPr/>
      </xdr:nvCxnSpPr>
      <xdr:spPr>
        <a:xfrm>
          <a:off x="2908300" y="65031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66222</xdr:rowOff>
    </xdr:from>
    <xdr:to>
      <xdr:col>10</xdr:col>
      <xdr:colOff>165100</xdr:colOff>
      <xdr:row>37</xdr:row>
      <xdr:rowOff>167822</xdr:rowOff>
    </xdr:to>
    <xdr:sp macro="" textlink="">
      <xdr:nvSpPr>
        <xdr:cNvPr id="80" name="楕円 79">
          <a:extLst>
            <a:ext uri="{FF2B5EF4-FFF2-40B4-BE49-F238E27FC236}">
              <a16:creationId xmlns:a16="http://schemas.microsoft.com/office/drawing/2014/main" id="{0FF890B4-15B5-4172-962F-D6E16F0E8A82}"/>
            </a:ext>
          </a:extLst>
        </xdr:cNvPr>
        <xdr:cNvSpPr/>
      </xdr:nvSpPr>
      <xdr:spPr>
        <a:xfrm>
          <a:off x="19685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117022</xdr:rowOff>
    </xdr:from>
    <xdr:to>
      <xdr:col>15</xdr:col>
      <xdr:colOff>50800</xdr:colOff>
      <xdr:row>37</xdr:row>
      <xdr:rowOff>159476</xdr:rowOff>
    </xdr:to>
    <xdr:cxnSp macro="">
      <xdr:nvCxnSpPr>
        <xdr:cNvPr id="81" name="直線コネクタ 80">
          <a:extLst>
            <a:ext uri="{FF2B5EF4-FFF2-40B4-BE49-F238E27FC236}">
              <a16:creationId xmlns:a16="http://schemas.microsoft.com/office/drawing/2014/main" id="{89B21D20-8A95-42D0-A818-17C53520FC39}"/>
            </a:ext>
          </a:extLst>
        </xdr:cNvPr>
        <xdr:cNvCxnSpPr/>
      </xdr:nvCxnSpPr>
      <xdr:spPr>
        <a:xfrm>
          <a:off x="2019300" y="646067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2" name="n_1aveValue【図書館】&#10;有形固定資産減価償却率">
          <a:extLst>
            <a:ext uri="{FF2B5EF4-FFF2-40B4-BE49-F238E27FC236}">
              <a16:creationId xmlns:a16="http://schemas.microsoft.com/office/drawing/2014/main" id="{E4841BAC-C0BC-4E34-B44C-698AE777BD5B}"/>
            </a:ext>
          </a:extLst>
        </xdr:cNvPr>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3" name="n_2aveValue【図書館】&#10;有形固定資産減価償却率">
          <a:extLst>
            <a:ext uri="{FF2B5EF4-FFF2-40B4-BE49-F238E27FC236}">
              <a16:creationId xmlns:a16="http://schemas.microsoft.com/office/drawing/2014/main" id="{BCD145CF-7953-4841-A071-7AC3DCD1D806}"/>
            </a:ext>
          </a:extLst>
        </xdr:cNvPr>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4" name="n_3aveValue【図書館】&#10;有形固定資産減価償却率">
          <a:extLst>
            <a:ext uri="{FF2B5EF4-FFF2-40B4-BE49-F238E27FC236}">
              <a16:creationId xmlns:a16="http://schemas.microsoft.com/office/drawing/2014/main" id="{05ECC430-E2FE-480B-A4B6-0DADEFBA80E6}"/>
            </a:ext>
          </a:extLst>
        </xdr:cNvPr>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5" name="n_4aveValue【図書館】&#10;有形固定資産減価償却率">
          <a:extLst>
            <a:ext uri="{FF2B5EF4-FFF2-40B4-BE49-F238E27FC236}">
              <a16:creationId xmlns:a16="http://schemas.microsoft.com/office/drawing/2014/main" id="{4B947CE5-7381-4006-A5BA-FC1DFD79B69D}"/>
            </a:ext>
          </a:extLst>
        </xdr:cNvPr>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62610</xdr:rowOff>
    </xdr:from>
    <xdr:ext cx="405111" cy="259045"/>
    <xdr:sp macro="" textlink="">
      <xdr:nvSpPr>
        <xdr:cNvPr id="86" name="n_1mainValue【図書館】&#10;有形固定資産減価償却率">
          <a:extLst>
            <a:ext uri="{FF2B5EF4-FFF2-40B4-BE49-F238E27FC236}">
              <a16:creationId xmlns:a16="http://schemas.microsoft.com/office/drawing/2014/main" id="{F507AF05-9EFB-4BA1-9910-CD925AF56E05}"/>
            </a:ext>
          </a:extLst>
        </xdr:cNvPr>
        <xdr:cNvSpPr txBox="1"/>
      </xdr:nvSpPr>
      <xdr:spPr>
        <a:xfrm>
          <a:off x="358204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29953</xdr:rowOff>
    </xdr:from>
    <xdr:ext cx="405111" cy="259045"/>
    <xdr:sp macro="" textlink="">
      <xdr:nvSpPr>
        <xdr:cNvPr id="87" name="n_2mainValue【図書館】&#10;有形固定資産減価償却率">
          <a:extLst>
            <a:ext uri="{FF2B5EF4-FFF2-40B4-BE49-F238E27FC236}">
              <a16:creationId xmlns:a16="http://schemas.microsoft.com/office/drawing/2014/main" id="{845DCFBD-6CC4-4560-8EF3-E37B4BD6F15A}"/>
            </a:ext>
          </a:extLst>
        </xdr:cNvPr>
        <xdr:cNvSpPr txBox="1"/>
      </xdr:nvSpPr>
      <xdr:spPr>
        <a:xfrm>
          <a:off x="27057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158949</xdr:rowOff>
    </xdr:from>
    <xdr:ext cx="405111" cy="259045"/>
    <xdr:sp macro="" textlink="">
      <xdr:nvSpPr>
        <xdr:cNvPr id="88" name="n_3mainValue【図書館】&#10;有形固定資産減価償却率">
          <a:extLst>
            <a:ext uri="{FF2B5EF4-FFF2-40B4-BE49-F238E27FC236}">
              <a16:creationId xmlns:a16="http://schemas.microsoft.com/office/drawing/2014/main" id="{D5DDFCAF-E6CF-48E3-9AED-B485327F9D85}"/>
            </a:ext>
          </a:extLst>
        </xdr:cNvPr>
        <xdr:cNvSpPr txBox="1"/>
      </xdr:nvSpPr>
      <xdr:spPr>
        <a:xfrm>
          <a:off x="1816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F983C7-EA2D-4D41-B709-38B4D19A673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8C57BAC9-7BCC-4630-855F-A7A4FC8DD91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975A1-1F52-459F-92BF-60850C7C56F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29924ABD-5CA2-49B3-A2E2-5BAD68FE553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CF88B3AA-3072-4226-BCCF-28E40DB062A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ACBFA0B9-E279-40B3-8ACB-EFE94AC95BB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936F2E4-757B-4E44-BDB9-1F29F191909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80D9A553-7179-4A9A-B75A-1B2271EA324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7D3E233E-D00C-4082-AF43-99EB5898ED0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C0E91889-173A-4F6A-8973-9F791E20607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920260CC-87D6-4D3C-9B26-7072FCFD159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23BAEDF8-5BDA-46B8-A94A-694024359D9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E6A81232-2539-4195-810D-A4A3BB1C79F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2AB3A180-E6D9-4C83-B44A-3EBCC45A8322}"/>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CFB22713-0A84-4470-B1A2-488651094EB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9960A758-4C07-4838-9B22-88CDC83BBB07}"/>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DF852267-5471-48ED-956F-64755C6D5B3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9D53F5C1-98CA-4F8E-812E-C761BAB64CBE}"/>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F38041C2-74A2-405E-BDDC-2A1C415F20E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B82038D2-7DE2-46C4-983D-0BADEDC027DF}"/>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3678427A-A91E-4820-84BC-1108DFFB455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3723F891-BBE7-464B-B5EC-97BA2F5BF7A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106182BC-BF42-4F9C-B1CF-D59536E1337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2" name="直線コネクタ 111">
          <a:extLst>
            <a:ext uri="{FF2B5EF4-FFF2-40B4-BE49-F238E27FC236}">
              <a16:creationId xmlns:a16="http://schemas.microsoft.com/office/drawing/2014/main" id="{C31EE605-C8A4-465D-AD41-3A6B028CCCB1}"/>
            </a:ext>
          </a:extLst>
        </xdr:cNvPr>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3" name="【図書館】&#10;一人当たり面積最小値テキスト">
          <a:extLst>
            <a:ext uri="{FF2B5EF4-FFF2-40B4-BE49-F238E27FC236}">
              <a16:creationId xmlns:a16="http://schemas.microsoft.com/office/drawing/2014/main" id="{10F35436-519D-4FC7-B777-E22C070F09B3}"/>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4" name="直線コネクタ 113">
          <a:extLst>
            <a:ext uri="{FF2B5EF4-FFF2-40B4-BE49-F238E27FC236}">
              <a16:creationId xmlns:a16="http://schemas.microsoft.com/office/drawing/2014/main" id="{826C780F-9914-4E58-AF28-D7CE998FD116}"/>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5" name="【図書館】&#10;一人当たり面積最大値テキスト">
          <a:extLst>
            <a:ext uri="{FF2B5EF4-FFF2-40B4-BE49-F238E27FC236}">
              <a16:creationId xmlns:a16="http://schemas.microsoft.com/office/drawing/2014/main" id="{CC42A6B8-A04C-40BE-B35D-B6F330CE2445}"/>
            </a:ext>
          </a:extLst>
        </xdr:cNvPr>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6" name="直線コネクタ 115">
          <a:extLst>
            <a:ext uri="{FF2B5EF4-FFF2-40B4-BE49-F238E27FC236}">
              <a16:creationId xmlns:a16="http://schemas.microsoft.com/office/drawing/2014/main" id="{458571F9-419B-42A2-BFA5-E36B72457B77}"/>
            </a:ext>
          </a:extLst>
        </xdr:cNvPr>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7" name="【図書館】&#10;一人当たり面積平均値テキスト">
          <a:extLst>
            <a:ext uri="{FF2B5EF4-FFF2-40B4-BE49-F238E27FC236}">
              <a16:creationId xmlns:a16="http://schemas.microsoft.com/office/drawing/2014/main" id="{564A12E5-093A-432F-A44A-C9D51B0EBF50}"/>
            </a:ext>
          </a:extLst>
        </xdr:cNvPr>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8" name="フローチャート: 判断 117">
          <a:extLst>
            <a:ext uri="{FF2B5EF4-FFF2-40B4-BE49-F238E27FC236}">
              <a16:creationId xmlns:a16="http://schemas.microsoft.com/office/drawing/2014/main" id="{97F8638D-E23C-402D-BB21-74641C310B24}"/>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9" name="フローチャート: 判断 118">
          <a:extLst>
            <a:ext uri="{FF2B5EF4-FFF2-40B4-BE49-F238E27FC236}">
              <a16:creationId xmlns:a16="http://schemas.microsoft.com/office/drawing/2014/main" id="{94DB7718-A6BE-4ED9-9FA6-940F49389841}"/>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a:extLst>
            <a:ext uri="{FF2B5EF4-FFF2-40B4-BE49-F238E27FC236}">
              <a16:creationId xmlns:a16="http://schemas.microsoft.com/office/drawing/2014/main" id="{EC901F54-6C36-4780-B083-9C567C6E33A4}"/>
            </a:ext>
          </a:extLst>
        </xdr:cNvPr>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1" name="フローチャート: 判断 120">
          <a:extLst>
            <a:ext uri="{FF2B5EF4-FFF2-40B4-BE49-F238E27FC236}">
              <a16:creationId xmlns:a16="http://schemas.microsoft.com/office/drawing/2014/main" id="{C96A05D8-16DD-4C5E-B77D-E55B080E6213}"/>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2" name="フローチャート: 判断 121">
          <a:extLst>
            <a:ext uri="{FF2B5EF4-FFF2-40B4-BE49-F238E27FC236}">
              <a16:creationId xmlns:a16="http://schemas.microsoft.com/office/drawing/2014/main" id="{B50737AE-C49C-4AC3-97C8-FEF49F44DD1C}"/>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8807CD1-2AC0-4CFB-9A3C-9BC1E077377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0C92043-CE3C-4687-93AB-C4B32982879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AD1BB44-E153-401C-AC2F-D24863E4724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A9C1DE5-6C64-4153-9408-C684C9869B4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F5147C9-FD9E-4A7C-9449-2539B3D8D62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133350</xdr:rowOff>
    </xdr:from>
    <xdr:to>
      <xdr:col>55</xdr:col>
      <xdr:colOff>50800</xdr:colOff>
      <xdr:row>38</xdr:row>
      <xdr:rowOff>63500</xdr:rowOff>
    </xdr:to>
    <xdr:sp macro="" textlink="">
      <xdr:nvSpPr>
        <xdr:cNvPr id="128" name="楕円 127">
          <a:extLst>
            <a:ext uri="{FF2B5EF4-FFF2-40B4-BE49-F238E27FC236}">
              <a16:creationId xmlns:a16="http://schemas.microsoft.com/office/drawing/2014/main" id="{B88356A3-3A37-47C7-A4E4-7D9D83EB4BAA}"/>
            </a:ext>
          </a:extLst>
        </xdr:cNvPr>
        <xdr:cNvSpPr/>
      </xdr:nvSpPr>
      <xdr:spPr>
        <a:xfrm>
          <a:off x="104267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156227</xdr:rowOff>
    </xdr:from>
    <xdr:ext cx="469744" cy="259045"/>
    <xdr:sp macro="" textlink="">
      <xdr:nvSpPr>
        <xdr:cNvPr id="129" name="【図書館】&#10;一人当たり面積該当値テキスト">
          <a:extLst>
            <a:ext uri="{FF2B5EF4-FFF2-40B4-BE49-F238E27FC236}">
              <a16:creationId xmlns:a16="http://schemas.microsoft.com/office/drawing/2014/main" id="{89248052-C86D-4CF6-9BCF-E65182E9E504}"/>
            </a:ext>
          </a:extLst>
        </xdr:cNvPr>
        <xdr:cNvSpPr txBox="1"/>
      </xdr:nvSpPr>
      <xdr:spPr>
        <a:xfrm>
          <a:off x="10515600"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133350</xdr:rowOff>
    </xdr:from>
    <xdr:to>
      <xdr:col>50</xdr:col>
      <xdr:colOff>165100</xdr:colOff>
      <xdr:row>38</xdr:row>
      <xdr:rowOff>63500</xdr:rowOff>
    </xdr:to>
    <xdr:sp macro="" textlink="">
      <xdr:nvSpPr>
        <xdr:cNvPr id="130" name="楕円 129">
          <a:extLst>
            <a:ext uri="{FF2B5EF4-FFF2-40B4-BE49-F238E27FC236}">
              <a16:creationId xmlns:a16="http://schemas.microsoft.com/office/drawing/2014/main" id="{61C4D2E6-1410-4075-9E88-C2158BE8AD3D}"/>
            </a:ext>
          </a:extLst>
        </xdr:cNvPr>
        <xdr:cNvSpPr/>
      </xdr:nvSpPr>
      <xdr:spPr>
        <a:xfrm>
          <a:off x="9588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12700</xdr:rowOff>
    </xdr:from>
    <xdr:to>
      <xdr:col>55</xdr:col>
      <xdr:colOff>0</xdr:colOff>
      <xdr:row>38</xdr:row>
      <xdr:rowOff>12700</xdr:rowOff>
    </xdr:to>
    <xdr:cxnSp macro="">
      <xdr:nvCxnSpPr>
        <xdr:cNvPr id="131" name="直線コネクタ 130">
          <a:extLst>
            <a:ext uri="{FF2B5EF4-FFF2-40B4-BE49-F238E27FC236}">
              <a16:creationId xmlns:a16="http://schemas.microsoft.com/office/drawing/2014/main" id="{0AECF762-D1F5-4F9B-8799-0F7077F1569C}"/>
            </a:ext>
          </a:extLst>
        </xdr:cNvPr>
        <xdr:cNvCxnSpPr/>
      </xdr:nvCxnSpPr>
      <xdr:spPr>
        <a:xfrm>
          <a:off x="9639300" y="6527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146050</xdr:rowOff>
    </xdr:from>
    <xdr:to>
      <xdr:col>46</xdr:col>
      <xdr:colOff>38100</xdr:colOff>
      <xdr:row>38</xdr:row>
      <xdr:rowOff>76200</xdr:rowOff>
    </xdr:to>
    <xdr:sp macro="" textlink="">
      <xdr:nvSpPr>
        <xdr:cNvPr id="132" name="楕円 131">
          <a:extLst>
            <a:ext uri="{FF2B5EF4-FFF2-40B4-BE49-F238E27FC236}">
              <a16:creationId xmlns:a16="http://schemas.microsoft.com/office/drawing/2014/main" id="{CFAAA837-DBE0-44D7-B03F-A6C481AC816A}"/>
            </a:ext>
          </a:extLst>
        </xdr:cNvPr>
        <xdr:cNvSpPr/>
      </xdr:nvSpPr>
      <xdr:spPr>
        <a:xfrm>
          <a:off x="8699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12700</xdr:rowOff>
    </xdr:from>
    <xdr:to>
      <xdr:col>50</xdr:col>
      <xdr:colOff>114300</xdr:colOff>
      <xdr:row>38</xdr:row>
      <xdr:rowOff>25400</xdr:rowOff>
    </xdr:to>
    <xdr:cxnSp macro="">
      <xdr:nvCxnSpPr>
        <xdr:cNvPr id="133" name="直線コネクタ 132">
          <a:extLst>
            <a:ext uri="{FF2B5EF4-FFF2-40B4-BE49-F238E27FC236}">
              <a16:creationId xmlns:a16="http://schemas.microsoft.com/office/drawing/2014/main" id="{240ED19A-C9D2-44C4-BD78-55B9D8E05B54}"/>
            </a:ext>
          </a:extLst>
        </xdr:cNvPr>
        <xdr:cNvCxnSpPr/>
      </xdr:nvCxnSpPr>
      <xdr:spPr>
        <a:xfrm flipV="1">
          <a:off x="8750300" y="6527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12700</xdr:rowOff>
    </xdr:from>
    <xdr:to>
      <xdr:col>41</xdr:col>
      <xdr:colOff>101600</xdr:colOff>
      <xdr:row>38</xdr:row>
      <xdr:rowOff>114300</xdr:rowOff>
    </xdr:to>
    <xdr:sp macro="" textlink="">
      <xdr:nvSpPr>
        <xdr:cNvPr id="134" name="楕円 133">
          <a:extLst>
            <a:ext uri="{FF2B5EF4-FFF2-40B4-BE49-F238E27FC236}">
              <a16:creationId xmlns:a16="http://schemas.microsoft.com/office/drawing/2014/main" id="{2ED4AE6C-23E1-4737-88DA-0D20C7421E8F}"/>
            </a:ext>
          </a:extLst>
        </xdr:cNvPr>
        <xdr:cNvSpPr/>
      </xdr:nvSpPr>
      <xdr:spPr>
        <a:xfrm>
          <a:off x="7810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25400</xdr:rowOff>
    </xdr:from>
    <xdr:to>
      <xdr:col>45</xdr:col>
      <xdr:colOff>177800</xdr:colOff>
      <xdr:row>38</xdr:row>
      <xdr:rowOff>63500</xdr:rowOff>
    </xdr:to>
    <xdr:cxnSp macro="">
      <xdr:nvCxnSpPr>
        <xdr:cNvPr id="135" name="直線コネクタ 134">
          <a:extLst>
            <a:ext uri="{FF2B5EF4-FFF2-40B4-BE49-F238E27FC236}">
              <a16:creationId xmlns:a16="http://schemas.microsoft.com/office/drawing/2014/main" id="{7C758D36-0374-4FC6-9D86-135728BE2573}"/>
            </a:ext>
          </a:extLst>
        </xdr:cNvPr>
        <xdr:cNvCxnSpPr/>
      </xdr:nvCxnSpPr>
      <xdr:spPr>
        <a:xfrm flipV="1">
          <a:off x="7861300" y="6540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36" name="n_1aveValue【図書館】&#10;一人当たり面積">
          <a:extLst>
            <a:ext uri="{FF2B5EF4-FFF2-40B4-BE49-F238E27FC236}">
              <a16:creationId xmlns:a16="http://schemas.microsoft.com/office/drawing/2014/main" id="{8ECE7DFF-117F-4805-B4A9-684B74D1525F}"/>
            </a:ext>
          </a:extLst>
        </xdr:cNvPr>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37" name="n_2aveValue【図書館】&#10;一人当たり面積">
          <a:extLst>
            <a:ext uri="{FF2B5EF4-FFF2-40B4-BE49-F238E27FC236}">
              <a16:creationId xmlns:a16="http://schemas.microsoft.com/office/drawing/2014/main" id="{EECCADA9-0AA6-4BC0-AFA4-1467817717DD}"/>
            </a:ext>
          </a:extLst>
        </xdr:cNvPr>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38" name="n_3aveValue【図書館】&#10;一人当たり面積">
          <a:extLst>
            <a:ext uri="{FF2B5EF4-FFF2-40B4-BE49-F238E27FC236}">
              <a16:creationId xmlns:a16="http://schemas.microsoft.com/office/drawing/2014/main" id="{79FCFBF9-F9F4-4EA9-AD3C-98282EA88FE9}"/>
            </a:ext>
          </a:extLst>
        </xdr:cNvPr>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39" name="n_4aveValue【図書館】&#10;一人当たり面積">
          <a:extLst>
            <a:ext uri="{FF2B5EF4-FFF2-40B4-BE49-F238E27FC236}">
              <a16:creationId xmlns:a16="http://schemas.microsoft.com/office/drawing/2014/main" id="{AB37029B-E5D0-4ABA-9F2F-7242F9FCDC23}"/>
            </a:ext>
          </a:extLst>
        </xdr:cNvPr>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80027</xdr:rowOff>
    </xdr:from>
    <xdr:ext cx="469744" cy="259045"/>
    <xdr:sp macro="" textlink="">
      <xdr:nvSpPr>
        <xdr:cNvPr id="140" name="n_1mainValue【図書館】&#10;一人当たり面積">
          <a:extLst>
            <a:ext uri="{FF2B5EF4-FFF2-40B4-BE49-F238E27FC236}">
              <a16:creationId xmlns:a16="http://schemas.microsoft.com/office/drawing/2014/main" id="{8EFF4732-ED47-4D65-B606-A4C52188D581}"/>
            </a:ext>
          </a:extLst>
        </xdr:cNvPr>
        <xdr:cNvSpPr txBox="1"/>
      </xdr:nvSpPr>
      <xdr:spPr>
        <a:xfrm>
          <a:off x="93917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92727</xdr:rowOff>
    </xdr:from>
    <xdr:ext cx="469744" cy="259045"/>
    <xdr:sp macro="" textlink="">
      <xdr:nvSpPr>
        <xdr:cNvPr id="141" name="n_2mainValue【図書館】&#10;一人当たり面積">
          <a:extLst>
            <a:ext uri="{FF2B5EF4-FFF2-40B4-BE49-F238E27FC236}">
              <a16:creationId xmlns:a16="http://schemas.microsoft.com/office/drawing/2014/main" id="{E8CEEB71-5869-4B79-9CEB-0B680D4719E2}"/>
            </a:ext>
          </a:extLst>
        </xdr:cNvPr>
        <xdr:cNvSpPr txBox="1"/>
      </xdr:nvSpPr>
      <xdr:spPr>
        <a:xfrm>
          <a:off x="8515427"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130827</xdr:rowOff>
    </xdr:from>
    <xdr:ext cx="469744" cy="259045"/>
    <xdr:sp macro="" textlink="">
      <xdr:nvSpPr>
        <xdr:cNvPr id="142" name="n_3mainValue【図書館】&#10;一人当たり面積">
          <a:extLst>
            <a:ext uri="{FF2B5EF4-FFF2-40B4-BE49-F238E27FC236}">
              <a16:creationId xmlns:a16="http://schemas.microsoft.com/office/drawing/2014/main" id="{A48EE05B-9FFA-450B-9039-A9DDB373E827}"/>
            </a:ext>
          </a:extLst>
        </xdr:cNvPr>
        <xdr:cNvSpPr txBox="1"/>
      </xdr:nvSpPr>
      <xdr:spPr>
        <a:xfrm>
          <a:off x="7626427"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BD679BCE-93EC-4307-ABA8-5B8889A0C8A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9D2E9811-3C3F-47E2-8514-4C434B4DEBF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40A70CF1-FC4D-452F-B6D6-BFBCBA967F0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B51E32B4-F16F-42F1-8D22-9E5170465B5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443AF811-6217-4503-B2E0-E6BAE016958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6F288CD0-CD0B-4EE8-8145-6DCD0C45E43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A3D95E8-9DA4-4953-BA5F-EB955F6F44F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E42EAD3-7B86-4BD7-B105-EF07206DC56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44BE0FC-1032-4D49-AB71-B76AB4DF31B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CE484E71-BB14-425A-93DE-6AC9AD7966A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9729453C-9FF0-4895-8D5E-A430C473527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3EB73E2C-C1F2-41BA-AC66-B6706716914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8C84CEDA-8C85-4FE8-B158-D523CD1F58B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45829D0A-6FBA-48E1-86B3-ABCEDAA3E5E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AE283CEA-8397-4332-8F12-B51F02641AF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2B933CF6-C5CB-4BCA-AB82-F409A6A1417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C082E6B9-A953-46DD-B211-0BD77557D89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9A449D2C-DD44-4DA9-9FFC-BB0E5165E5B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23A06C0C-D383-4BAC-B817-E124E21D01F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361D4D0D-D482-459B-8420-33FA666AF89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4DC3CE44-B734-4801-966E-9E1F0687A97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5E53FF66-4784-47B1-A146-9302AC5B3F9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E5A73CE1-7F2C-4E78-AD27-2FCE427A280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D6888591-BE82-4136-A2E3-11CA3138842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a:extLst>
            <a:ext uri="{FF2B5EF4-FFF2-40B4-BE49-F238E27FC236}">
              <a16:creationId xmlns:a16="http://schemas.microsoft.com/office/drawing/2014/main" id="{446C6699-C8EA-4FAA-A7A9-FAEBD214966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68" name="直線コネクタ 167">
          <a:extLst>
            <a:ext uri="{FF2B5EF4-FFF2-40B4-BE49-F238E27FC236}">
              <a16:creationId xmlns:a16="http://schemas.microsoft.com/office/drawing/2014/main" id="{F633FCE4-6F7C-4822-B4B5-6114B868A3CD}"/>
            </a:ext>
          </a:extLst>
        </xdr:cNvPr>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9" name="【体育館・プール】&#10;有形固定資産減価償却率最小値テキスト">
          <a:extLst>
            <a:ext uri="{FF2B5EF4-FFF2-40B4-BE49-F238E27FC236}">
              <a16:creationId xmlns:a16="http://schemas.microsoft.com/office/drawing/2014/main" id="{71115447-2E2C-43B6-B3BC-49B065BA3E9A}"/>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0" name="直線コネクタ 169">
          <a:extLst>
            <a:ext uri="{FF2B5EF4-FFF2-40B4-BE49-F238E27FC236}">
              <a16:creationId xmlns:a16="http://schemas.microsoft.com/office/drawing/2014/main" id="{292C8F93-83A9-4EA5-A0D2-C467E076DDE6}"/>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1" name="【体育館・プール】&#10;有形固定資産減価償却率最大値テキスト">
          <a:extLst>
            <a:ext uri="{FF2B5EF4-FFF2-40B4-BE49-F238E27FC236}">
              <a16:creationId xmlns:a16="http://schemas.microsoft.com/office/drawing/2014/main" id="{6CC8F26B-5DA8-4F57-B803-A2A2746291CF}"/>
            </a:ext>
          </a:extLst>
        </xdr:cNvPr>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2" name="直線コネクタ 171">
          <a:extLst>
            <a:ext uri="{FF2B5EF4-FFF2-40B4-BE49-F238E27FC236}">
              <a16:creationId xmlns:a16="http://schemas.microsoft.com/office/drawing/2014/main" id="{F248F2A0-E370-4596-B10A-139F980E37D0}"/>
            </a:ext>
          </a:extLst>
        </xdr:cNvPr>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3" name="【体育館・プール】&#10;有形固定資産減価償却率平均値テキスト">
          <a:extLst>
            <a:ext uri="{FF2B5EF4-FFF2-40B4-BE49-F238E27FC236}">
              <a16:creationId xmlns:a16="http://schemas.microsoft.com/office/drawing/2014/main" id="{E2387561-99D5-47E4-B4E6-8CD947B4126B}"/>
            </a:ext>
          </a:extLst>
        </xdr:cNvPr>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4" name="フローチャート: 判断 173">
          <a:extLst>
            <a:ext uri="{FF2B5EF4-FFF2-40B4-BE49-F238E27FC236}">
              <a16:creationId xmlns:a16="http://schemas.microsoft.com/office/drawing/2014/main" id="{007E0957-F9D3-4121-87C0-3CF8B7C79504}"/>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5" name="フローチャート: 判断 174">
          <a:extLst>
            <a:ext uri="{FF2B5EF4-FFF2-40B4-BE49-F238E27FC236}">
              <a16:creationId xmlns:a16="http://schemas.microsoft.com/office/drawing/2014/main" id="{CE66F225-B001-4873-B3BC-5EE4A4D7C3C2}"/>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6" name="フローチャート: 判断 175">
          <a:extLst>
            <a:ext uri="{FF2B5EF4-FFF2-40B4-BE49-F238E27FC236}">
              <a16:creationId xmlns:a16="http://schemas.microsoft.com/office/drawing/2014/main" id="{0F03D176-8B31-435A-AF83-4E2F813C71F0}"/>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77" name="フローチャート: 判断 176">
          <a:extLst>
            <a:ext uri="{FF2B5EF4-FFF2-40B4-BE49-F238E27FC236}">
              <a16:creationId xmlns:a16="http://schemas.microsoft.com/office/drawing/2014/main" id="{9B77EAD8-2CE9-4E08-A564-E8C5349D93A9}"/>
            </a:ext>
          </a:extLst>
        </xdr:cNvPr>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78" name="フローチャート: 判断 177">
          <a:extLst>
            <a:ext uri="{FF2B5EF4-FFF2-40B4-BE49-F238E27FC236}">
              <a16:creationId xmlns:a16="http://schemas.microsoft.com/office/drawing/2014/main" id="{17AEBF0F-EC3B-49D1-9B93-D94DE81B1B4E}"/>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D4AD8D60-8B88-4A25-A89E-6E622611FDC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F6F2AC6E-4CEF-4C42-A518-A43A178CFE3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3158F0F6-1E35-4CEF-AEF0-D4EFFFF93D4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8B4B6853-2366-4FFE-A62D-43CB5A0DF73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600BB9A-75C9-466C-9C94-B46AD88F0EF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35741</xdr:rowOff>
    </xdr:from>
    <xdr:to>
      <xdr:col>24</xdr:col>
      <xdr:colOff>114300</xdr:colOff>
      <xdr:row>62</xdr:row>
      <xdr:rowOff>137341</xdr:rowOff>
    </xdr:to>
    <xdr:sp macro="" textlink="">
      <xdr:nvSpPr>
        <xdr:cNvPr id="184" name="楕円 183">
          <a:extLst>
            <a:ext uri="{FF2B5EF4-FFF2-40B4-BE49-F238E27FC236}">
              <a16:creationId xmlns:a16="http://schemas.microsoft.com/office/drawing/2014/main" id="{E87EEAA4-9FDA-4475-B4E5-99F5E4C2B033}"/>
            </a:ext>
          </a:extLst>
        </xdr:cNvPr>
        <xdr:cNvSpPr/>
      </xdr:nvSpPr>
      <xdr:spPr>
        <a:xfrm>
          <a:off x="4584700" y="106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14168</xdr:rowOff>
    </xdr:from>
    <xdr:ext cx="405111" cy="259045"/>
    <xdr:sp macro="" textlink="">
      <xdr:nvSpPr>
        <xdr:cNvPr id="185" name="【体育館・プール】&#10;有形固定資産減価償却率該当値テキスト">
          <a:extLst>
            <a:ext uri="{FF2B5EF4-FFF2-40B4-BE49-F238E27FC236}">
              <a16:creationId xmlns:a16="http://schemas.microsoft.com/office/drawing/2014/main" id="{472194B8-11CC-46A2-A77C-D2AEC24275A7}"/>
            </a:ext>
          </a:extLst>
        </xdr:cNvPr>
        <xdr:cNvSpPr txBox="1"/>
      </xdr:nvSpPr>
      <xdr:spPr>
        <a:xfrm>
          <a:off x="4673600"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9616</xdr:rowOff>
    </xdr:from>
    <xdr:to>
      <xdr:col>20</xdr:col>
      <xdr:colOff>38100</xdr:colOff>
      <xdr:row>62</xdr:row>
      <xdr:rowOff>111216</xdr:rowOff>
    </xdr:to>
    <xdr:sp macro="" textlink="">
      <xdr:nvSpPr>
        <xdr:cNvPr id="186" name="楕円 185">
          <a:extLst>
            <a:ext uri="{FF2B5EF4-FFF2-40B4-BE49-F238E27FC236}">
              <a16:creationId xmlns:a16="http://schemas.microsoft.com/office/drawing/2014/main" id="{8E16C818-35D6-43BC-83FC-AE9ECD3A0A9E}"/>
            </a:ext>
          </a:extLst>
        </xdr:cNvPr>
        <xdr:cNvSpPr/>
      </xdr:nvSpPr>
      <xdr:spPr>
        <a:xfrm>
          <a:off x="37465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60416</xdr:rowOff>
    </xdr:from>
    <xdr:to>
      <xdr:col>24</xdr:col>
      <xdr:colOff>63500</xdr:colOff>
      <xdr:row>62</xdr:row>
      <xdr:rowOff>86541</xdr:rowOff>
    </xdr:to>
    <xdr:cxnSp macro="">
      <xdr:nvCxnSpPr>
        <xdr:cNvPr id="187" name="直線コネクタ 186">
          <a:extLst>
            <a:ext uri="{FF2B5EF4-FFF2-40B4-BE49-F238E27FC236}">
              <a16:creationId xmlns:a16="http://schemas.microsoft.com/office/drawing/2014/main" id="{73D8095C-4F33-48F1-9F85-13AEE9ACC560}"/>
            </a:ext>
          </a:extLst>
        </xdr:cNvPr>
        <xdr:cNvCxnSpPr/>
      </xdr:nvCxnSpPr>
      <xdr:spPr>
        <a:xfrm>
          <a:off x="3797300" y="1069031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145143</xdr:rowOff>
    </xdr:from>
    <xdr:to>
      <xdr:col>15</xdr:col>
      <xdr:colOff>101600</xdr:colOff>
      <xdr:row>62</xdr:row>
      <xdr:rowOff>75293</xdr:rowOff>
    </xdr:to>
    <xdr:sp macro="" textlink="">
      <xdr:nvSpPr>
        <xdr:cNvPr id="188" name="楕円 187">
          <a:extLst>
            <a:ext uri="{FF2B5EF4-FFF2-40B4-BE49-F238E27FC236}">
              <a16:creationId xmlns:a16="http://schemas.microsoft.com/office/drawing/2014/main" id="{F3C05FEA-DDBC-4111-B010-871D40A3A0E7}"/>
            </a:ext>
          </a:extLst>
        </xdr:cNvPr>
        <xdr:cNvSpPr/>
      </xdr:nvSpPr>
      <xdr:spPr>
        <a:xfrm>
          <a:off x="28575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24493</xdr:rowOff>
    </xdr:from>
    <xdr:to>
      <xdr:col>19</xdr:col>
      <xdr:colOff>177800</xdr:colOff>
      <xdr:row>62</xdr:row>
      <xdr:rowOff>60416</xdr:rowOff>
    </xdr:to>
    <xdr:cxnSp macro="">
      <xdr:nvCxnSpPr>
        <xdr:cNvPr id="189" name="直線コネクタ 188">
          <a:extLst>
            <a:ext uri="{FF2B5EF4-FFF2-40B4-BE49-F238E27FC236}">
              <a16:creationId xmlns:a16="http://schemas.microsoft.com/office/drawing/2014/main" id="{CFBFE542-49F9-4B9D-A1C8-3B4A62925D86}"/>
            </a:ext>
          </a:extLst>
        </xdr:cNvPr>
        <xdr:cNvCxnSpPr/>
      </xdr:nvCxnSpPr>
      <xdr:spPr>
        <a:xfrm>
          <a:off x="2908300" y="1065439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109220</xdr:rowOff>
    </xdr:from>
    <xdr:to>
      <xdr:col>10</xdr:col>
      <xdr:colOff>165100</xdr:colOff>
      <xdr:row>62</xdr:row>
      <xdr:rowOff>39370</xdr:rowOff>
    </xdr:to>
    <xdr:sp macro="" textlink="">
      <xdr:nvSpPr>
        <xdr:cNvPr id="190" name="楕円 189">
          <a:extLst>
            <a:ext uri="{FF2B5EF4-FFF2-40B4-BE49-F238E27FC236}">
              <a16:creationId xmlns:a16="http://schemas.microsoft.com/office/drawing/2014/main" id="{5DD50BDF-318B-4C82-B014-DAEFD90A33DA}"/>
            </a:ext>
          </a:extLst>
        </xdr:cNvPr>
        <xdr:cNvSpPr/>
      </xdr:nvSpPr>
      <xdr:spPr>
        <a:xfrm>
          <a:off x="1968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160020</xdr:rowOff>
    </xdr:from>
    <xdr:to>
      <xdr:col>15</xdr:col>
      <xdr:colOff>50800</xdr:colOff>
      <xdr:row>62</xdr:row>
      <xdr:rowOff>24493</xdr:rowOff>
    </xdr:to>
    <xdr:cxnSp macro="">
      <xdr:nvCxnSpPr>
        <xdr:cNvPr id="191" name="直線コネクタ 190">
          <a:extLst>
            <a:ext uri="{FF2B5EF4-FFF2-40B4-BE49-F238E27FC236}">
              <a16:creationId xmlns:a16="http://schemas.microsoft.com/office/drawing/2014/main" id="{409B525C-846B-4238-AC18-3114D65346AA}"/>
            </a:ext>
          </a:extLst>
        </xdr:cNvPr>
        <xdr:cNvCxnSpPr/>
      </xdr:nvCxnSpPr>
      <xdr:spPr>
        <a:xfrm>
          <a:off x="2019300" y="106184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2" name="n_1aveValue【体育館・プール】&#10;有形固定資産減価償却率">
          <a:extLst>
            <a:ext uri="{FF2B5EF4-FFF2-40B4-BE49-F238E27FC236}">
              <a16:creationId xmlns:a16="http://schemas.microsoft.com/office/drawing/2014/main" id="{29749BE2-9F30-4B19-AFDD-09BA55E4054B}"/>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93" name="n_2aveValue【体育館・プール】&#10;有形固定資産減価償却率">
          <a:extLst>
            <a:ext uri="{FF2B5EF4-FFF2-40B4-BE49-F238E27FC236}">
              <a16:creationId xmlns:a16="http://schemas.microsoft.com/office/drawing/2014/main" id="{EB992337-26BF-4F50-9301-C6673132632E}"/>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194" name="n_3aveValue【体育館・プール】&#10;有形固定資産減価償却率">
          <a:extLst>
            <a:ext uri="{FF2B5EF4-FFF2-40B4-BE49-F238E27FC236}">
              <a16:creationId xmlns:a16="http://schemas.microsoft.com/office/drawing/2014/main" id="{E329270B-D9D4-49C3-A4F7-7DCD99C41DB9}"/>
            </a:ext>
          </a:extLst>
        </xdr:cNvPr>
        <xdr:cNvSpPr txBox="1"/>
      </xdr:nvSpPr>
      <xdr:spPr>
        <a:xfrm>
          <a:off x="1816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95" name="n_4aveValue【体育館・プール】&#10;有形固定資産減価償却率">
          <a:extLst>
            <a:ext uri="{FF2B5EF4-FFF2-40B4-BE49-F238E27FC236}">
              <a16:creationId xmlns:a16="http://schemas.microsoft.com/office/drawing/2014/main" id="{24E3C2EB-6E6F-4EAE-9EE4-5BEB6C07C4DC}"/>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102343</xdr:rowOff>
    </xdr:from>
    <xdr:ext cx="405111" cy="259045"/>
    <xdr:sp macro="" textlink="">
      <xdr:nvSpPr>
        <xdr:cNvPr id="196" name="n_1mainValue【体育館・プール】&#10;有形固定資産減価償却率">
          <a:extLst>
            <a:ext uri="{FF2B5EF4-FFF2-40B4-BE49-F238E27FC236}">
              <a16:creationId xmlns:a16="http://schemas.microsoft.com/office/drawing/2014/main" id="{A4B43A8D-5E3B-4D82-8D87-1EFB6C70DF0D}"/>
            </a:ext>
          </a:extLst>
        </xdr:cNvPr>
        <xdr:cNvSpPr txBox="1"/>
      </xdr:nvSpPr>
      <xdr:spPr>
        <a:xfrm>
          <a:off x="3582044"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66420</xdr:rowOff>
    </xdr:from>
    <xdr:ext cx="405111" cy="259045"/>
    <xdr:sp macro="" textlink="">
      <xdr:nvSpPr>
        <xdr:cNvPr id="197" name="n_2mainValue【体育館・プール】&#10;有形固定資産減価償却率">
          <a:extLst>
            <a:ext uri="{FF2B5EF4-FFF2-40B4-BE49-F238E27FC236}">
              <a16:creationId xmlns:a16="http://schemas.microsoft.com/office/drawing/2014/main" id="{8B38CBC0-7587-4366-921D-41274E1DEAD9}"/>
            </a:ext>
          </a:extLst>
        </xdr:cNvPr>
        <xdr:cNvSpPr txBox="1"/>
      </xdr:nvSpPr>
      <xdr:spPr>
        <a:xfrm>
          <a:off x="27057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30497</xdr:rowOff>
    </xdr:from>
    <xdr:ext cx="405111" cy="259045"/>
    <xdr:sp macro="" textlink="">
      <xdr:nvSpPr>
        <xdr:cNvPr id="198" name="n_3mainValue【体育館・プール】&#10;有形固定資産減価償却率">
          <a:extLst>
            <a:ext uri="{FF2B5EF4-FFF2-40B4-BE49-F238E27FC236}">
              <a16:creationId xmlns:a16="http://schemas.microsoft.com/office/drawing/2014/main" id="{7E0D6FA9-00B4-4E44-9419-34BB4435E732}"/>
            </a:ext>
          </a:extLst>
        </xdr:cNvPr>
        <xdr:cNvSpPr txBox="1"/>
      </xdr:nvSpPr>
      <xdr:spPr>
        <a:xfrm>
          <a:off x="1816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2D31C1E7-05D2-4735-9F5E-3DF9CC3266D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DFB11A07-1A9C-4AFD-AA4F-635FA4F930C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25F78116-3425-4D02-984C-B1CBF688DB4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98AA4F53-D50C-40EE-9B7D-04B8FEC0964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A39B29E2-E2CB-4C03-B705-F086BE2BA7E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771876B4-5E0F-4E02-BC83-8FC48A672E1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570B8587-2766-409A-88E8-D3CA0FDA7CD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27211790-ED71-4B17-BD7A-077CC7243A8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D398CE93-A24B-43A2-9EA1-0DEBBA92570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9D7BF75B-AB16-494A-93F9-3AE94C8E573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7E842470-C898-4EC5-8321-13014D874A2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a:extLst>
            <a:ext uri="{FF2B5EF4-FFF2-40B4-BE49-F238E27FC236}">
              <a16:creationId xmlns:a16="http://schemas.microsoft.com/office/drawing/2014/main" id="{17898D28-D092-48CE-A306-14C15568E702}"/>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DB22CB9B-25E1-4DBF-B75D-2C47DB4AD05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a:extLst>
            <a:ext uri="{FF2B5EF4-FFF2-40B4-BE49-F238E27FC236}">
              <a16:creationId xmlns:a16="http://schemas.microsoft.com/office/drawing/2014/main" id="{CA7AA1E1-A04B-47A9-80EA-170FE2206C33}"/>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364C2EB5-590F-43AA-9BF6-20B019D2525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a:extLst>
            <a:ext uri="{FF2B5EF4-FFF2-40B4-BE49-F238E27FC236}">
              <a16:creationId xmlns:a16="http://schemas.microsoft.com/office/drawing/2014/main" id="{748C41AE-5868-4AEC-86FC-6D9D55B85F9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0FA2DC80-9F0F-4276-8F6F-CAC0CF2DA7D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a:extLst>
            <a:ext uri="{FF2B5EF4-FFF2-40B4-BE49-F238E27FC236}">
              <a16:creationId xmlns:a16="http://schemas.microsoft.com/office/drawing/2014/main" id="{396AFEFC-5F61-4B71-B443-ECD59C775366}"/>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0EAC7D73-79E9-4A2B-A061-65F480D5152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a:extLst>
            <a:ext uri="{FF2B5EF4-FFF2-40B4-BE49-F238E27FC236}">
              <a16:creationId xmlns:a16="http://schemas.microsoft.com/office/drawing/2014/main" id="{0415D795-C26E-4675-95DC-D902ABDA4A75}"/>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6D9DF956-6F83-4EC8-B38B-99CC4C7B37E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a:extLst>
            <a:ext uri="{FF2B5EF4-FFF2-40B4-BE49-F238E27FC236}">
              <a16:creationId xmlns:a16="http://schemas.microsoft.com/office/drawing/2014/main" id="{F82229A4-BFF9-4D62-BCDA-0CC26B6DA8D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a:extLst>
            <a:ext uri="{FF2B5EF4-FFF2-40B4-BE49-F238E27FC236}">
              <a16:creationId xmlns:a16="http://schemas.microsoft.com/office/drawing/2014/main" id="{5F088687-5C2B-4970-85E5-C2FC128729C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22" name="直線コネクタ 221">
          <a:extLst>
            <a:ext uri="{FF2B5EF4-FFF2-40B4-BE49-F238E27FC236}">
              <a16:creationId xmlns:a16="http://schemas.microsoft.com/office/drawing/2014/main" id="{62CA5735-6C87-497D-B59D-552A3EAFDE65}"/>
            </a:ext>
          </a:extLst>
        </xdr:cNvPr>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23" name="【体育館・プール】&#10;一人当たり面積最小値テキスト">
          <a:extLst>
            <a:ext uri="{FF2B5EF4-FFF2-40B4-BE49-F238E27FC236}">
              <a16:creationId xmlns:a16="http://schemas.microsoft.com/office/drawing/2014/main" id="{ED85B564-E447-4AFE-B053-7FCA55A52412}"/>
            </a:ext>
          </a:extLst>
        </xdr:cNvPr>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24" name="直線コネクタ 223">
          <a:extLst>
            <a:ext uri="{FF2B5EF4-FFF2-40B4-BE49-F238E27FC236}">
              <a16:creationId xmlns:a16="http://schemas.microsoft.com/office/drawing/2014/main" id="{F34375B5-6EAF-4862-AB96-2058F74CD655}"/>
            </a:ext>
          </a:extLst>
        </xdr:cNvPr>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25" name="【体育館・プール】&#10;一人当たり面積最大値テキスト">
          <a:extLst>
            <a:ext uri="{FF2B5EF4-FFF2-40B4-BE49-F238E27FC236}">
              <a16:creationId xmlns:a16="http://schemas.microsoft.com/office/drawing/2014/main" id="{BFC8A221-0EA8-45DA-AB0A-DD405FA31C3B}"/>
            </a:ext>
          </a:extLst>
        </xdr:cNvPr>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26" name="直線コネクタ 225">
          <a:extLst>
            <a:ext uri="{FF2B5EF4-FFF2-40B4-BE49-F238E27FC236}">
              <a16:creationId xmlns:a16="http://schemas.microsoft.com/office/drawing/2014/main" id="{F6A1571F-452C-49D9-9B26-B5652A3311B4}"/>
            </a:ext>
          </a:extLst>
        </xdr:cNvPr>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154322</xdr:rowOff>
    </xdr:from>
    <xdr:ext cx="469744" cy="259045"/>
    <xdr:sp macro="" textlink="">
      <xdr:nvSpPr>
        <xdr:cNvPr id="227" name="【体育館・プール】&#10;一人当たり面積平均値テキスト">
          <a:extLst>
            <a:ext uri="{FF2B5EF4-FFF2-40B4-BE49-F238E27FC236}">
              <a16:creationId xmlns:a16="http://schemas.microsoft.com/office/drawing/2014/main" id="{05176421-EA55-472F-B244-3A2C884C48DA}"/>
            </a:ext>
          </a:extLst>
        </xdr:cNvPr>
        <xdr:cNvSpPr txBox="1"/>
      </xdr:nvSpPr>
      <xdr:spPr>
        <a:xfrm>
          <a:off x="10515600" y="10612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28" name="フローチャート: 判断 227">
          <a:extLst>
            <a:ext uri="{FF2B5EF4-FFF2-40B4-BE49-F238E27FC236}">
              <a16:creationId xmlns:a16="http://schemas.microsoft.com/office/drawing/2014/main" id="{C49E031A-717D-4CC2-BD71-0BD02B80E5FA}"/>
            </a:ext>
          </a:extLst>
        </xdr:cNvPr>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29" name="フローチャート: 判断 228">
          <a:extLst>
            <a:ext uri="{FF2B5EF4-FFF2-40B4-BE49-F238E27FC236}">
              <a16:creationId xmlns:a16="http://schemas.microsoft.com/office/drawing/2014/main" id="{6B6C59F2-66A8-4141-A48C-CD86A591F45A}"/>
            </a:ext>
          </a:extLst>
        </xdr:cNvPr>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0" name="フローチャート: 判断 229">
          <a:extLst>
            <a:ext uri="{FF2B5EF4-FFF2-40B4-BE49-F238E27FC236}">
              <a16:creationId xmlns:a16="http://schemas.microsoft.com/office/drawing/2014/main" id="{840E7EFB-6C7B-4929-8DDB-8D6A233437C2}"/>
            </a:ext>
          </a:extLst>
        </xdr:cNvPr>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31" name="フローチャート: 判断 230">
          <a:extLst>
            <a:ext uri="{FF2B5EF4-FFF2-40B4-BE49-F238E27FC236}">
              <a16:creationId xmlns:a16="http://schemas.microsoft.com/office/drawing/2014/main" id="{A185F7EC-47B6-4A50-A765-138E425DBFF8}"/>
            </a:ext>
          </a:extLst>
        </xdr:cNvPr>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32" name="フローチャート: 判断 231">
          <a:extLst>
            <a:ext uri="{FF2B5EF4-FFF2-40B4-BE49-F238E27FC236}">
              <a16:creationId xmlns:a16="http://schemas.microsoft.com/office/drawing/2014/main" id="{3AC2EEA8-01D4-45C0-AA32-D2F036C6998A}"/>
            </a:ext>
          </a:extLst>
        </xdr:cNvPr>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5AA430B7-380C-497F-8375-F502F7B5C01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AF7C41B0-A2DC-4509-8D40-9F4D75CC289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75E1255A-5F63-4E4B-9D51-9AC4066E595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A5BEE5D5-1619-4A2F-AC14-20DFD924ACF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D7A4AF05-898F-4C66-A39D-E2E31DDF8C4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93980</xdr:rowOff>
    </xdr:from>
    <xdr:to>
      <xdr:col>55</xdr:col>
      <xdr:colOff>50800</xdr:colOff>
      <xdr:row>62</xdr:row>
      <xdr:rowOff>24130</xdr:rowOff>
    </xdr:to>
    <xdr:sp macro="" textlink="">
      <xdr:nvSpPr>
        <xdr:cNvPr id="238" name="楕円 237">
          <a:extLst>
            <a:ext uri="{FF2B5EF4-FFF2-40B4-BE49-F238E27FC236}">
              <a16:creationId xmlns:a16="http://schemas.microsoft.com/office/drawing/2014/main" id="{C75E8B1E-D853-41C1-BAE2-4EFEEF2A42BF}"/>
            </a:ext>
          </a:extLst>
        </xdr:cNvPr>
        <xdr:cNvSpPr/>
      </xdr:nvSpPr>
      <xdr:spPr>
        <a:xfrm>
          <a:off x="104267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116857</xdr:rowOff>
    </xdr:from>
    <xdr:ext cx="469744" cy="259045"/>
    <xdr:sp macro="" textlink="">
      <xdr:nvSpPr>
        <xdr:cNvPr id="239" name="【体育館・プール】&#10;一人当たり面積該当値テキスト">
          <a:extLst>
            <a:ext uri="{FF2B5EF4-FFF2-40B4-BE49-F238E27FC236}">
              <a16:creationId xmlns:a16="http://schemas.microsoft.com/office/drawing/2014/main" id="{F906F53B-B72E-49BC-A1F1-6B18075AA263}"/>
            </a:ext>
          </a:extLst>
        </xdr:cNvPr>
        <xdr:cNvSpPr txBox="1"/>
      </xdr:nvSpPr>
      <xdr:spPr>
        <a:xfrm>
          <a:off x="10515600" y="104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118745</xdr:rowOff>
    </xdr:from>
    <xdr:to>
      <xdr:col>50</xdr:col>
      <xdr:colOff>165100</xdr:colOff>
      <xdr:row>62</xdr:row>
      <xdr:rowOff>48895</xdr:rowOff>
    </xdr:to>
    <xdr:sp macro="" textlink="">
      <xdr:nvSpPr>
        <xdr:cNvPr id="240" name="楕円 239">
          <a:extLst>
            <a:ext uri="{FF2B5EF4-FFF2-40B4-BE49-F238E27FC236}">
              <a16:creationId xmlns:a16="http://schemas.microsoft.com/office/drawing/2014/main" id="{BFC17EFC-3E73-4E26-B8A2-DE05ECAEA84F}"/>
            </a:ext>
          </a:extLst>
        </xdr:cNvPr>
        <xdr:cNvSpPr/>
      </xdr:nvSpPr>
      <xdr:spPr>
        <a:xfrm>
          <a:off x="9588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144780</xdr:rowOff>
    </xdr:from>
    <xdr:to>
      <xdr:col>55</xdr:col>
      <xdr:colOff>0</xdr:colOff>
      <xdr:row>61</xdr:row>
      <xdr:rowOff>169545</xdr:rowOff>
    </xdr:to>
    <xdr:cxnSp macro="">
      <xdr:nvCxnSpPr>
        <xdr:cNvPr id="241" name="直線コネクタ 240">
          <a:extLst>
            <a:ext uri="{FF2B5EF4-FFF2-40B4-BE49-F238E27FC236}">
              <a16:creationId xmlns:a16="http://schemas.microsoft.com/office/drawing/2014/main" id="{ACF134E5-8B66-444A-B9A0-44B2B45DA0F5}"/>
            </a:ext>
          </a:extLst>
        </xdr:cNvPr>
        <xdr:cNvCxnSpPr/>
      </xdr:nvCxnSpPr>
      <xdr:spPr>
        <a:xfrm flipV="1">
          <a:off x="9639300" y="1060323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2" name="楕円 241">
          <a:extLst>
            <a:ext uri="{FF2B5EF4-FFF2-40B4-BE49-F238E27FC236}">
              <a16:creationId xmlns:a16="http://schemas.microsoft.com/office/drawing/2014/main" id="{528DC7EC-E8EF-42E0-860D-02E6FF417672}"/>
            </a:ext>
          </a:extLst>
        </xdr:cNvPr>
        <xdr:cNvSpPr/>
      </xdr:nvSpPr>
      <xdr:spPr>
        <a:xfrm>
          <a:off x="8699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169545</xdr:rowOff>
    </xdr:from>
    <xdr:to>
      <xdr:col>50</xdr:col>
      <xdr:colOff>114300</xdr:colOff>
      <xdr:row>62</xdr:row>
      <xdr:rowOff>0</xdr:rowOff>
    </xdr:to>
    <xdr:cxnSp macro="">
      <xdr:nvCxnSpPr>
        <xdr:cNvPr id="243" name="直線コネクタ 242">
          <a:extLst>
            <a:ext uri="{FF2B5EF4-FFF2-40B4-BE49-F238E27FC236}">
              <a16:creationId xmlns:a16="http://schemas.microsoft.com/office/drawing/2014/main" id="{540E5644-817F-4A15-A577-16D4843CF225}"/>
            </a:ext>
          </a:extLst>
        </xdr:cNvPr>
        <xdr:cNvCxnSpPr/>
      </xdr:nvCxnSpPr>
      <xdr:spPr>
        <a:xfrm flipV="1">
          <a:off x="8750300" y="106279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124460</xdr:rowOff>
    </xdr:from>
    <xdr:to>
      <xdr:col>41</xdr:col>
      <xdr:colOff>101600</xdr:colOff>
      <xdr:row>62</xdr:row>
      <xdr:rowOff>54610</xdr:rowOff>
    </xdr:to>
    <xdr:sp macro="" textlink="">
      <xdr:nvSpPr>
        <xdr:cNvPr id="244" name="楕円 243">
          <a:extLst>
            <a:ext uri="{FF2B5EF4-FFF2-40B4-BE49-F238E27FC236}">
              <a16:creationId xmlns:a16="http://schemas.microsoft.com/office/drawing/2014/main" id="{61F6E1BA-CA4C-4A9B-9324-289B44F8D393}"/>
            </a:ext>
          </a:extLst>
        </xdr:cNvPr>
        <xdr:cNvSpPr/>
      </xdr:nvSpPr>
      <xdr:spPr>
        <a:xfrm>
          <a:off x="7810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0</xdr:rowOff>
    </xdr:from>
    <xdr:to>
      <xdr:col>45</xdr:col>
      <xdr:colOff>177800</xdr:colOff>
      <xdr:row>62</xdr:row>
      <xdr:rowOff>3810</xdr:rowOff>
    </xdr:to>
    <xdr:cxnSp macro="">
      <xdr:nvCxnSpPr>
        <xdr:cNvPr id="245" name="直線コネクタ 244">
          <a:extLst>
            <a:ext uri="{FF2B5EF4-FFF2-40B4-BE49-F238E27FC236}">
              <a16:creationId xmlns:a16="http://schemas.microsoft.com/office/drawing/2014/main" id="{068ACE99-9ED3-426D-99B4-17A269DB66D6}"/>
            </a:ext>
          </a:extLst>
        </xdr:cNvPr>
        <xdr:cNvCxnSpPr/>
      </xdr:nvCxnSpPr>
      <xdr:spPr>
        <a:xfrm flipV="1">
          <a:off x="7861300" y="106299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46" name="n_1aveValue【体育館・プール】&#10;一人当たり面積">
          <a:extLst>
            <a:ext uri="{FF2B5EF4-FFF2-40B4-BE49-F238E27FC236}">
              <a16:creationId xmlns:a16="http://schemas.microsoft.com/office/drawing/2014/main" id="{2981D768-F40A-49A2-8424-45FA66ABDDD0}"/>
            </a:ext>
          </a:extLst>
        </xdr:cNvPr>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47" name="n_2aveValue【体育館・プール】&#10;一人当たり面積">
          <a:extLst>
            <a:ext uri="{FF2B5EF4-FFF2-40B4-BE49-F238E27FC236}">
              <a16:creationId xmlns:a16="http://schemas.microsoft.com/office/drawing/2014/main" id="{42291AE5-E230-4489-B86F-DD9A321FF842}"/>
            </a:ext>
          </a:extLst>
        </xdr:cNvPr>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135272</xdr:rowOff>
    </xdr:from>
    <xdr:ext cx="469744" cy="259045"/>
    <xdr:sp macro="" textlink="">
      <xdr:nvSpPr>
        <xdr:cNvPr id="248" name="n_3aveValue【体育館・プール】&#10;一人当たり面積">
          <a:extLst>
            <a:ext uri="{FF2B5EF4-FFF2-40B4-BE49-F238E27FC236}">
              <a16:creationId xmlns:a16="http://schemas.microsoft.com/office/drawing/2014/main" id="{1C8810CE-0AF5-4341-9E8E-5D9E202FB84E}"/>
            </a:ext>
          </a:extLst>
        </xdr:cNvPr>
        <xdr:cNvSpPr txBox="1"/>
      </xdr:nvSpPr>
      <xdr:spPr>
        <a:xfrm>
          <a:off x="7626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49" name="n_4aveValue【体育館・プール】&#10;一人当たり面積">
          <a:extLst>
            <a:ext uri="{FF2B5EF4-FFF2-40B4-BE49-F238E27FC236}">
              <a16:creationId xmlns:a16="http://schemas.microsoft.com/office/drawing/2014/main" id="{49DCAFE4-5D0B-4BEB-AE5B-C85FE2F178D7}"/>
            </a:ext>
          </a:extLst>
        </xdr:cNvPr>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40022</xdr:rowOff>
    </xdr:from>
    <xdr:ext cx="469744" cy="259045"/>
    <xdr:sp macro="" textlink="">
      <xdr:nvSpPr>
        <xdr:cNvPr id="250" name="n_1mainValue【体育館・プール】&#10;一人当たり面積">
          <a:extLst>
            <a:ext uri="{FF2B5EF4-FFF2-40B4-BE49-F238E27FC236}">
              <a16:creationId xmlns:a16="http://schemas.microsoft.com/office/drawing/2014/main" id="{E0369348-5CE3-4A90-9481-D99B34B4829D}"/>
            </a:ext>
          </a:extLst>
        </xdr:cNvPr>
        <xdr:cNvSpPr txBox="1"/>
      </xdr:nvSpPr>
      <xdr:spPr>
        <a:xfrm>
          <a:off x="9391727" y="1066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41927</xdr:rowOff>
    </xdr:from>
    <xdr:ext cx="469744" cy="259045"/>
    <xdr:sp macro="" textlink="">
      <xdr:nvSpPr>
        <xdr:cNvPr id="251" name="n_2mainValue【体育館・プール】&#10;一人当たり面積">
          <a:extLst>
            <a:ext uri="{FF2B5EF4-FFF2-40B4-BE49-F238E27FC236}">
              <a16:creationId xmlns:a16="http://schemas.microsoft.com/office/drawing/2014/main" id="{27A96A0D-A786-42DA-A984-DB382442D303}"/>
            </a:ext>
          </a:extLst>
        </xdr:cNvPr>
        <xdr:cNvSpPr txBox="1"/>
      </xdr:nvSpPr>
      <xdr:spPr>
        <a:xfrm>
          <a:off x="8515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71137</xdr:rowOff>
    </xdr:from>
    <xdr:ext cx="469744" cy="259045"/>
    <xdr:sp macro="" textlink="">
      <xdr:nvSpPr>
        <xdr:cNvPr id="252" name="n_3mainValue【体育館・プール】&#10;一人当たり面積">
          <a:extLst>
            <a:ext uri="{FF2B5EF4-FFF2-40B4-BE49-F238E27FC236}">
              <a16:creationId xmlns:a16="http://schemas.microsoft.com/office/drawing/2014/main" id="{D7914DA1-09DC-41C2-8957-FC8AACCF6BC6}"/>
            </a:ext>
          </a:extLst>
        </xdr:cNvPr>
        <xdr:cNvSpPr txBox="1"/>
      </xdr:nvSpPr>
      <xdr:spPr>
        <a:xfrm>
          <a:off x="762642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EAECE4A2-3B9B-4900-9217-866F0035035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86A84C71-7B41-4E90-85CE-38EBABDB603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E58AC4B4-5CDF-4EBC-8267-2712EA8E9DF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7A94D561-2EE9-42EA-A7CC-DEDA3722160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8BA71E77-439E-422B-B7F1-DC678585DE7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98EA2DF1-6483-4ECA-B496-80F5920009C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23863BC4-01D4-4C2A-A952-04FF5886E46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AF829811-FEA4-4D05-BA55-43681BB54B7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9668445B-3B91-4AA2-8ED9-A00022F90D0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0D9243F8-FD33-4C67-BD11-49F37A4B1B5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FD7D3D20-89E6-4842-A924-163CD70B0F3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88812BE6-9EE4-4835-8757-7D0922A6728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38A919BE-94EE-448F-94E1-661FE7D28E8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E077F340-199D-464B-AE90-F68BA7B8746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0056990F-9C1C-413E-8818-E8583B0957C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67A66D98-38C9-4EDE-844E-60D9A91161A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346AF5F1-DB6A-405C-8B3C-720B867FB40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A6046184-BECB-456D-825B-675CE250CB5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6CE1367A-5CD9-43C7-A658-11FB9F4D43D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798890CE-D22B-4E66-8846-B0620C54534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0BA8E37D-D1F0-4BED-AD90-027DC8FA7B3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57AC005F-FABE-4C36-BD56-B5E469FC031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19011DFD-5612-4BBE-95EF-2A0DD1FFCA4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a:extLst>
            <a:ext uri="{FF2B5EF4-FFF2-40B4-BE49-F238E27FC236}">
              <a16:creationId xmlns:a16="http://schemas.microsoft.com/office/drawing/2014/main" id="{FF3AF62C-E4AB-473F-BE28-85EDFF75ACC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77" name="直線コネクタ 276">
          <a:extLst>
            <a:ext uri="{FF2B5EF4-FFF2-40B4-BE49-F238E27FC236}">
              <a16:creationId xmlns:a16="http://schemas.microsoft.com/office/drawing/2014/main" id="{33A4AE81-2CF7-4663-8396-5F4475F5547F}"/>
            </a:ext>
          </a:extLst>
        </xdr:cNvPr>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78" name="【福祉施設】&#10;有形固定資産減価償却率最小値テキスト">
          <a:extLst>
            <a:ext uri="{FF2B5EF4-FFF2-40B4-BE49-F238E27FC236}">
              <a16:creationId xmlns:a16="http://schemas.microsoft.com/office/drawing/2014/main" id="{9592A7D7-A36B-46F4-9580-670BA3B7340B}"/>
            </a:ext>
          </a:extLst>
        </xdr:cNvPr>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79" name="直線コネクタ 278">
          <a:extLst>
            <a:ext uri="{FF2B5EF4-FFF2-40B4-BE49-F238E27FC236}">
              <a16:creationId xmlns:a16="http://schemas.microsoft.com/office/drawing/2014/main" id="{A2F1C15D-D496-449D-82B8-FD64F68D3644}"/>
            </a:ext>
          </a:extLst>
        </xdr:cNvPr>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80" name="【福祉施設】&#10;有形固定資産減価償却率最大値テキスト">
          <a:extLst>
            <a:ext uri="{FF2B5EF4-FFF2-40B4-BE49-F238E27FC236}">
              <a16:creationId xmlns:a16="http://schemas.microsoft.com/office/drawing/2014/main" id="{F35E2E2A-D850-4494-B302-D1F5CB20ACB7}"/>
            </a:ext>
          </a:extLst>
        </xdr:cNvPr>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81" name="直線コネクタ 280">
          <a:extLst>
            <a:ext uri="{FF2B5EF4-FFF2-40B4-BE49-F238E27FC236}">
              <a16:creationId xmlns:a16="http://schemas.microsoft.com/office/drawing/2014/main" id="{33B45C7B-9653-4FF6-83A4-308BEDAA1652}"/>
            </a:ext>
          </a:extLst>
        </xdr:cNvPr>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143527</xdr:rowOff>
    </xdr:from>
    <xdr:ext cx="405111" cy="259045"/>
    <xdr:sp macro="" textlink="">
      <xdr:nvSpPr>
        <xdr:cNvPr id="282" name="【福祉施設】&#10;有形固定資産減価償却率平均値テキスト">
          <a:extLst>
            <a:ext uri="{FF2B5EF4-FFF2-40B4-BE49-F238E27FC236}">
              <a16:creationId xmlns:a16="http://schemas.microsoft.com/office/drawing/2014/main" id="{4F614228-246B-4C10-AEC5-3C8A9E165F90}"/>
            </a:ext>
          </a:extLst>
        </xdr:cNvPr>
        <xdr:cNvSpPr txBox="1"/>
      </xdr:nvSpPr>
      <xdr:spPr>
        <a:xfrm>
          <a:off x="4673600" y="1385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83" name="フローチャート: 判断 282">
          <a:extLst>
            <a:ext uri="{FF2B5EF4-FFF2-40B4-BE49-F238E27FC236}">
              <a16:creationId xmlns:a16="http://schemas.microsoft.com/office/drawing/2014/main" id="{E1072526-FFC6-41D1-8849-00692604349B}"/>
            </a:ext>
          </a:extLst>
        </xdr:cNvPr>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84" name="フローチャート: 判断 283">
          <a:extLst>
            <a:ext uri="{FF2B5EF4-FFF2-40B4-BE49-F238E27FC236}">
              <a16:creationId xmlns:a16="http://schemas.microsoft.com/office/drawing/2014/main" id="{F6D72542-3742-4FC0-B9DD-893DF745BC37}"/>
            </a:ext>
          </a:extLst>
        </xdr:cNvPr>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85" name="フローチャート: 判断 284">
          <a:extLst>
            <a:ext uri="{FF2B5EF4-FFF2-40B4-BE49-F238E27FC236}">
              <a16:creationId xmlns:a16="http://schemas.microsoft.com/office/drawing/2014/main" id="{CB3B0293-B624-4D4A-9C69-9574F6C554E2}"/>
            </a:ext>
          </a:extLst>
        </xdr:cNvPr>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86" name="フローチャート: 判断 285">
          <a:extLst>
            <a:ext uri="{FF2B5EF4-FFF2-40B4-BE49-F238E27FC236}">
              <a16:creationId xmlns:a16="http://schemas.microsoft.com/office/drawing/2014/main" id="{822EA4B0-9D29-4B2F-9CC0-95E3268760A9}"/>
            </a:ext>
          </a:extLst>
        </xdr:cNvPr>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87" name="フローチャート: 判断 286">
          <a:extLst>
            <a:ext uri="{FF2B5EF4-FFF2-40B4-BE49-F238E27FC236}">
              <a16:creationId xmlns:a16="http://schemas.microsoft.com/office/drawing/2014/main" id="{373FC314-13BF-48E5-995F-9D02467DDC72}"/>
            </a:ext>
          </a:extLst>
        </xdr:cNvPr>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6E0680AC-7D97-4E80-BC2B-5207318AB41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A8FA710A-35A0-4FE1-B8D5-DA4C2B614CF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9B37E52D-46EF-4C8C-8EB3-97288446D33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DDD87A7C-8F4D-407E-B9B3-536F332EEC2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3A7122BA-8082-44EE-AE17-AF0E9882A71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158750</xdr:rowOff>
    </xdr:from>
    <xdr:to>
      <xdr:col>24</xdr:col>
      <xdr:colOff>114300</xdr:colOff>
      <xdr:row>86</xdr:row>
      <xdr:rowOff>88900</xdr:rowOff>
    </xdr:to>
    <xdr:sp macro="" textlink="">
      <xdr:nvSpPr>
        <xdr:cNvPr id="293" name="楕円 292">
          <a:extLst>
            <a:ext uri="{FF2B5EF4-FFF2-40B4-BE49-F238E27FC236}">
              <a16:creationId xmlns:a16="http://schemas.microsoft.com/office/drawing/2014/main" id="{333D4ED0-0B32-49AB-843F-B0B9660BA332}"/>
            </a:ext>
          </a:extLst>
        </xdr:cNvPr>
        <xdr:cNvSpPr/>
      </xdr:nvSpPr>
      <xdr:spPr>
        <a:xfrm>
          <a:off x="4584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73677</xdr:rowOff>
    </xdr:from>
    <xdr:ext cx="405111" cy="259045"/>
    <xdr:sp macro="" textlink="">
      <xdr:nvSpPr>
        <xdr:cNvPr id="294" name="【福祉施設】&#10;有形固定資産減価償却率該当値テキスト">
          <a:extLst>
            <a:ext uri="{FF2B5EF4-FFF2-40B4-BE49-F238E27FC236}">
              <a16:creationId xmlns:a16="http://schemas.microsoft.com/office/drawing/2014/main" id="{5AB69A77-7808-4CE8-AE8E-0B847492E7D3}"/>
            </a:ext>
          </a:extLst>
        </xdr:cNvPr>
        <xdr:cNvSpPr txBox="1"/>
      </xdr:nvSpPr>
      <xdr:spPr>
        <a:xfrm>
          <a:off x="4673600" y="1464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143511</xdr:rowOff>
    </xdr:from>
    <xdr:to>
      <xdr:col>20</xdr:col>
      <xdr:colOff>38100</xdr:colOff>
      <xdr:row>86</xdr:row>
      <xdr:rowOff>73661</xdr:rowOff>
    </xdr:to>
    <xdr:sp macro="" textlink="">
      <xdr:nvSpPr>
        <xdr:cNvPr id="295" name="楕円 294">
          <a:extLst>
            <a:ext uri="{FF2B5EF4-FFF2-40B4-BE49-F238E27FC236}">
              <a16:creationId xmlns:a16="http://schemas.microsoft.com/office/drawing/2014/main" id="{B9450850-B8A5-4408-9226-4A3C74F2787C}"/>
            </a:ext>
          </a:extLst>
        </xdr:cNvPr>
        <xdr:cNvSpPr/>
      </xdr:nvSpPr>
      <xdr:spPr>
        <a:xfrm>
          <a:off x="3746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22861</xdr:rowOff>
    </xdr:from>
    <xdr:to>
      <xdr:col>24</xdr:col>
      <xdr:colOff>63500</xdr:colOff>
      <xdr:row>86</xdr:row>
      <xdr:rowOff>38100</xdr:rowOff>
    </xdr:to>
    <xdr:cxnSp macro="">
      <xdr:nvCxnSpPr>
        <xdr:cNvPr id="296" name="直線コネクタ 295">
          <a:extLst>
            <a:ext uri="{FF2B5EF4-FFF2-40B4-BE49-F238E27FC236}">
              <a16:creationId xmlns:a16="http://schemas.microsoft.com/office/drawing/2014/main" id="{D0922D56-070F-48F2-8B78-3582C91185B9}"/>
            </a:ext>
          </a:extLst>
        </xdr:cNvPr>
        <xdr:cNvCxnSpPr/>
      </xdr:nvCxnSpPr>
      <xdr:spPr>
        <a:xfrm>
          <a:off x="3797300" y="147675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120650</xdr:rowOff>
    </xdr:from>
    <xdr:to>
      <xdr:col>15</xdr:col>
      <xdr:colOff>101600</xdr:colOff>
      <xdr:row>86</xdr:row>
      <xdr:rowOff>50800</xdr:rowOff>
    </xdr:to>
    <xdr:sp macro="" textlink="">
      <xdr:nvSpPr>
        <xdr:cNvPr id="297" name="楕円 296">
          <a:extLst>
            <a:ext uri="{FF2B5EF4-FFF2-40B4-BE49-F238E27FC236}">
              <a16:creationId xmlns:a16="http://schemas.microsoft.com/office/drawing/2014/main" id="{81758560-F89E-48AF-BAAB-6C4AF4BF4164}"/>
            </a:ext>
          </a:extLst>
        </xdr:cNvPr>
        <xdr:cNvSpPr/>
      </xdr:nvSpPr>
      <xdr:spPr>
        <a:xfrm>
          <a:off x="2857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0</xdr:rowOff>
    </xdr:from>
    <xdr:to>
      <xdr:col>19</xdr:col>
      <xdr:colOff>177800</xdr:colOff>
      <xdr:row>86</xdr:row>
      <xdr:rowOff>22861</xdr:rowOff>
    </xdr:to>
    <xdr:cxnSp macro="">
      <xdr:nvCxnSpPr>
        <xdr:cNvPr id="298" name="直線コネクタ 297">
          <a:extLst>
            <a:ext uri="{FF2B5EF4-FFF2-40B4-BE49-F238E27FC236}">
              <a16:creationId xmlns:a16="http://schemas.microsoft.com/office/drawing/2014/main" id="{3C0A569D-BE90-480B-87A9-C736F0471241}"/>
            </a:ext>
          </a:extLst>
        </xdr:cNvPr>
        <xdr:cNvCxnSpPr/>
      </xdr:nvCxnSpPr>
      <xdr:spPr>
        <a:xfrm>
          <a:off x="2908300" y="147447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93980</xdr:rowOff>
    </xdr:from>
    <xdr:to>
      <xdr:col>10</xdr:col>
      <xdr:colOff>165100</xdr:colOff>
      <xdr:row>86</xdr:row>
      <xdr:rowOff>24130</xdr:rowOff>
    </xdr:to>
    <xdr:sp macro="" textlink="">
      <xdr:nvSpPr>
        <xdr:cNvPr id="299" name="楕円 298">
          <a:extLst>
            <a:ext uri="{FF2B5EF4-FFF2-40B4-BE49-F238E27FC236}">
              <a16:creationId xmlns:a16="http://schemas.microsoft.com/office/drawing/2014/main" id="{9A19EAF6-EBB3-42EC-B863-A8BAEE310014}"/>
            </a:ext>
          </a:extLst>
        </xdr:cNvPr>
        <xdr:cNvSpPr/>
      </xdr:nvSpPr>
      <xdr:spPr>
        <a:xfrm>
          <a:off x="1968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144780</xdr:rowOff>
    </xdr:from>
    <xdr:to>
      <xdr:col>15</xdr:col>
      <xdr:colOff>50800</xdr:colOff>
      <xdr:row>86</xdr:row>
      <xdr:rowOff>0</xdr:rowOff>
    </xdr:to>
    <xdr:cxnSp macro="">
      <xdr:nvCxnSpPr>
        <xdr:cNvPr id="300" name="直線コネクタ 299">
          <a:extLst>
            <a:ext uri="{FF2B5EF4-FFF2-40B4-BE49-F238E27FC236}">
              <a16:creationId xmlns:a16="http://schemas.microsoft.com/office/drawing/2014/main" id="{9786997E-4547-4EE0-8BA7-A51F93A3259F}"/>
            </a:ext>
          </a:extLst>
        </xdr:cNvPr>
        <xdr:cNvCxnSpPr/>
      </xdr:nvCxnSpPr>
      <xdr:spPr>
        <a:xfrm>
          <a:off x="2019300" y="147180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301" name="n_1aveValue【福祉施設】&#10;有形固定資産減価償却率">
          <a:extLst>
            <a:ext uri="{FF2B5EF4-FFF2-40B4-BE49-F238E27FC236}">
              <a16:creationId xmlns:a16="http://schemas.microsoft.com/office/drawing/2014/main" id="{905A9876-B399-4475-8F79-C71E08097A19}"/>
            </a:ext>
          </a:extLst>
        </xdr:cNvPr>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02" name="n_2aveValue【福祉施設】&#10;有形固定資産減価償却率">
          <a:extLst>
            <a:ext uri="{FF2B5EF4-FFF2-40B4-BE49-F238E27FC236}">
              <a16:creationId xmlns:a16="http://schemas.microsoft.com/office/drawing/2014/main" id="{1B5D4610-E94A-4257-8C45-ACFE293D641B}"/>
            </a:ext>
          </a:extLst>
        </xdr:cNvPr>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303" name="n_3aveValue【福祉施設】&#10;有形固定資産減価償却率">
          <a:extLst>
            <a:ext uri="{FF2B5EF4-FFF2-40B4-BE49-F238E27FC236}">
              <a16:creationId xmlns:a16="http://schemas.microsoft.com/office/drawing/2014/main" id="{ED9C9500-4007-4C30-9949-2C1E2309B13A}"/>
            </a:ext>
          </a:extLst>
        </xdr:cNvPr>
        <xdr:cNvSpPr txBox="1"/>
      </xdr:nvSpPr>
      <xdr:spPr>
        <a:xfrm>
          <a:off x="1816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04" name="n_4aveValue【福祉施設】&#10;有形固定資産減価償却率">
          <a:extLst>
            <a:ext uri="{FF2B5EF4-FFF2-40B4-BE49-F238E27FC236}">
              <a16:creationId xmlns:a16="http://schemas.microsoft.com/office/drawing/2014/main" id="{C3F1FF82-36EF-4ADD-AC56-48C4355F9D4D}"/>
            </a:ext>
          </a:extLst>
        </xdr:cNvPr>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64788</xdr:rowOff>
    </xdr:from>
    <xdr:ext cx="405111" cy="259045"/>
    <xdr:sp macro="" textlink="">
      <xdr:nvSpPr>
        <xdr:cNvPr id="305" name="n_1mainValue【福祉施設】&#10;有形固定資産減価償却率">
          <a:extLst>
            <a:ext uri="{FF2B5EF4-FFF2-40B4-BE49-F238E27FC236}">
              <a16:creationId xmlns:a16="http://schemas.microsoft.com/office/drawing/2014/main" id="{B6BA6F03-DFE0-4B2F-BAE3-23FE25FE5262}"/>
            </a:ext>
          </a:extLst>
        </xdr:cNvPr>
        <xdr:cNvSpPr txBox="1"/>
      </xdr:nvSpPr>
      <xdr:spPr>
        <a:xfrm>
          <a:off x="3582044"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41927</xdr:rowOff>
    </xdr:from>
    <xdr:ext cx="405111" cy="259045"/>
    <xdr:sp macro="" textlink="">
      <xdr:nvSpPr>
        <xdr:cNvPr id="306" name="n_2mainValue【福祉施設】&#10;有形固定資産減価償却率">
          <a:extLst>
            <a:ext uri="{FF2B5EF4-FFF2-40B4-BE49-F238E27FC236}">
              <a16:creationId xmlns:a16="http://schemas.microsoft.com/office/drawing/2014/main" id="{28B84DCD-38DB-47EF-B67C-04B847FD40AC}"/>
            </a:ext>
          </a:extLst>
        </xdr:cNvPr>
        <xdr:cNvSpPr txBox="1"/>
      </xdr:nvSpPr>
      <xdr:spPr>
        <a:xfrm>
          <a:off x="2705744"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15257</xdr:rowOff>
    </xdr:from>
    <xdr:ext cx="405111" cy="259045"/>
    <xdr:sp macro="" textlink="">
      <xdr:nvSpPr>
        <xdr:cNvPr id="307" name="n_3mainValue【福祉施設】&#10;有形固定資産減価償却率">
          <a:extLst>
            <a:ext uri="{FF2B5EF4-FFF2-40B4-BE49-F238E27FC236}">
              <a16:creationId xmlns:a16="http://schemas.microsoft.com/office/drawing/2014/main" id="{85C4EC09-8A79-4271-8DE7-0B65DF30286C}"/>
            </a:ext>
          </a:extLst>
        </xdr:cNvPr>
        <xdr:cNvSpPr txBox="1"/>
      </xdr:nvSpPr>
      <xdr:spPr>
        <a:xfrm>
          <a:off x="1816744" y="1475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80F5B66E-4909-440B-BB53-DDA8CC06679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DD2FF32B-A20C-47ED-846F-0D98E747B98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C5401D0C-ADFD-4BF2-A76D-FC4600989F9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5277FF03-2797-4410-9943-DFD7772E473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EF7E83D9-6AC7-4AFE-B561-4D8AB8D0251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88A44E18-5450-4CE8-BDCA-1E3F12DAC97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78E0BD2E-E217-42A8-B3AA-A84FE4EDFDB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81700274-75BD-45C6-89B3-9FF336A33F8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99287166-4810-4D88-9B6F-6CE5D103146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774D50F5-91AC-4B50-9797-46082A846C5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8" name="直線コネクタ 317">
          <a:extLst>
            <a:ext uri="{FF2B5EF4-FFF2-40B4-BE49-F238E27FC236}">
              <a16:creationId xmlns:a16="http://schemas.microsoft.com/office/drawing/2014/main" id="{F9F8CC86-8B96-45A0-BD56-70E5D83F8F0F}"/>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9" name="テキスト ボックス 318">
          <a:extLst>
            <a:ext uri="{FF2B5EF4-FFF2-40B4-BE49-F238E27FC236}">
              <a16:creationId xmlns:a16="http://schemas.microsoft.com/office/drawing/2014/main" id="{19FF61B7-9BD1-4CA0-8BE5-484B0D810417}"/>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0" name="直線コネクタ 319">
          <a:extLst>
            <a:ext uri="{FF2B5EF4-FFF2-40B4-BE49-F238E27FC236}">
              <a16:creationId xmlns:a16="http://schemas.microsoft.com/office/drawing/2014/main" id="{8582FFA1-3245-4103-9B7D-2CC4D1DA71C8}"/>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1" name="テキスト ボックス 320">
          <a:extLst>
            <a:ext uri="{FF2B5EF4-FFF2-40B4-BE49-F238E27FC236}">
              <a16:creationId xmlns:a16="http://schemas.microsoft.com/office/drawing/2014/main" id="{BE08F07B-44D6-43A2-837C-5865FB0C37C8}"/>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2" name="直線コネクタ 321">
          <a:extLst>
            <a:ext uri="{FF2B5EF4-FFF2-40B4-BE49-F238E27FC236}">
              <a16:creationId xmlns:a16="http://schemas.microsoft.com/office/drawing/2014/main" id="{368B311F-7F1F-4171-8A31-BA3AE4559DF2}"/>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3" name="テキスト ボックス 322">
          <a:extLst>
            <a:ext uri="{FF2B5EF4-FFF2-40B4-BE49-F238E27FC236}">
              <a16:creationId xmlns:a16="http://schemas.microsoft.com/office/drawing/2014/main" id="{6EA89568-1C9E-419B-A8A1-43305B5BA5E2}"/>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4" name="直線コネクタ 323">
          <a:extLst>
            <a:ext uri="{FF2B5EF4-FFF2-40B4-BE49-F238E27FC236}">
              <a16:creationId xmlns:a16="http://schemas.microsoft.com/office/drawing/2014/main" id="{61E99DFF-819A-4E17-931A-C33AF58D162C}"/>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5" name="テキスト ボックス 324">
          <a:extLst>
            <a:ext uri="{FF2B5EF4-FFF2-40B4-BE49-F238E27FC236}">
              <a16:creationId xmlns:a16="http://schemas.microsoft.com/office/drawing/2014/main" id="{0BBA11E1-7841-4354-9E96-7B0956C95D9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6" name="直線コネクタ 325">
          <a:extLst>
            <a:ext uri="{FF2B5EF4-FFF2-40B4-BE49-F238E27FC236}">
              <a16:creationId xmlns:a16="http://schemas.microsoft.com/office/drawing/2014/main" id="{95AF9A15-F86F-420D-9A9F-BE3F0244834D}"/>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7" name="テキスト ボックス 326">
          <a:extLst>
            <a:ext uri="{FF2B5EF4-FFF2-40B4-BE49-F238E27FC236}">
              <a16:creationId xmlns:a16="http://schemas.microsoft.com/office/drawing/2014/main" id="{62149535-CE3F-445A-8CCC-76435F1583A2}"/>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8" name="直線コネクタ 327">
          <a:extLst>
            <a:ext uri="{FF2B5EF4-FFF2-40B4-BE49-F238E27FC236}">
              <a16:creationId xmlns:a16="http://schemas.microsoft.com/office/drawing/2014/main" id="{3389B25A-6438-4554-9436-48A0AC1FBF75}"/>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9" name="テキスト ボックス 328">
          <a:extLst>
            <a:ext uri="{FF2B5EF4-FFF2-40B4-BE49-F238E27FC236}">
              <a16:creationId xmlns:a16="http://schemas.microsoft.com/office/drawing/2014/main" id="{97080951-3057-41D2-9F2B-66B2CDA04512}"/>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a:extLst>
            <a:ext uri="{FF2B5EF4-FFF2-40B4-BE49-F238E27FC236}">
              <a16:creationId xmlns:a16="http://schemas.microsoft.com/office/drawing/2014/main" id="{682E667C-864B-46A2-9ED1-143489B87DF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a:extLst>
            <a:ext uri="{FF2B5EF4-FFF2-40B4-BE49-F238E27FC236}">
              <a16:creationId xmlns:a16="http://schemas.microsoft.com/office/drawing/2014/main" id="{A72B5778-B610-40AD-B01D-5B54E60D0F9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福祉施設】&#10;一人当たり面積グラフ枠">
          <a:extLst>
            <a:ext uri="{FF2B5EF4-FFF2-40B4-BE49-F238E27FC236}">
              <a16:creationId xmlns:a16="http://schemas.microsoft.com/office/drawing/2014/main" id="{CC2E8194-D907-4E3E-982E-D5D4F5C41C4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33" name="直線コネクタ 332">
          <a:extLst>
            <a:ext uri="{FF2B5EF4-FFF2-40B4-BE49-F238E27FC236}">
              <a16:creationId xmlns:a16="http://schemas.microsoft.com/office/drawing/2014/main" id="{9AE01F0D-1858-4E73-826B-72AF6E41CE7B}"/>
            </a:ext>
          </a:extLst>
        </xdr:cNvPr>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34" name="【福祉施設】&#10;一人当たり面積最小値テキスト">
          <a:extLst>
            <a:ext uri="{FF2B5EF4-FFF2-40B4-BE49-F238E27FC236}">
              <a16:creationId xmlns:a16="http://schemas.microsoft.com/office/drawing/2014/main" id="{5A8CE413-DF9C-48BE-9C0C-37E94CD05018}"/>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35" name="直線コネクタ 334">
          <a:extLst>
            <a:ext uri="{FF2B5EF4-FFF2-40B4-BE49-F238E27FC236}">
              <a16:creationId xmlns:a16="http://schemas.microsoft.com/office/drawing/2014/main" id="{CC05B44C-3501-42B7-89B5-AC68157AD364}"/>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36" name="【福祉施設】&#10;一人当たり面積最大値テキスト">
          <a:extLst>
            <a:ext uri="{FF2B5EF4-FFF2-40B4-BE49-F238E27FC236}">
              <a16:creationId xmlns:a16="http://schemas.microsoft.com/office/drawing/2014/main" id="{0FA506EF-7784-49DD-8409-737810194291}"/>
            </a:ext>
          </a:extLst>
        </xdr:cNvPr>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37" name="直線コネクタ 336">
          <a:extLst>
            <a:ext uri="{FF2B5EF4-FFF2-40B4-BE49-F238E27FC236}">
              <a16:creationId xmlns:a16="http://schemas.microsoft.com/office/drawing/2014/main" id="{19D67BD7-E220-4853-A3D8-4FBC8E92E070}"/>
            </a:ext>
          </a:extLst>
        </xdr:cNvPr>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31404</xdr:rowOff>
    </xdr:from>
    <xdr:ext cx="469744" cy="259045"/>
    <xdr:sp macro="" textlink="">
      <xdr:nvSpPr>
        <xdr:cNvPr id="338" name="【福祉施設】&#10;一人当たり面積平均値テキスト">
          <a:extLst>
            <a:ext uri="{FF2B5EF4-FFF2-40B4-BE49-F238E27FC236}">
              <a16:creationId xmlns:a16="http://schemas.microsoft.com/office/drawing/2014/main" id="{C624A126-63ED-4500-A0A4-AD81FC525E58}"/>
            </a:ext>
          </a:extLst>
        </xdr:cNvPr>
        <xdr:cNvSpPr txBox="1"/>
      </xdr:nvSpPr>
      <xdr:spPr>
        <a:xfrm>
          <a:off x="10515600" y="1443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39" name="フローチャート: 判断 338">
          <a:extLst>
            <a:ext uri="{FF2B5EF4-FFF2-40B4-BE49-F238E27FC236}">
              <a16:creationId xmlns:a16="http://schemas.microsoft.com/office/drawing/2014/main" id="{62FB8BA3-3D62-4499-AA12-70AFF009288B}"/>
            </a:ext>
          </a:extLst>
        </xdr:cNvPr>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40" name="フローチャート: 判断 339">
          <a:extLst>
            <a:ext uri="{FF2B5EF4-FFF2-40B4-BE49-F238E27FC236}">
              <a16:creationId xmlns:a16="http://schemas.microsoft.com/office/drawing/2014/main" id="{FB9755B4-BD55-4227-BB63-C839E4B7A353}"/>
            </a:ext>
          </a:extLst>
        </xdr:cNvPr>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41" name="フローチャート: 判断 340">
          <a:extLst>
            <a:ext uri="{FF2B5EF4-FFF2-40B4-BE49-F238E27FC236}">
              <a16:creationId xmlns:a16="http://schemas.microsoft.com/office/drawing/2014/main" id="{C2997B82-F084-409B-868B-5438B867C77F}"/>
            </a:ext>
          </a:extLst>
        </xdr:cNvPr>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42" name="フローチャート: 判断 341">
          <a:extLst>
            <a:ext uri="{FF2B5EF4-FFF2-40B4-BE49-F238E27FC236}">
              <a16:creationId xmlns:a16="http://schemas.microsoft.com/office/drawing/2014/main" id="{A8FEEEA2-30DD-448F-B04C-D2D4168444EE}"/>
            </a:ext>
          </a:extLst>
        </xdr:cNvPr>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43" name="フローチャート: 判断 342">
          <a:extLst>
            <a:ext uri="{FF2B5EF4-FFF2-40B4-BE49-F238E27FC236}">
              <a16:creationId xmlns:a16="http://schemas.microsoft.com/office/drawing/2014/main" id="{BD38D13F-8AA0-485A-AD98-C8E446B2B2F2}"/>
            </a:ext>
          </a:extLst>
        </xdr:cNvPr>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544ADE96-4281-41AA-9A74-76C8E72949C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B93EF3BF-61A9-47BD-AC4F-05587C866F7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293959B9-7B07-4DD3-A837-01C7D9961D5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3D1E1FC7-597A-4CBC-9DAF-0AC46034FDA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B93DB50D-FD1C-416C-AD48-5DB2C9D36F9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162016</xdr:rowOff>
    </xdr:from>
    <xdr:to>
      <xdr:col>55</xdr:col>
      <xdr:colOff>50800</xdr:colOff>
      <xdr:row>86</xdr:row>
      <xdr:rowOff>92166</xdr:rowOff>
    </xdr:to>
    <xdr:sp macro="" textlink="">
      <xdr:nvSpPr>
        <xdr:cNvPr id="349" name="楕円 348">
          <a:extLst>
            <a:ext uri="{FF2B5EF4-FFF2-40B4-BE49-F238E27FC236}">
              <a16:creationId xmlns:a16="http://schemas.microsoft.com/office/drawing/2014/main" id="{F6631ACE-91DF-45D7-AC9B-59F03CD639E0}"/>
            </a:ext>
          </a:extLst>
        </xdr:cNvPr>
        <xdr:cNvSpPr/>
      </xdr:nvSpPr>
      <xdr:spPr>
        <a:xfrm>
          <a:off x="10426700" y="147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76943</xdr:rowOff>
    </xdr:from>
    <xdr:ext cx="469744" cy="259045"/>
    <xdr:sp macro="" textlink="">
      <xdr:nvSpPr>
        <xdr:cNvPr id="350" name="【福祉施設】&#10;一人当たり面積該当値テキスト">
          <a:extLst>
            <a:ext uri="{FF2B5EF4-FFF2-40B4-BE49-F238E27FC236}">
              <a16:creationId xmlns:a16="http://schemas.microsoft.com/office/drawing/2014/main" id="{31A80125-354B-4768-9143-E5790EDA64DF}"/>
            </a:ext>
          </a:extLst>
        </xdr:cNvPr>
        <xdr:cNvSpPr txBox="1"/>
      </xdr:nvSpPr>
      <xdr:spPr>
        <a:xfrm>
          <a:off x="10515600" y="1465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162016</xdr:rowOff>
    </xdr:from>
    <xdr:to>
      <xdr:col>50</xdr:col>
      <xdr:colOff>165100</xdr:colOff>
      <xdr:row>86</xdr:row>
      <xdr:rowOff>92166</xdr:rowOff>
    </xdr:to>
    <xdr:sp macro="" textlink="">
      <xdr:nvSpPr>
        <xdr:cNvPr id="351" name="楕円 350">
          <a:extLst>
            <a:ext uri="{FF2B5EF4-FFF2-40B4-BE49-F238E27FC236}">
              <a16:creationId xmlns:a16="http://schemas.microsoft.com/office/drawing/2014/main" id="{9E5660A5-0679-4E73-A983-B18EC46E095A}"/>
            </a:ext>
          </a:extLst>
        </xdr:cNvPr>
        <xdr:cNvSpPr/>
      </xdr:nvSpPr>
      <xdr:spPr>
        <a:xfrm>
          <a:off x="9588500" y="147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41366</xdr:rowOff>
    </xdr:from>
    <xdr:to>
      <xdr:col>55</xdr:col>
      <xdr:colOff>0</xdr:colOff>
      <xdr:row>86</xdr:row>
      <xdr:rowOff>41366</xdr:rowOff>
    </xdr:to>
    <xdr:cxnSp macro="">
      <xdr:nvCxnSpPr>
        <xdr:cNvPr id="352" name="直線コネクタ 351">
          <a:extLst>
            <a:ext uri="{FF2B5EF4-FFF2-40B4-BE49-F238E27FC236}">
              <a16:creationId xmlns:a16="http://schemas.microsoft.com/office/drawing/2014/main" id="{E0DE139A-F102-4620-8F28-951A03DA9CC7}"/>
            </a:ext>
          </a:extLst>
        </xdr:cNvPr>
        <xdr:cNvCxnSpPr/>
      </xdr:nvCxnSpPr>
      <xdr:spPr>
        <a:xfrm>
          <a:off x="9639300" y="147860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162016</xdr:rowOff>
    </xdr:from>
    <xdr:to>
      <xdr:col>46</xdr:col>
      <xdr:colOff>38100</xdr:colOff>
      <xdr:row>86</xdr:row>
      <xdr:rowOff>92166</xdr:rowOff>
    </xdr:to>
    <xdr:sp macro="" textlink="">
      <xdr:nvSpPr>
        <xdr:cNvPr id="353" name="楕円 352">
          <a:extLst>
            <a:ext uri="{FF2B5EF4-FFF2-40B4-BE49-F238E27FC236}">
              <a16:creationId xmlns:a16="http://schemas.microsoft.com/office/drawing/2014/main" id="{A38B748C-4129-4096-B353-AC4BE5C30757}"/>
            </a:ext>
          </a:extLst>
        </xdr:cNvPr>
        <xdr:cNvSpPr/>
      </xdr:nvSpPr>
      <xdr:spPr>
        <a:xfrm>
          <a:off x="8699500" y="147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41366</xdr:rowOff>
    </xdr:from>
    <xdr:to>
      <xdr:col>50</xdr:col>
      <xdr:colOff>114300</xdr:colOff>
      <xdr:row>86</xdr:row>
      <xdr:rowOff>41366</xdr:rowOff>
    </xdr:to>
    <xdr:cxnSp macro="">
      <xdr:nvCxnSpPr>
        <xdr:cNvPr id="354" name="直線コネクタ 353">
          <a:extLst>
            <a:ext uri="{FF2B5EF4-FFF2-40B4-BE49-F238E27FC236}">
              <a16:creationId xmlns:a16="http://schemas.microsoft.com/office/drawing/2014/main" id="{CFF7129D-9D25-4428-B2C9-14F1A4AF888A}"/>
            </a:ext>
          </a:extLst>
        </xdr:cNvPr>
        <xdr:cNvCxnSpPr/>
      </xdr:nvCxnSpPr>
      <xdr:spPr>
        <a:xfrm>
          <a:off x="8750300" y="147860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165281</xdr:rowOff>
    </xdr:from>
    <xdr:to>
      <xdr:col>41</xdr:col>
      <xdr:colOff>101600</xdr:colOff>
      <xdr:row>86</xdr:row>
      <xdr:rowOff>95431</xdr:rowOff>
    </xdr:to>
    <xdr:sp macro="" textlink="">
      <xdr:nvSpPr>
        <xdr:cNvPr id="355" name="楕円 354">
          <a:extLst>
            <a:ext uri="{FF2B5EF4-FFF2-40B4-BE49-F238E27FC236}">
              <a16:creationId xmlns:a16="http://schemas.microsoft.com/office/drawing/2014/main" id="{2D7127A8-4CF3-471F-BCDF-F8014E9ECC11}"/>
            </a:ext>
          </a:extLst>
        </xdr:cNvPr>
        <xdr:cNvSpPr/>
      </xdr:nvSpPr>
      <xdr:spPr>
        <a:xfrm>
          <a:off x="7810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41366</xdr:rowOff>
    </xdr:from>
    <xdr:to>
      <xdr:col>45</xdr:col>
      <xdr:colOff>177800</xdr:colOff>
      <xdr:row>86</xdr:row>
      <xdr:rowOff>44631</xdr:rowOff>
    </xdr:to>
    <xdr:cxnSp macro="">
      <xdr:nvCxnSpPr>
        <xdr:cNvPr id="356" name="直線コネクタ 355">
          <a:extLst>
            <a:ext uri="{FF2B5EF4-FFF2-40B4-BE49-F238E27FC236}">
              <a16:creationId xmlns:a16="http://schemas.microsoft.com/office/drawing/2014/main" id="{2649F834-8F02-46AA-A90E-234ABF10ADBB}"/>
            </a:ext>
          </a:extLst>
        </xdr:cNvPr>
        <xdr:cNvCxnSpPr/>
      </xdr:nvCxnSpPr>
      <xdr:spPr>
        <a:xfrm flipV="1">
          <a:off x="7861300" y="147860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357" name="n_1aveValue【福祉施設】&#10;一人当たり面積">
          <a:extLst>
            <a:ext uri="{FF2B5EF4-FFF2-40B4-BE49-F238E27FC236}">
              <a16:creationId xmlns:a16="http://schemas.microsoft.com/office/drawing/2014/main" id="{34833ED4-9B8D-4113-87CE-CE6BE07356E0}"/>
            </a:ext>
          </a:extLst>
        </xdr:cNvPr>
        <xdr:cNvSpPr txBox="1"/>
      </xdr:nvSpPr>
      <xdr:spPr>
        <a:xfrm>
          <a:off x="9391727" y="14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58" name="n_2aveValue【福祉施設】&#10;一人当たり面積">
          <a:extLst>
            <a:ext uri="{FF2B5EF4-FFF2-40B4-BE49-F238E27FC236}">
              <a16:creationId xmlns:a16="http://schemas.microsoft.com/office/drawing/2014/main" id="{227F7E7E-E385-4DB1-8061-6067B5BA91ED}"/>
            </a:ext>
          </a:extLst>
        </xdr:cNvPr>
        <xdr:cNvSpPr txBox="1"/>
      </xdr:nvSpPr>
      <xdr:spPr>
        <a:xfrm>
          <a:off x="8515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59" name="n_3aveValue【福祉施設】&#10;一人当たり面積">
          <a:extLst>
            <a:ext uri="{FF2B5EF4-FFF2-40B4-BE49-F238E27FC236}">
              <a16:creationId xmlns:a16="http://schemas.microsoft.com/office/drawing/2014/main" id="{8FE11838-4D95-49F0-93DD-4698DA398D3E}"/>
            </a:ext>
          </a:extLst>
        </xdr:cNvPr>
        <xdr:cNvSpPr txBox="1"/>
      </xdr:nvSpPr>
      <xdr:spPr>
        <a:xfrm>
          <a:off x="7626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60" name="n_4aveValue【福祉施設】&#10;一人当たり面積">
          <a:extLst>
            <a:ext uri="{FF2B5EF4-FFF2-40B4-BE49-F238E27FC236}">
              <a16:creationId xmlns:a16="http://schemas.microsoft.com/office/drawing/2014/main" id="{34709175-EBD3-4DAE-8976-8E7996BF5324}"/>
            </a:ext>
          </a:extLst>
        </xdr:cNvPr>
        <xdr:cNvSpPr txBox="1"/>
      </xdr:nvSpPr>
      <xdr:spPr>
        <a:xfrm>
          <a:off x="6737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83293</xdr:rowOff>
    </xdr:from>
    <xdr:ext cx="469744" cy="259045"/>
    <xdr:sp macro="" textlink="">
      <xdr:nvSpPr>
        <xdr:cNvPr id="361" name="n_1mainValue【福祉施設】&#10;一人当たり面積">
          <a:extLst>
            <a:ext uri="{FF2B5EF4-FFF2-40B4-BE49-F238E27FC236}">
              <a16:creationId xmlns:a16="http://schemas.microsoft.com/office/drawing/2014/main" id="{1E837D6F-758C-45B0-9425-90EE6A5030D4}"/>
            </a:ext>
          </a:extLst>
        </xdr:cNvPr>
        <xdr:cNvSpPr txBox="1"/>
      </xdr:nvSpPr>
      <xdr:spPr>
        <a:xfrm>
          <a:off x="93917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83293</xdr:rowOff>
    </xdr:from>
    <xdr:ext cx="469744" cy="259045"/>
    <xdr:sp macro="" textlink="">
      <xdr:nvSpPr>
        <xdr:cNvPr id="362" name="n_2mainValue【福祉施設】&#10;一人当たり面積">
          <a:extLst>
            <a:ext uri="{FF2B5EF4-FFF2-40B4-BE49-F238E27FC236}">
              <a16:creationId xmlns:a16="http://schemas.microsoft.com/office/drawing/2014/main" id="{6AF159C3-4111-4AF1-B262-55DBBE5D6B12}"/>
            </a:ext>
          </a:extLst>
        </xdr:cNvPr>
        <xdr:cNvSpPr txBox="1"/>
      </xdr:nvSpPr>
      <xdr:spPr>
        <a:xfrm>
          <a:off x="85154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86558</xdr:rowOff>
    </xdr:from>
    <xdr:ext cx="469744" cy="259045"/>
    <xdr:sp macro="" textlink="">
      <xdr:nvSpPr>
        <xdr:cNvPr id="363" name="n_3mainValue【福祉施設】&#10;一人当たり面積">
          <a:extLst>
            <a:ext uri="{FF2B5EF4-FFF2-40B4-BE49-F238E27FC236}">
              <a16:creationId xmlns:a16="http://schemas.microsoft.com/office/drawing/2014/main" id="{76422E0A-E502-4F1E-9C46-DF44CFD77151}"/>
            </a:ext>
          </a:extLst>
        </xdr:cNvPr>
        <xdr:cNvSpPr txBox="1"/>
      </xdr:nvSpPr>
      <xdr:spPr>
        <a:xfrm>
          <a:off x="7626427" y="1483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a:extLst>
            <a:ext uri="{FF2B5EF4-FFF2-40B4-BE49-F238E27FC236}">
              <a16:creationId xmlns:a16="http://schemas.microsoft.com/office/drawing/2014/main" id="{49836434-B9F8-4B4E-90D1-09E51A9A0E3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a:extLst>
            <a:ext uri="{FF2B5EF4-FFF2-40B4-BE49-F238E27FC236}">
              <a16:creationId xmlns:a16="http://schemas.microsoft.com/office/drawing/2014/main" id="{C844FED2-874E-4309-B2A0-30C2E27F8DC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a:extLst>
            <a:ext uri="{FF2B5EF4-FFF2-40B4-BE49-F238E27FC236}">
              <a16:creationId xmlns:a16="http://schemas.microsoft.com/office/drawing/2014/main" id="{9938E865-54B3-47A0-AD56-7948BC7C638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a:extLst>
            <a:ext uri="{FF2B5EF4-FFF2-40B4-BE49-F238E27FC236}">
              <a16:creationId xmlns:a16="http://schemas.microsoft.com/office/drawing/2014/main" id="{872E4C89-B14C-4D05-97F2-880AE54CFC1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a:extLst>
            <a:ext uri="{FF2B5EF4-FFF2-40B4-BE49-F238E27FC236}">
              <a16:creationId xmlns:a16="http://schemas.microsoft.com/office/drawing/2014/main" id="{21EE3417-35DD-43B3-999A-0AECDB2C4FE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a:extLst>
            <a:ext uri="{FF2B5EF4-FFF2-40B4-BE49-F238E27FC236}">
              <a16:creationId xmlns:a16="http://schemas.microsoft.com/office/drawing/2014/main" id="{97C7B6EF-9B39-4B3F-9917-B2E723010C5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a:extLst>
            <a:ext uri="{FF2B5EF4-FFF2-40B4-BE49-F238E27FC236}">
              <a16:creationId xmlns:a16="http://schemas.microsoft.com/office/drawing/2014/main" id="{A806F963-C819-4197-AB6F-362F6DFEE69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a:extLst>
            <a:ext uri="{FF2B5EF4-FFF2-40B4-BE49-F238E27FC236}">
              <a16:creationId xmlns:a16="http://schemas.microsoft.com/office/drawing/2014/main" id="{DF9F1AFC-4053-4E85-8576-34539B4D1F8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2" name="テキスト ボックス 371">
          <a:extLst>
            <a:ext uri="{FF2B5EF4-FFF2-40B4-BE49-F238E27FC236}">
              <a16:creationId xmlns:a16="http://schemas.microsoft.com/office/drawing/2014/main" id="{F7CAE751-CB2D-4FA6-9600-136B26D6769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3" name="直線コネクタ 372">
          <a:extLst>
            <a:ext uri="{FF2B5EF4-FFF2-40B4-BE49-F238E27FC236}">
              <a16:creationId xmlns:a16="http://schemas.microsoft.com/office/drawing/2014/main" id="{E441876F-272C-40F0-9AD3-63235E62E06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4" name="テキスト ボックス 373">
          <a:extLst>
            <a:ext uri="{FF2B5EF4-FFF2-40B4-BE49-F238E27FC236}">
              <a16:creationId xmlns:a16="http://schemas.microsoft.com/office/drawing/2014/main" id="{198CBADF-6C95-4EF5-AC9A-428C31FAA9C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5" name="直線コネクタ 374">
          <a:extLst>
            <a:ext uri="{FF2B5EF4-FFF2-40B4-BE49-F238E27FC236}">
              <a16:creationId xmlns:a16="http://schemas.microsoft.com/office/drawing/2014/main" id="{9CB6F3E8-9A7F-4553-89A7-2D50274A3175}"/>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6" name="テキスト ボックス 375">
          <a:extLst>
            <a:ext uri="{FF2B5EF4-FFF2-40B4-BE49-F238E27FC236}">
              <a16:creationId xmlns:a16="http://schemas.microsoft.com/office/drawing/2014/main" id="{A20453BC-0279-4914-BC4C-B557DA92AD05}"/>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7" name="直線コネクタ 376">
          <a:extLst>
            <a:ext uri="{FF2B5EF4-FFF2-40B4-BE49-F238E27FC236}">
              <a16:creationId xmlns:a16="http://schemas.microsoft.com/office/drawing/2014/main" id="{A8301CDA-C4DA-4FDF-9555-A42891DEC628}"/>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8" name="テキスト ボックス 377">
          <a:extLst>
            <a:ext uri="{FF2B5EF4-FFF2-40B4-BE49-F238E27FC236}">
              <a16:creationId xmlns:a16="http://schemas.microsoft.com/office/drawing/2014/main" id="{48E6F328-7D6C-48C6-A231-3BEA6328E6EE}"/>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9" name="直線コネクタ 378">
          <a:extLst>
            <a:ext uri="{FF2B5EF4-FFF2-40B4-BE49-F238E27FC236}">
              <a16:creationId xmlns:a16="http://schemas.microsoft.com/office/drawing/2014/main" id="{A25F6E15-C2B7-413B-AB70-FC530B99DC8A}"/>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0" name="テキスト ボックス 379">
          <a:extLst>
            <a:ext uri="{FF2B5EF4-FFF2-40B4-BE49-F238E27FC236}">
              <a16:creationId xmlns:a16="http://schemas.microsoft.com/office/drawing/2014/main" id="{BF6BCDAF-761B-4DB1-885E-F6C4FABFB405}"/>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1" name="直線コネクタ 380">
          <a:extLst>
            <a:ext uri="{FF2B5EF4-FFF2-40B4-BE49-F238E27FC236}">
              <a16:creationId xmlns:a16="http://schemas.microsoft.com/office/drawing/2014/main" id="{444B46AD-A5BA-4A3C-B835-9716A529CC9A}"/>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2" name="テキスト ボックス 381">
          <a:extLst>
            <a:ext uri="{FF2B5EF4-FFF2-40B4-BE49-F238E27FC236}">
              <a16:creationId xmlns:a16="http://schemas.microsoft.com/office/drawing/2014/main" id="{20C4E1DB-A8A8-4FC0-8D83-8B1A17F5BC53}"/>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3" name="直線コネクタ 382">
          <a:extLst>
            <a:ext uri="{FF2B5EF4-FFF2-40B4-BE49-F238E27FC236}">
              <a16:creationId xmlns:a16="http://schemas.microsoft.com/office/drawing/2014/main" id="{65DDF4E2-03BC-4FBB-B754-932A15A52C4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4" name="テキスト ボックス 383">
          <a:extLst>
            <a:ext uri="{FF2B5EF4-FFF2-40B4-BE49-F238E27FC236}">
              <a16:creationId xmlns:a16="http://schemas.microsoft.com/office/drawing/2014/main" id="{53ED707F-A701-4CD4-969C-5DC524BDD7E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5" name="直線コネクタ 384">
          <a:extLst>
            <a:ext uri="{FF2B5EF4-FFF2-40B4-BE49-F238E27FC236}">
              <a16:creationId xmlns:a16="http://schemas.microsoft.com/office/drawing/2014/main" id="{78E7F03B-8614-408D-A9C3-3D26EB867B3C}"/>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6" name="テキスト ボックス 385">
          <a:extLst>
            <a:ext uri="{FF2B5EF4-FFF2-40B4-BE49-F238E27FC236}">
              <a16:creationId xmlns:a16="http://schemas.microsoft.com/office/drawing/2014/main" id="{C9359A86-7F05-4AC6-A6CD-FA9B0C5EA3A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7" name="直線コネクタ 386">
          <a:extLst>
            <a:ext uri="{FF2B5EF4-FFF2-40B4-BE49-F238E27FC236}">
              <a16:creationId xmlns:a16="http://schemas.microsoft.com/office/drawing/2014/main" id="{45471FF3-6737-46FD-ACA5-9F679370231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市民会館】&#10;有形固定資産減価償却率グラフ枠">
          <a:extLst>
            <a:ext uri="{FF2B5EF4-FFF2-40B4-BE49-F238E27FC236}">
              <a16:creationId xmlns:a16="http://schemas.microsoft.com/office/drawing/2014/main" id="{0480EEB1-D3A7-4281-A5D9-8E383B8CBF3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389" name="直線コネクタ 388">
          <a:extLst>
            <a:ext uri="{FF2B5EF4-FFF2-40B4-BE49-F238E27FC236}">
              <a16:creationId xmlns:a16="http://schemas.microsoft.com/office/drawing/2014/main" id="{ECCEA763-8069-4084-B73B-BD730ADCF974}"/>
            </a:ext>
          </a:extLst>
        </xdr:cNvPr>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390" name="【市民会館】&#10;有形固定資産減価償却率最小値テキスト">
          <a:extLst>
            <a:ext uri="{FF2B5EF4-FFF2-40B4-BE49-F238E27FC236}">
              <a16:creationId xmlns:a16="http://schemas.microsoft.com/office/drawing/2014/main" id="{437AB230-104E-4995-AC48-87FA239939FD}"/>
            </a:ext>
          </a:extLst>
        </xdr:cNvPr>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391" name="直線コネクタ 390">
          <a:extLst>
            <a:ext uri="{FF2B5EF4-FFF2-40B4-BE49-F238E27FC236}">
              <a16:creationId xmlns:a16="http://schemas.microsoft.com/office/drawing/2014/main" id="{03521A27-730F-4540-AD26-3583377C2A86}"/>
            </a:ext>
          </a:extLst>
        </xdr:cNvPr>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392" name="【市民会館】&#10;有形固定資産減価償却率最大値テキスト">
          <a:extLst>
            <a:ext uri="{FF2B5EF4-FFF2-40B4-BE49-F238E27FC236}">
              <a16:creationId xmlns:a16="http://schemas.microsoft.com/office/drawing/2014/main" id="{B7C34422-B17C-440E-873F-61862DAF0EC8}"/>
            </a:ext>
          </a:extLst>
        </xdr:cNvPr>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393" name="直線コネクタ 392">
          <a:extLst>
            <a:ext uri="{FF2B5EF4-FFF2-40B4-BE49-F238E27FC236}">
              <a16:creationId xmlns:a16="http://schemas.microsoft.com/office/drawing/2014/main" id="{F7CFBE37-83A8-4E29-B98B-CD6EA0870C8D}"/>
            </a:ext>
          </a:extLst>
        </xdr:cNvPr>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394" name="【市民会館】&#10;有形固定資産減価償却率平均値テキスト">
          <a:extLst>
            <a:ext uri="{FF2B5EF4-FFF2-40B4-BE49-F238E27FC236}">
              <a16:creationId xmlns:a16="http://schemas.microsoft.com/office/drawing/2014/main" id="{B0B222A4-DA87-4147-A9DF-C534CFD34E1E}"/>
            </a:ext>
          </a:extLst>
        </xdr:cNvPr>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95" name="フローチャート: 判断 394">
          <a:extLst>
            <a:ext uri="{FF2B5EF4-FFF2-40B4-BE49-F238E27FC236}">
              <a16:creationId xmlns:a16="http://schemas.microsoft.com/office/drawing/2014/main" id="{3D737EA0-967F-462F-BE34-F94B7122AA49}"/>
            </a:ext>
          </a:extLst>
        </xdr:cNvPr>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96" name="フローチャート: 判断 395">
          <a:extLst>
            <a:ext uri="{FF2B5EF4-FFF2-40B4-BE49-F238E27FC236}">
              <a16:creationId xmlns:a16="http://schemas.microsoft.com/office/drawing/2014/main" id="{22846299-6019-4675-AB6A-90490DA32283}"/>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97" name="フローチャート: 判断 396">
          <a:extLst>
            <a:ext uri="{FF2B5EF4-FFF2-40B4-BE49-F238E27FC236}">
              <a16:creationId xmlns:a16="http://schemas.microsoft.com/office/drawing/2014/main" id="{33E2AF67-A91D-42A4-9AFA-3E2BD54EF685}"/>
            </a:ext>
          </a:extLst>
        </xdr:cNvPr>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398" name="フローチャート: 判断 397">
          <a:extLst>
            <a:ext uri="{FF2B5EF4-FFF2-40B4-BE49-F238E27FC236}">
              <a16:creationId xmlns:a16="http://schemas.microsoft.com/office/drawing/2014/main" id="{8D75413F-E694-4833-B7F2-2736F02281A7}"/>
            </a:ext>
          </a:extLst>
        </xdr:cNvPr>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99" name="フローチャート: 判断 398">
          <a:extLst>
            <a:ext uri="{FF2B5EF4-FFF2-40B4-BE49-F238E27FC236}">
              <a16:creationId xmlns:a16="http://schemas.microsoft.com/office/drawing/2014/main" id="{A870A543-CA9D-46E7-B348-2A45743331F2}"/>
            </a:ext>
          </a:extLst>
        </xdr:cNvPr>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E555BF47-2BF7-439F-B85E-472B1BA21B6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79F21B90-BF0F-49CF-88EA-C8B131F019E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EF128020-8939-4A4F-AEBB-746CB7B662B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CFBE6C34-7BCD-45C0-829B-78851B5C302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DEDCCCE4-31F3-4B4F-BABD-0EFAC79F8C1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405" name="楕円 404">
          <a:extLst>
            <a:ext uri="{FF2B5EF4-FFF2-40B4-BE49-F238E27FC236}">
              <a16:creationId xmlns:a16="http://schemas.microsoft.com/office/drawing/2014/main" id="{F21C0BAC-5ABE-477F-BD93-C5ACCCECEEE6}"/>
            </a:ext>
          </a:extLst>
        </xdr:cNvPr>
        <xdr:cNvSpPr/>
      </xdr:nvSpPr>
      <xdr:spPr>
        <a:xfrm>
          <a:off x="45847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36847</xdr:rowOff>
    </xdr:from>
    <xdr:ext cx="405111" cy="259045"/>
    <xdr:sp macro="" textlink="">
      <xdr:nvSpPr>
        <xdr:cNvPr id="406" name="【市民会館】&#10;有形固定資産減価償却率該当値テキスト">
          <a:extLst>
            <a:ext uri="{FF2B5EF4-FFF2-40B4-BE49-F238E27FC236}">
              <a16:creationId xmlns:a16="http://schemas.microsoft.com/office/drawing/2014/main" id="{40DFC9C0-2E39-41CE-9FCD-8227CC0B84D9}"/>
            </a:ext>
          </a:extLst>
        </xdr:cNvPr>
        <xdr:cNvSpPr txBox="1"/>
      </xdr:nvSpPr>
      <xdr:spPr>
        <a:xfrm>
          <a:off x="4673600"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146231</xdr:rowOff>
    </xdr:from>
    <xdr:to>
      <xdr:col>20</xdr:col>
      <xdr:colOff>38100</xdr:colOff>
      <xdr:row>104</xdr:row>
      <xdr:rowOff>76381</xdr:rowOff>
    </xdr:to>
    <xdr:sp macro="" textlink="">
      <xdr:nvSpPr>
        <xdr:cNvPr id="407" name="楕円 406">
          <a:extLst>
            <a:ext uri="{FF2B5EF4-FFF2-40B4-BE49-F238E27FC236}">
              <a16:creationId xmlns:a16="http://schemas.microsoft.com/office/drawing/2014/main" id="{91EAF0B1-BD36-4C81-AAA9-EFD8932F6FEE}"/>
            </a:ext>
          </a:extLst>
        </xdr:cNvPr>
        <xdr:cNvSpPr/>
      </xdr:nvSpPr>
      <xdr:spPr>
        <a:xfrm>
          <a:off x="37465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25581</xdr:rowOff>
    </xdr:from>
    <xdr:to>
      <xdr:col>24</xdr:col>
      <xdr:colOff>63500</xdr:colOff>
      <xdr:row>104</xdr:row>
      <xdr:rowOff>64770</xdr:rowOff>
    </xdr:to>
    <xdr:cxnSp macro="">
      <xdr:nvCxnSpPr>
        <xdr:cNvPr id="408" name="直線コネクタ 407">
          <a:extLst>
            <a:ext uri="{FF2B5EF4-FFF2-40B4-BE49-F238E27FC236}">
              <a16:creationId xmlns:a16="http://schemas.microsoft.com/office/drawing/2014/main" id="{037FD4C5-2E44-469B-A1D0-4E5CAE9B04E3}"/>
            </a:ext>
          </a:extLst>
        </xdr:cNvPr>
        <xdr:cNvCxnSpPr/>
      </xdr:nvCxnSpPr>
      <xdr:spPr>
        <a:xfrm>
          <a:off x="3797300" y="1785638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129902</xdr:rowOff>
    </xdr:from>
    <xdr:to>
      <xdr:col>15</xdr:col>
      <xdr:colOff>101600</xdr:colOff>
      <xdr:row>104</xdr:row>
      <xdr:rowOff>60052</xdr:rowOff>
    </xdr:to>
    <xdr:sp macro="" textlink="">
      <xdr:nvSpPr>
        <xdr:cNvPr id="409" name="楕円 408">
          <a:extLst>
            <a:ext uri="{FF2B5EF4-FFF2-40B4-BE49-F238E27FC236}">
              <a16:creationId xmlns:a16="http://schemas.microsoft.com/office/drawing/2014/main" id="{A59C8480-F967-44B2-ACC0-5FA86980818D}"/>
            </a:ext>
          </a:extLst>
        </xdr:cNvPr>
        <xdr:cNvSpPr/>
      </xdr:nvSpPr>
      <xdr:spPr>
        <a:xfrm>
          <a:off x="2857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9252</xdr:rowOff>
    </xdr:from>
    <xdr:to>
      <xdr:col>19</xdr:col>
      <xdr:colOff>177800</xdr:colOff>
      <xdr:row>104</xdr:row>
      <xdr:rowOff>25581</xdr:rowOff>
    </xdr:to>
    <xdr:cxnSp macro="">
      <xdr:nvCxnSpPr>
        <xdr:cNvPr id="410" name="直線コネクタ 409">
          <a:extLst>
            <a:ext uri="{FF2B5EF4-FFF2-40B4-BE49-F238E27FC236}">
              <a16:creationId xmlns:a16="http://schemas.microsoft.com/office/drawing/2014/main" id="{066BA349-F93B-4D6F-AF07-0E7084A15915}"/>
            </a:ext>
          </a:extLst>
        </xdr:cNvPr>
        <xdr:cNvCxnSpPr/>
      </xdr:nvCxnSpPr>
      <xdr:spPr>
        <a:xfrm>
          <a:off x="2908300" y="17840052"/>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108676</xdr:rowOff>
    </xdr:from>
    <xdr:to>
      <xdr:col>10</xdr:col>
      <xdr:colOff>165100</xdr:colOff>
      <xdr:row>104</xdr:row>
      <xdr:rowOff>38826</xdr:rowOff>
    </xdr:to>
    <xdr:sp macro="" textlink="">
      <xdr:nvSpPr>
        <xdr:cNvPr id="411" name="楕円 410">
          <a:extLst>
            <a:ext uri="{FF2B5EF4-FFF2-40B4-BE49-F238E27FC236}">
              <a16:creationId xmlns:a16="http://schemas.microsoft.com/office/drawing/2014/main" id="{8A779FFC-7DBB-4262-BCE1-43666003276B}"/>
            </a:ext>
          </a:extLst>
        </xdr:cNvPr>
        <xdr:cNvSpPr/>
      </xdr:nvSpPr>
      <xdr:spPr>
        <a:xfrm>
          <a:off x="1968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159476</xdr:rowOff>
    </xdr:from>
    <xdr:to>
      <xdr:col>15</xdr:col>
      <xdr:colOff>50800</xdr:colOff>
      <xdr:row>104</xdr:row>
      <xdr:rowOff>9252</xdr:rowOff>
    </xdr:to>
    <xdr:cxnSp macro="">
      <xdr:nvCxnSpPr>
        <xdr:cNvPr id="412" name="直線コネクタ 411">
          <a:extLst>
            <a:ext uri="{FF2B5EF4-FFF2-40B4-BE49-F238E27FC236}">
              <a16:creationId xmlns:a16="http://schemas.microsoft.com/office/drawing/2014/main" id="{F7E12C7A-D003-432D-8A42-FDAE859AF622}"/>
            </a:ext>
          </a:extLst>
        </xdr:cNvPr>
        <xdr:cNvCxnSpPr/>
      </xdr:nvCxnSpPr>
      <xdr:spPr>
        <a:xfrm>
          <a:off x="2019300" y="17818826"/>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413" name="n_1aveValue【市民会館】&#10;有形固定資産減価償却率">
          <a:extLst>
            <a:ext uri="{FF2B5EF4-FFF2-40B4-BE49-F238E27FC236}">
              <a16:creationId xmlns:a16="http://schemas.microsoft.com/office/drawing/2014/main" id="{C0A2C955-B37E-4DE6-9BEE-3758BC529E49}"/>
            </a:ext>
          </a:extLst>
        </xdr:cNvPr>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414" name="n_2aveValue【市民会館】&#10;有形固定資産減価償却率">
          <a:extLst>
            <a:ext uri="{FF2B5EF4-FFF2-40B4-BE49-F238E27FC236}">
              <a16:creationId xmlns:a16="http://schemas.microsoft.com/office/drawing/2014/main" id="{81CE520B-F532-464E-A3C1-380AC7848B13}"/>
            </a:ext>
          </a:extLst>
        </xdr:cNvPr>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123026</xdr:rowOff>
    </xdr:from>
    <xdr:ext cx="405111" cy="259045"/>
    <xdr:sp macro="" textlink="">
      <xdr:nvSpPr>
        <xdr:cNvPr id="415" name="n_3aveValue【市民会館】&#10;有形固定資産減価償却率">
          <a:extLst>
            <a:ext uri="{FF2B5EF4-FFF2-40B4-BE49-F238E27FC236}">
              <a16:creationId xmlns:a16="http://schemas.microsoft.com/office/drawing/2014/main" id="{1B53E60B-D122-4037-B9CE-EAD737C84E85}"/>
            </a:ext>
          </a:extLst>
        </xdr:cNvPr>
        <xdr:cNvSpPr txBox="1"/>
      </xdr:nvSpPr>
      <xdr:spPr>
        <a:xfrm>
          <a:off x="1816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16" name="n_4aveValue【市民会館】&#10;有形固定資産減価償却率">
          <a:extLst>
            <a:ext uri="{FF2B5EF4-FFF2-40B4-BE49-F238E27FC236}">
              <a16:creationId xmlns:a16="http://schemas.microsoft.com/office/drawing/2014/main" id="{77DE28FC-10B4-4355-8307-4F38E161C1FD}"/>
            </a:ext>
          </a:extLst>
        </xdr:cNvPr>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92908</xdr:rowOff>
    </xdr:from>
    <xdr:ext cx="405111" cy="259045"/>
    <xdr:sp macro="" textlink="">
      <xdr:nvSpPr>
        <xdr:cNvPr id="417" name="n_1mainValue【市民会館】&#10;有形固定資産減価償却率">
          <a:extLst>
            <a:ext uri="{FF2B5EF4-FFF2-40B4-BE49-F238E27FC236}">
              <a16:creationId xmlns:a16="http://schemas.microsoft.com/office/drawing/2014/main" id="{63EA7DBB-FA9C-4E2B-862D-78AF75B3229A}"/>
            </a:ext>
          </a:extLst>
        </xdr:cNvPr>
        <xdr:cNvSpPr txBox="1"/>
      </xdr:nvSpPr>
      <xdr:spPr>
        <a:xfrm>
          <a:off x="3582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76579</xdr:rowOff>
    </xdr:from>
    <xdr:ext cx="405111" cy="259045"/>
    <xdr:sp macro="" textlink="">
      <xdr:nvSpPr>
        <xdr:cNvPr id="418" name="n_2mainValue【市民会館】&#10;有形固定資産減価償却率">
          <a:extLst>
            <a:ext uri="{FF2B5EF4-FFF2-40B4-BE49-F238E27FC236}">
              <a16:creationId xmlns:a16="http://schemas.microsoft.com/office/drawing/2014/main" id="{0384CE7B-4870-472A-B344-A0C4846B523C}"/>
            </a:ext>
          </a:extLst>
        </xdr:cNvPr>
        <xdr:cNvSpPr txBox="1"/>
      </xdr:nvSpPr>
      <xdr:spPr>
        <a:xfrm>
          <a:off x="27057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55353</xdr:rowOff>
    </xdr:from>
    <xdr:ext cx="405111" cy="259045"/>
    <xdr:sp macro="" textlink="">
      <xdr:nvSpPr>
        <xdr:cNvPr id="419" name="n_3mainValue【市民会館】&#10;有形固定資産減価償却率">
          <a:extLst>
            <a:ext uri="{FF2B5EF4-FFF2-40B4-BE49-F238E27FC236}">
              <a16:creationId xmlns:a16="http://schemas.microsoft.com/office/drawing/2014/main" id="{F0E3E17C-1D0C-48DD-B98D-820225AF7695}"/>
            </a:ext>
          </a:extLst>
        </xdr:cNvPr>
        <xdr:cNvSpPr txBox="1"/>
      </xdr:nvSpPr>
      <xdr:spPr>
        <a:xfrm>
          <a:off x="1816744" y="1754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0" name="正方形/長方形 419">
          <a:extLst>
            <a:ext uri="{FF2B5EF4-FFF2-40B4-BE49-F238E27FC236}">
              <a16:creationId xmlns:a16="http://schemas.microsoft.com/office/drawing/2014/main" id="{00EB2D7A-31D9-437A-AE81-98E47B79B35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1" name="正方形/長方形 420">
          <a:extLst>
            <a:ext uri="{FF2B5EF4-FFF2-40B4-BE49-F238E27FC236}">
              <a16:creationId xmlns:a16="http://schemas.microsoft.com/office/drawing/2014/main" id="{4A591B4E-4CD0-4EA8-B737-15AB0F9B95E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2" name="正方形/長方形 421">
          <a:extLst>
            <a:ext uri="{FF2B5EF4-FFF2-40B4-BE49-F238E27FC236}">
              <a16:creationId xmlns:a16="http://schemas.microsoft.com/office/drawing/2014/main" id="{35D327CC-ADD0-4099-88D9-DA6B6602E61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3" name="正方形/長方形 422">
          <a:extLst>
            <a:ext uri="{FF2B5EF4-FFF2-40B4-BE49-F238E27FC236}">
              <a16:creationId xmlns:a16="http://schemas.microsoft.com/office/drawing/2014/main" id="{3F41448F-8D9D-4668-B2CC-2320311FB95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4" name="正方形/長方形 423">
          <a:extLst>
            <a:ext uri="{FF2B5EF4-FFF2-40B4-BE49-F238E27FC236}">
              <a16:creationId xmlns:a16="http://schemas.microsoft.com/office/drawing/2014/main" id="{EAB4DC2F-E2A6-4F9E-82F5-BAA4542F78F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5" name="正方形/長方形 424">
          <a:extLst>
            <a:ext uri="{FF2B5EF4-FFF2-40B4-BE49-F238E27FC236}">
              <a16:creationId xmlns:a16="http://schemas.microsoft.com/office/drawing/2014/main" id="{82A8973D-9D35-4310-B321-A2B62AFA012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6" name="正方形/長方形 425">
          <a:extLst>
            <a:ext uri="{FF2B5EF4-FFF2-40B4-BE49-F238E27FC236}">
              <a16:creationId xmlns:a16="http://schemas.microsoft.com/office/drawing/2014/main" id="{A29C6825-BA0D-43A3-9753-17BADBC7295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7" name="正方形/長方形 426">
          <a:extLst>
            <a:ext uri="{FF2B5EF4-FFF2-40B4-BE49-F238E27FC236}">
              <a16:creationId xmlns:a16="http://schemas.microsoft.com/office/drawing/2014/main" id="{1C50D0D8-BFAE-4526-809B-C1DA09A6E6F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8" name="テキスト ボックス 427">
          <a:extLst>
            <a:ext uri="{FF2B5EF4-FFF2-40B4-BE49-F238E27FC236}">
              <a16:creationId xmlns:a16="http://schemas.microsoft.com/office/drawing/2014/main" id="{1DA553B5-7B96-4103-8A57-00AE2E70C37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9" name="直線コネクタ 428">
          <a:extLst>
            <a:ext uri="{FF2B5EF4-FFF2-40B4-BE49-F238E27FC236}">
              <a16:creationId xmlns:a16="http://schemas.microsoft.com/office/drawing/2014/main" id="{7FAA966C-1DEA-4E62-8C70-C8590591CFF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0" name="直線コネクタ 429">
          <a:extLst>
            <a:ext uri="{FF2B5EF4-FFF2-40B4-BE49-F238E27FC236}">
              <a16:creationId xmlns:a16="http://schemas.microsoft.com/office/drawing/2014/main" id="{D600FF22-B168-43E7-AC85-0EC7B0332011}"/>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1" name="テキスト ボックス 430">
          <a:extLst>
            <a:ext uri="{FF2B5EF4-FFF2-40B4-BE49-F238E27FC236}">
              <a16:creationId xmlns:a16="http://schemas.microsoft.com/office/drawing/2014/main" id="{957F1743-3301-46D1-86B9-7AF4CDB85C77}"/>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2" name="直線コネクタ 431">
          <a:extLst>
            <a:ext uri="{FF2B5EF4-FFF2-40B4-BE49-F238E27FC236}">
              <a16:creationId xmlns:a16="http://schemas.microsoft.com/office/drawing/2014/main" id="{1216A7BD-04DD-410A-9C26-FCA8B3C6285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3" name="テキスト ボックス 432">
          <a:extLst>
            <a:ext uri="{FF2B5EF4-FFF2-40B4-BE49-F238E27FC236}">
              <a16:creationId xmlns:a16="http://schemas.microsoft.com/office/drawing/2014/main" id="{DD5EAD95-B139-4361-A7E3-02AEFA0F02E2}"/>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4" name="直線コネクタ 433">
          <a:extLst>
            <a:ext uri="{FF2B5EF4-FFF2-40B4-BE49-F238E27FC236}">
              <a16:creationId xmlns:a16="http://schemas.microsoft.com/office/drawing/2014/main" id="{3B128109-C2BB-441B-95F0-5A50D9337DD9}"/>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5" name="テキスト ボックス 434">
          <a:extLst>
            <a:ext uri="{FF2B5EF4-FFF2-40B4-BE49-F238E27FC236}">
              <a16:creationId xmlns:a16="http://schemas.microsoft.com/office/drawing/2014/main" id="{4A1C1D88-48E4-4EFD-987D-8C1735997426}"/>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6" name="直線コネクタ 435">
          <a:extLst>
            <a:ext uri="{FF2B5EF4-FFF2-40B4-BE49-F238E27FC236}">
              <a16:creationId xmlns:a16="http://schemas.microsoft.com/office/drawing/2014/main" id="{EBF9688F-4B23-4CAC-A087-C3086B62482F}"/>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7" name="テキスト ボックス 436">
          <a:extLst>
            <a:ext uri="{FF2B5EF4-FFF2-40B4-BE49-F238E27FC236}">
              <a16:creationId xmlns:a16="http://schemas.microsoft.com/office/drawing/2014/main" id="{35E69187-F16E-469C-9E96-29EA90B9367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8" name="直線コネクタ 437">
          <a:extLst>
            <a:ext uri="{FF2B5EF4-FFF2-40B4-BE49-F238E27FC236}">
              <a16:creationId xmlns:a16="http://schemas.microsoft.com/office/drawing/2014/main" id="{87DBCE06-5211-41C5-9400-B3CA5CFC4072}"/>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9" name="テキスト ボックス 438">
          <a:extLst>
            <a:ext uri="{FF2B5EF4-FFF2-40B4-BE49-F238E27FC236}">
              <a16:creationId xmlns:a16="http://schemas.microsoft.com/office/drawing/2014/main" id="{9111DB4B-FE54-47F0-B19D-2800E608E7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0" name="直線コネクタ 439">
          <a:extLst>
            <a:ext uri="{FF2B5EF4-FFF2-40B4-BE49-F238E27FC236}">
              <a16:creationId xmlns:a16="http://schemas.microsoft.com/office/drawing/2014/main" id="{09F084E2-A257-43D9-A4E6-50C1551D8AF9}"/>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1" name="テキスト ボックス 440">
          <a:extLst>
            <a:ext uri="{FF2B5EF4-FFF2-40B4-BE49-F238E27FC236}">
              <a16:creationId xmlns:a16="http://schemas.microsoft.com/office/drawing/2014/main" id="{5EFEF61C-F358-4F56-89F4-8E9F7F2733C7}"/>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2" name="直線コネクタ 441">
          <a:extLst>
            <a:ext uri="{FF2B5EF4-FFF2-40B4-BE49-F238E27FC236}">
              <a16:creationId xmlns:a16="http://schemas.microsoft.com/office/drawing/2014/main" id="{EEA682D5-19A9-4DED-A2F5-1AC87B1D8B5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3" name="テキスト ボックス 442">
          <a:extLst>
            <a:ext uri="{FF2B5EF4-FFF2-40B4-BE49-F238E27FC236}">
              <a16:creationId xmlns:a16="http://schemas.microsoft.com/office/drawing/2014/main" id="{4482D7D8-E16B-4DE4-A668-1D291843951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4" name="【市民会館】&#10;一人当たり面積グラフ枠">
          <a:extLst>
            <a:ext uri="{FF2B5EF4-FFF2-40B4-BE49-F238E27FC236}">
              <a16:creationId xmlns:a16="http://schemas.microsoft.com/office/drawing/2014/main" id="{76AE1A10-2681-4010-91F4-4A9CB6779FF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45" name="直線コネクタ 444">
          <a:extLst>
            <a:ext uri="{FF2B5EF4-FFF2-40B4-BE49-F238E27FC236}">
              <a16:creationId xmlns:a16="http://schemas.microsoft.com/office/drawing/2014/main" id="{706C1DA0-E66C-4F84-BBB8-E8F73BCFF47D}"/>
            </a:ext>
          </a:extLst>
        </xdr:cNvPr>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46" name="【市民会館】&#10;一人当たり面積最小値テキスト">
          <a:extLst>
            <a:ext uri="{FF2B5EF4-FFF2-40B4-BE49-F238E27FC236}">
              <a16:creationId xmlns:a16="http://schemas.microsoft.com/office/drawing/2014/main" id="{845A9D59-8C85-4FDE-A550-6739ADA4D6B7}"/>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47" name="直線コネクタ 446">
          <a:extLst>
            <a:ext uri="{FF2B5EF4-FFF2-40B4-BE49-F238E27FC236}">
              <a16:creationId xmlns:a16="http://schemas.microsoft.com/office/drawing/2014/main" id="{53BF07EC-03F3-4184-B4E7-8AAF163BFD8A}"/>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48" name="【市民会館】&#10;一人当たり面積最大値テキスト">
          <a:extLst>
            <a:ext uri="{FF2B5EF4-FFF2-40B4-BE49-F238E27FC236}">
              <a16:creationId xmlns:a16="http://schemas.microsoft.com/office/drawing/2014/main" id="{A914BB94-C900-41B0-9D35-9B59964CE45D}"/>
            </a:ext>
          </a:extLst>
        </xdr:cNvPr>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49" name="直線コネクタ 448">
          <a:extLst>
            <a:ext uri="{FF2B5EF4-FFF2-40B4-BE49-F238E27FC236}">
              <a16:creationId xmlns:a16="http://schemas.microsoft.com/office/drawing/2014/main" id="{BE4ADB3A-CA82-4C97-A91A-07FD8CE151BA}"/>
            </a:ext>
          </a:extLst>
        </xdr:cNvPr>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23421</xdr:rowOff>
    </xdr:from>
    <xdr:ext cx="469744" cy="259045"/>
    <xdr:sp macro="" textlink="">
      <xdr:nvSpPr>
        <xdr:cNvPr id="450" name="【市民会館】&#10;一人当たり面積平均値テキスト">
          <a:extLst>
            <a:ext uri="{FF2B5EF4-FFF2-40B4-BE49-F238E27FC236}">
              <a16:creationId xmlns:a16="http://schemas.microsoft.com/office/drawing/2014/main" id="{1B71FEE1-35FD-4FC3-9FBE-9F3B8F9A158D}"/>
            </a:ext>
          </a:extLst>
        </xdr:cNvPr>
        <xdr:cNvSpPr txBox="1"/>
      </xdr:nvSpPr>
      <xdr:spPr>
        <a:xfrm>
          <a:off x="10515600" y="18197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51" name="フローチャート: 判断 450">
          <a:extLst>
            <a:ext uri="{FF2B5EF4-FFF2-40B4-BE49-F238E27FC236}">
              <a16:creationId xmlns:a16="http://schemas.microsoft.com/office/drawing/2014/main" id="{C386868C-F3C8-47E6-BAF8-A00063113993}"/>
            </a:ext>
          </a:extLst>
        </xdr:cNvPr>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52" name="フローチャート: 判断 451">
          <a:extLst>
            <a:ext uri="{FF2B5EF4-FFF2-40B4-BE49-F238E27FC236}">
              <a16:creationId xmlns:a16="http://schemas.microsoft.com/office/drawing/2014/main" id="{995A6410-B907-44FD-88B0-F6958EF263B3}"/>
            </a:ext>
          </a:extLst>
        </xdr:cNvPr>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53" name="フローチャート: 判断 452">
          <a:extLst>
            <a:ext uri="{FF2B5EF4-FFF2-40B4-BE49-F238E27FC236}">
              <a16:creationId xmlns:a16="http://schemas.microsoft.com/office/drawing/2014/main" id="{800561F1-F545-445B-8425-7B49AB82EA25}"/>
            </a:ext>
          </a:extLst>
        </xdr:cNvPr>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54" name="フローチャート: 判断 453">
          <a:extLst>
            <a:ext uri="{FF2B5EF4-FFF2-40B4-BE49-F238E27FC236}">
              <a16:creationId xmlns:a16="http://schemas.microsoft.com/office/drawing/2014/main" id="{1D33C3A8-9CD9-4B11-A23F-8CAF815057D9}"/>
            </a:ext>
          </a:extLst>
        </xdr:cNvPr>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55" name="フローチャート: 判断 454">
          <a:extLst>
            <a:ext uri="{FF2B5EF4-FFF2-40B4-BE49-F238E27FC236}">
              <a16:creationId xmlns:a16="http://schemas.microsoft.com/office/drawing/2014/main" id="{5B6D951F-978F-4E6F-9944-23140DC53E32}"/>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965A1848-5E0C-4003-849F-7A34EDBAD36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EBEF2535-3A82-468D-9CD1-87FCD024819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F55128E3-DE99-4C6F-B3CC-55866BF9C48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34F94167-EEAD-413E-BDF1-CA2ECC3D0A8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E919DC0E-AA1B-4C57-9C94-1C6BED0EC5A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110308</xdr:rowOff>
    </xdr:from>
    <xdr:to>
      <xdr:col>55</xdr:col>
      <xdr:colOff>50800</xdr:colOff>
      <xdr:row>105</xdr:row>
      <xdr:rowOff>40458</xdr:rowOff>
    </xdr:to>
    <xdr:sp macro="" textlink="">
      <xdr:nvSpPr>
        <xdr:cNvPr id="461" name="楕円 460">
          <a:extLst>
            <a:ext uri="{FF2B5EF4-FFF2-40B4-BE49-F238E27FC236}">
              <a16:creationId xmlns:a16="http://schemas.microsoft.com/office/drawing/2014/main" id="{C5B1D31A-EA99-4254-85D3-1646F1F0CCB2}"/>
            </a:ext>
          </a:extLst>
        </xdr:cNvPr>
        <xdr:cNvSpPr/>
      </xdr:nvSpPr>
      <xdr:spPr>
        <a:xfrm>
          <a:off x="104267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133185</xdr:rowOff>
    </xdr:from>
    <xdr:ext cx="469744" cy="259045"/>
    <xdr:sp macro="" textlink="">
      <xdr:nvSpPr>
        <xdr:cNvPr id="462" name="【市民会館】&#10;一人当たり面積該当値テキスト">
          <a:extLst>
            <a:ext uri="{FF2B5EF4-FFF2-40B4-BE49-F238E27FC236}">
              <a16:creationId xmlns:a16="http://schemas.microsoft.com/office/drawing/2014/main" id="{F163B83F-0234-4DD3-97B1-7FC1EE861D00}"/>
            </a:ext>
          </a:extLst>
        </xdr:cNvPr>
        <xdr:cNvSpPr txBox="1"/>
      </xdr:nvSpPr>
      <xdr:spPr>
        <a:xfrm>
          <a:off x="10515600" y="1779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116839</xdr:rowOff>
    </xdr:from>
    <xdr:to>
      <xdr:col>50</xdr:col>
      <xdr:colOff>165100</xdr:colOff>
      <xdr:row>105</xdr:row>
      <xdr:rowOff>46989</xdr:rowOff>
    </xdr:to>
    <xdr:sp macro="" textlink="">
      <xdr:nvSpPr>
        <xdr:cNvPr id="463" name="楕円 462">
          <a:extLst>
            <a:ext uri="{FF2B5EF4-FFF2-40B4-BE49-F238E27FC236}">
              <a16:creationId xmlns:a16="http://schemas.microsoft.com/office/drawing/2014/main" id="{2FB87E11-06F5-400C-BC8E-FE996A0E552E}"/>
            </a:ext>
          </a:extLst>
        </xdr:cNvPr>
        <xdr:cNvSpPr/>
      </xdr:nvSpPr>
      <xdr:spPr>
        <a:xfrm>
          <a:off x="9588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161108</xdr:rowOff>
    </xdr:from>
    <xdr:to>
      <xdr:col>55</xdr:col>
      <xdr:colOff>0</xdr:colOff>
      <xdr:row>104</xdr:row>
      <xdr:rowOff>167639</xdr:rowOff>
    </xdr:to>
    <xdr:cxnSp macro="">
      <xdr:nvCxnSpPr>
        <xdr:cNvPr id="464" name="直線コネクタ 463">
          <a:extLst>
            <a:ext uri="{FF2B5EF4-FFF2-40B4-BE49-F238E27FC236}">
              <a16:creationId xmlns:a16="http://schemas.microsoft.com/office/drawing/2014/main" id="{42CB74A2-F2C0-4815-A0A1-C2E51D1D56BF}"/>
            </a:ext>
          </a:extLst>
        </xdr:cNvPr>
        <xdr:cNvCxnSpPr/>
      </xdr:nvCxnSpPr>
      <xdr:spPr>
        <a:xfrm flipV="1">
          <a:off x="9639300" y="1799190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123371</xdr:rowOff>
    </xdr:from>
    <xdr:to>
      <xdr:col>46</xdr:col>
      <xdr:colOff>38100</xdr:colOff>
      <xdr:row>105</xdr:row>
      <xdr:rowOff>53521</xdr:rowOff>
    </xdr:to>
    <xdr:sp macro="" textlink="">
      <xdr:nvSpPr>
        <xdr:cNvPr id="465" name="楕円 464">
          <a:extLst>
            <a:ext uri="{FF2B5EF4-FFF2-40B4-BE49-F238E27FC236}">
              <a16:creationId xmlns:a16="http://schemas.microsoft.com/office/drawing/2014/main" id="{B105D311-D373-4309-8A70-6879AD8E784E}"/>
            </a:ext>
          </a:extLst>
        </xdr:cNvPr>
        <xdr:cNvSpPr/>
      </xdr:nvSpPr>
      <xdr:spPr>
        <a:xfrm>
          <a:off x="8699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167639</xdr:rowOff>
    </xdr:from>
    <xdr:to>
      <xdr:col>50</xdr:col>
      <xdr:colOff>114300</xdr:colOff>
      <xdr:row>105</xdr:row>
      <xdr:rowOff>2721</xdr:rowOff>
    </xdr:to>
    <xdr:cxnSp macro="">
      <xdr:nvCxnSpPr>
        <xdr:cNvPr id="466" name="直線コネクタ 465">
          <a:extLst>
            <a:ext uri="{FF2B5EF4-FFF2-40B4-BE49-F238E27FC236}">
              <a16:creationId xmlns:a16="http://schemas.microsoft.com/office/drawing/2014/main" id="{73C068D1-D2E2-48EB-A36E-8E2BDB56320B}"/>
            </a:ext>
          </a:extLst>
        </xdr:cNvPr>
        <xdr:cNvCxnSpPr/>
      </xdr:nvCxnSpPr>
      <xdr:spPr>
        <a:xfrm flipV="1">
          <a:off x="8750300" y="1799843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129902</xdr:rowOff>
    </xdr:from>
    <xdr:to>
      <xdr:col>41</xdr:col>
      <xdr:colOff>101600</xdr:colOff>
      <xdr:row>105</xdr:row>
      <xdr:rowOff>60052</xdr:rowOff>
    </xdr:to>
    <xdr:sp macro="" textlink="">
      <xdr:nvSpPr>
        <xdr:cNvPr id="467" name="楕円 466">
          <a:extLst>
            <a:ext uri="{FF2B5EF4-FFF2-40B4-BE49-F238E27FC236}">
              <a16:creationId xmlns:a16="http://schemas.microsoft.com/office/drawing/2014/main" id="{4628C850-9B79-48FA-89E2-8C62C2F05DC1}"/>
            </a:ext>
          </a:extLst>
        </xdr:cNvPr>
        <xdr:cNvSpPr/>
      </xdr:nvSpPr>
      <xdr:spPr>
        <a:xfrm>
          <a:off x="78105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2721</xdr:rowOff>
    </xdr:from>
    <xdr:to>
      <xdr:col>45</xdr:col>
      <xdr:colOff>177800</xdr:colOff>
      <xdr:row>105</xdr:row>
      <xdr:rowOff>9252</xdr:rowOff>
    </xdr:to>
    <xdr:cxnSp macro="">
      <xdr:nvCxnSpPr>
        <xdr:cNvPr id="468" name="直線コネクタ 467">
          <a:extLst>
            <a:ext uri="{FF2B5EF4-FFF2-40B4-BE49-F238E27FC236}">
              <a16:creationId xmlns:a16="http://schemas.microsoft.com/office/drawing/2014/main" id="{EE791DA2-2443-4D6C-A0EC-EE4232AB22A3}"/>
            </a:ext>
          </a:extLst>
        </xdr:cNvPr>
        <xdr:cNvCxnSpPr/>
      </xdr:nvCxnSpPr>
      <xdr:spPr>
        <a:xfrm flipV="1">
          <a:off x="7861300" y="1800497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469" name="n_1aveValue【市民会館】&#10;一人当たり面積">
          <a:extLst>
            <a:ext uri="{FF2B5EF4-FFF2-40B4-BE49-F238E27FC236}">
              <a16:creationId xmlns:a16="http://schemas.microsoft.com/office/drawing/2014/main" id="{FBEE3FFB-1AD9-4C5F-8B67-8D6CCF96D4D4}"/>
            </a:ext>
          </a:extLst>
        </xdr:cNvPr>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144253</xdr:rowOff>
    </xdr:from>
    <xdr:ext cx="469744" cy="259045"/>
    <xdr:sp macro="" textlink="">
      <xdr:nvSpPr>
        <xdr:cNvPr id="470" name="n_2aveValue【市民会館】&#10;一人当たり面積">
          <a:extLst>
            <a:ext uri="{FF2B5EF4-FFF2-40B4-BE49-F238E27FC236}">
              <a16:creationId xmlns:a16="http://schemas.microsoft.com/office/drawing/2014/main" id="{CA6B0FC7-5A22-46E9-983B-2BE4855E863E}"/>
            </a:ext>
          </a:extLst>
        </xdr:cNvPr>
        <xdr:cNvSpPr txBox="1"/>
      </xdr:nvSpPr>
      <xdr:spPr>
        <a:xfrm>
          <a:off x="8515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150784</xdr:rowOff>
    </xdr:from>
    <xdr:ext cx="469744" cy="259045"/>
    <xdr:sp macro="" textlink="">
      <xdr:nvSpPr>
        <xdr:cNvPr id="471" name="n_3aveValue【市民会館】&#10;一人当たり面積">
          <a:extLst>
            <a:ext uri="{FF2B5EF4-FFF2-40B4-BE49-F238E27FC236}">
              <a16:creationId xmlns:a16="http://schemas.microsoft.com/office/drawing/2014/main" id="{794BB928-8EFA-4425-AF0E-A5574DE8AF04}"/>
            </a:ext>
          </a:extLst>
        </xdr:cNvPr>
        <xdr:cNvSpPr txBox="1"/>
      </xdr:nvSpPr>
      <xdr:spPr>
        <a:xfrm>
          <a:off x="7626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72" name="n_4aveValue【市民会館】&#10;一人当たり面積">
          <a:extLst>
            <a:ext uri="{FF2B5EF4-FFF2-40B4-BE49-F238E27FC236}">
              <a16:creationId xmlns:a16="http://schemas.microsoft.com/office/drawing/2014/main" id="{556B26E0-13DC-48E2-A8D0-FCDA36E3E7D9}"/>
            </a:ext>
          </a:extLst>
        </xdr:cNvPr>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63516</xdr:rowOff>
    </xdr:from>
    <xdr:ext cx="469744" cy="259045"/>
    <xdr:sp macro="" textlink="">
      <xdr:nvSpPr>
        <xdr:cNvPr id="473" name="n_1mainValue【市民会館】&#10;一人当たり面積">
          <a:extLst>
            <a:ext uri="{FF2B5EF4-FFF2-40B4-BE49-F238E27FC236}">
              <a16:creationId xmlns:a16="http://schemas.microsoft.com/office/drawing/2014/main" id="{967F2263-8AFA-4975-8C53-28F6CAC5307D}"/>
            </a:ext>
          </a:extLst>
        </xdr:cNvPr>
        <xdr:cNvSpPr txBox="1"/>
      </xdr:nvSpPr>
      <xdr:spPr>
        <a:xfrm>
          <a:off x="9391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70048</xdr:rowOff>
    </xdr:from>
    <xdr:ext cx="469744" cy="259045"/>
    <xdr:sp macro="" textlink="">
      <xdr:nvSpPr>
        <xdr:cNvPr id="474" name="n_2mainValue【市民会館】&#10;一人当たり面積">
          <a:extLst>
            <a:ext uri="{FF2B5EF4-FFF2-40B4-BE49-F238E27FC236}">
              <a16:creationId xmlns:a16="http://schemas.microsoft.com/office/drawing/2014/main" id="{51165F8D-91D5-4F7F-A9CF-E01FA44CC9F5}"/>
            </a:ext>
          </a:extLst>
        </xdr:cNvPr>
        <xdr:cNvSpPr txBox="1"/>
      </xdr:nvSpPr>
      <xdr:spPr>
        <a:xfrm>
          <a:off x="8515427" y="1772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76579</xdr:rowOff>
    </xdr:from>
    <xdr:ext cx="469744" cy="259045"/>
    <xdr:sp macro="" textlink="">
      <xdr:nvSpPr>
        <xdr:cNvPr id="475" name="n_3mainValue【市民会館】&#10;一人当たり面積">
          <a:extLst>
            <a:ext uri="{FF2B5EF4-FFF2-40B4-BE49-F238E27FC236}">
              <a16:creationId xmlns:a16="http://schemas.microsoft.com/office/drawing/2014/main" id="{3679AFDF-56F8-4F18-B092-610A4F0ABC78}"/>
            </a:ext>
          </a:extLst>
        </xdr:cNvPr>
        <xdr:cNvSpPr txBox="1"/>
      </xdr:nvSpPr>
      <xdr:spPr>
        <a:xfrm>
          <a:off x="7626427" y="177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6" name="正方形/長方形 475">
          <a:extLst>
            <a:ext uri="{FF2B5EF4-FFF2-40B4-BE49-F238E27FC236}">
              <a16:creationId xmlns:a16="http://schemas.microsoft.com/office/drawing/2014/main" id="{3D73E3C1-5C7A-4176-ABDF-8C478859286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7" name="正方形/長方形 476">
          <a:extLst>
            <a:ext uri="{FF2B5EF4-FFF2-40B4-BE49-F238E27FC236}">
              <a16:creationId xmlns:a16="http://schemas.microsoft.com/office/drawing/2014/main" id="{ED0DEF4B-26E1-40C1-B5DA-1580F11E5D3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8" name="正方形/長方形 477">
          <a:extLst>
            <a:ext uri="{FF2B5EF4-FFF2-40B4-BE49-F238E27FC236}">
              <a16:creationId xmlns:a16="http://schemas.microsoft.com/office/drawing/2014/main" id="{8ADD69A7-8033-4C7E-B5BC-4359539BAD0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9" name="正方形/長方形 478">
          <a:extLst>
            <a:ext uri="{FF2B5EF4-FFF2-40B4-BE49-F238E27FC236}">
              <a16:creationId xmlns:a16="http://schemas.microsoft.com/office/drawing/2014/main" id="{E976C4DF-602C-4E5A-BAC2-505118A4AC9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0" name="正方形/長方形 479">
          <a:extLst>
            <a:ext uri="{FF2B5EF4-FFF2-40B4-BE49-F238E27FC236}">
              <a16:creationId xmlns:a16="http://schemas.microsoft.com/office/drawing/2014/main" id="{5FCC6517-FE3C-4926-A0A0-5F6B22FCDB6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1" name="正方形/長方形 480">
          <a:extLst>
            <a:ext uri="{FF2B5EF4-FFF2-40B4-BE49-F238E27FC236}">
              <a16:creationId xmlns:a16="http://schemas.microsoft.com/office/drawing/2014/main" id="{E5EAD3D7-43D4-4DB0-9ABC-888BDC85A23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2" name="正方形/長方形 481">
          <a:extLst>
            <a:ext uri="{FF2B5EF4-FFF2-40B4-BE49-F238E27FC236}">
              <a16:creationId xmlns:a16="http://schemas.microsoft.com/office/drawing/2014/main" id="{A2BBCBDE-55DA-4BA2-B215-5D143DF43DB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3" name="正方形/長方形 482">
          <a:extLst>
            <a:ext uri="{FF2B5EF4-FFF2-40B4-BE49-F238E27FC236}">
              <a16:creationId xmlns:a16="http://schemas.microsoft.com/office/drawing/2014/main" id="{B000BC87-C5B6-4FED-8BF6-5A68D9BCB6E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4" name="テキスト ボックス 483">
          <a:extLst>
            <a:ext uri="{FF2B5EF4-FFF2-40B4-BE49-F238E27FC236}">
              <a16:creationId xmlns:a16="http://schemas.microsoft.com/office/drawing/2014/main" id="{D0A39AAC-A568-4C6C-B0D5-5FE1B8FAB26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5" name="直線コネクタ 484">
          <a:extLst>
            <a:ext uri="{FF2B5EF4-FFF2-40B4-BE49-F238E27FC236}">
              <a16:creationId xmlns:a16="http://schemas.microsoft.com/office/drawing/2014/main" id="{C6DDFAB4-459E-4143-BA5F-122E8046D24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6" name="テキスト ボックス 485">
          <a:extLst>
            <a:ext uri="{FF2B5EF4-FFF2-40B4-BE49-F238E27FC236}">
              <a16:creationId xmlns:a16="http://schemas.microsoft.com/office/drawing/2014/main" id="{5E79546C-57D0-4489-9017-651B19CE491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7" name="直線コネクタ 486">
          <a:extLst>
            <a:ext uri="{FF2B5EF4-FFF2-40B4-BE49-F238E27FC236}">
              <a16:creationId xmlns:a16="http://schemas.microsoft.com/office/drawing/2014/main" id="{62C365E2-F94D-42D2-9916-4B06D3B1E9B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8" name="テキスト ボックス 487">
          <a:extLst>
            <a:ext uri="{FF2B5EF4-FFF2-40B4-BE49-F238E27FC236}">
              <a16:creationId xmlns:a16="http://schemas.microsoft.com/office/drawing/2014/main" id="{ED8A29EB-2D44-494C-A49D-3C15298EC4B7}"/>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9" name="直線コネクタ 488">
          <a:extLst>
            <a:ext uri="{FF2B5EF4-FFF2-40B4-BE49-F238E27FC236}">
              <a16:creationId xmlns:a16="http://schemas.microsoft.com/office/drawing/2014/main" id="{BF4C9872-C82C-4F6B-9CB3-B2E38A79609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0" name="テキスト ボックス 489">
          <a:extLst>
            <a:ext uri="{FF2B5EF4-FFF2-40B4-BE49-F238E27FC236}">
              <a16:creationId xmlns:a16="http://schemas.microsoft.com/office/drawing/2014/main" id="{5367D63D-25C7-4BC9-B402-EBABBEC26B5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1" name="直線コネクタ 490">
          <a:extLst>
            <a:ext uri="{FF2B5EF4-FFF2-40B4-BE49-F238E27FC236}">
              <a16:creationId xmlns:a16="http://schemas.microsoft.com/office/drawing/2014/main" id="{1FB04554-79A6-4617-A279-5B13AEACC1A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2" name="テキスト ボックス 491">
          <a:extLst>
            <a:ext uri="{FF2B5EF4-FFF2-40B4-BE49-F238E27FC236}">
              <a16:creationId xmlns:a16="http://schemas.microsoft.com/office/drawing/2014/main" id="{C9774324-C4FD-40E3-B221-66C3947C062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3" name="直線コネクタ 492">
          <a:extLst>
            <a:ext uri="{FF2B5EF4-FFF2-40B4-BE49-F238E27FC236}">
              <a16:creationId xmlns:a16="http://schemas.microsoft.com/office/drawing/2014/main" id="{46D370A9-BB58-4B4D-ACF7-84CEAFA3CED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4" name="テキスト ボックス 493">
          <a:extLst>
            <a:ext uri="{FF2B5EF4-FFF2-40B4-BE49-F238E27FC236}">
              <a16:creationId xmlns:a16="http://schemas.microsoft.com/office/drawing/2014/main" id="{6FEA6EBB-ECC0-4661-AD1F-8F14CF5DF98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5" name="直線コネクタ 494">
          <a:extLst>
            <a:ext uri="{FF2B5EF4-FFF2-40B4-BE49-F238E27FC236}">
              <a16:creationId xmlns:a16="http://schemas.microsoft.com/office/drawing/2014/main" id="{604B6E1D-373A-4534-99C3-D266DD2C760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6" name="テキスト ボックス 495">
          <a:extLst>
            <a:ext uri="{FF2B5EF4-FFF2-40B4-BE49-F238E27FC236}">
              <a16:creationId xmlns:a16="http://schemas.microsoft.com/office/drawing/2014/main" id="{80890332-928A-4DCD-B725-6D5EFEC4658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7" name="直線コネクタ 496">
          <a:extLst>
            <a:ext uri="{FF2B5EF4-FFF2-40B4-BE49-F238E27FC236}">
              <a16:creationId xmlns:a16="http://schemas.microsoft.com/office/drawing/2014/main" id="{6F6D6ED2-8EAF-41D3-B01A-A37A097E133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8" name="テキスト ボックス 497">
          <a:extLst>
            <a:ext uri="{FF2B5EF4-FFF2-40B4-BE49-F238E27FC236}">
              <a16:creationId xmlns:a16="http://schemas.microsoft.com/office/drawing/2014/main" id="{01752610-94D6-44BA-A0B6-0D1D96B4518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9" name="直線コネクタ 498">
          <a:extLst>
            <a:ext uri="{FF2B5EF4-FFF2-40B4-BE49-F238E27FC236}">
              <a16:creationId xmlns:a16="http://schemas.microsoft.com/office/drawing/2014/main" id="{097AEB99-E2CD-4016-83A1-4244BB7867B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一般廃棄物処理施設】&#10;有形固定資産減価償却率グラフ枠">
          <a:extLst>
            <a:ext uri="{FF2B5EF4-FFF2-40B4-BE49-F238E27FC236}">
              <a16:creationId xmlns:a16="http://schemas.microsoft.com/office/drawing/2014/main" id="{99074CEB-0439-40FC-A0C0-EB361D9A071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01" name="直線コネクタ 500">
          <a:extLst>
            <a:ext uri="{FF2B5EF4-FFF2-40B4-BE49-F238E27FC236}">
              <a16:creationId xmlns:a16="http://schemas.microsoft.com/office/drawing/2014/main" id="{C31C24E5-4CA9-4D9D-AF35-6F941FD01059}"/>
            </a:ext>
          </a:extLst>
        </xdr:cNvPr>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02" name="【一般廃棄物処理施設】&#10;有形固定資産減価償却率最小値テキスト">
          <a:extLst>
            <a:ext uri="{FF2B5EF4-FFF2-40B4-BE49-F238E27FC236}">
              <a16:creationId xmlns:a16="http://schemas.microsoft.com/office/drawing/2014/main" id="{5A4E131A-80D3-41E8-95DB-CEF728C77166}"/>
            </a:ext>
          </a:extLst>
        </xdr:cNvPr>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03" name="直線コネクタ 502">
          <a:extLst>
            <a:ext uri="{FF2B5EF4-FFF2-40B4-BE49-F238E27FC236}">
              <a16:creationId xmlns:a16="http://schemas.microsoft.com/office/drawing/2014/main" id="{267FC658-3713-4B7F-861B-84CC480E5575}"/>
            </a:ext>
          </a:extLst>
        </xdr:cNvPr>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04" name="【一般廃棄物処理施設】&#10;有形固定資産減価償却率最大値テキスト">
          <a:extLst>
            <a:ext uri="{FF2B5EF4-FFF2-40B4-BE49-F238E27FC236}">
              <a16:creationId xmlns:a16="http://schemas.microsoft.com/office/drawing/2014/main" id="{089385E1-338A-4D36-94E8-7C9F9F137BCC}"/>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05" name="直線コネクタ 504">
          <a:extLst>
            <a:ext uri="{FF2B5EF4-FFF2-40B4-BE49-F238E27FC236}">
              <a16:creationId xmlns:a16="http://schemas.microsoft.com/office/drawing/2014/main" id="{347419FC-CC53-4097-8500-2827CD5B89B4}"/>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10358</xdr:rowOff>
    </xdr:from>
    <xdr:ext cx="405111" cy="259045"/>
    <xdr:sp macro="" textlink="">
      <xdr:nvSpPr>
        <xdr:cNvPr id="506" name="【一般廃棄物処理施設】&#10;有形固定資産減価償却率平均値テキスト">
          <a:extLst>
            <a:ext uri="{FF2B5EF4-FFF2-40B4-BE49-F238E27FC236}">
              <a16:creationId xmlns:a16="http://schemas.microsoft.com/office/drawing/2014/main" id="{5B1C3C32-7432-4D47-8028-6A81E39D0E18}"/>
            </a:ext>
          </a:extLst>
        </xdr:cNvPr>
        <xdr:cNvSpPr txBox="1"/>
      </xdr:nvSpPr>
      <xdr:spPr>
        <a:xfrm>
          <a:off x="16357600" y="6696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07" name="フローチャート: 判断 506">
          <a:extLst>
            <a:ext uri="{FF2B5EF4-FFF2-40B4-BE49-F238E27FC236}">
              <a16:creationId xmlns:a16="http://schemas.microsoft.com/office/drawing/2014/main" id="{2CA422D4-9143-4CAF-AC86-0A686E8D555C}"/>
            </a:ext>
          </a:extLst>
        </xdr:cNvPr>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08" name="フローチャート: 判断 507">
          <a:extLst>
            <a:ext uri="{FF2B5EF4-FFF2-40B4-BE49-F238E27FC236}">
              <a16:creationId xmlns:a16="http://schemas.microsoft.com/office/drawing/2014/main" id="{709431A6-0311-4C3B-AB36-5F9A56304070}"/>
            </a:ext>
          </a:extLst>
        </xdr:cNvPr>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09" name="フローチャート: 判断 508">
          <a:extLst>
            <a:ext uri="{FF2B5EF4-FFF2-40B4-BE49-F238E27FC236}">
              <a16:creationId xmlns:a16="http://schemas.microsoft.com/office/drawing/2014/main" id="{CD897AFF-3DFD-4943-8E7A-8F02C6544717}"/>
            </a:ext>
          </a:extLst>
        </xdr:cNvPr>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10" name="フローチャート: 判断 509">
          <a:extLst>
            <a:ext uri="{FF2B5EF4-FFF2-40B4-BE49-F238E27FC236}">
              <a16:creationId xmlns:a16="http://schemas.microsoft.com/office/drawing/2014/main" id="{5300B660-A54F-4F9F-A1B8-95878775E2DC}"/>
            </a:ext>
          </a:extLst>
        </xdr:cNvPr>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11" name="フローチャート: 判断 510">
          <a:extLst>
            <a:ext uri="{FF2B5EF4-FFF2-40B4-BE49-F238E27FC236}">
              <a16:creationId xmlns:a16="http://schemas.microsoft.com/office/drawing/2014/main" id="{F50F3C1D-0D80-4496-9804-86C9A7BB83F3}"/>
            </a:ext>
          </a:extLst>
        </xdr:cNvPr>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56522E73-FE49-4DF5-B01B-DBC9A4E46B1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E027FDF7-CB4B-461D-B1EB-CB13DFDE95D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D43660A9-CD6C-40DB-868B-2C64AE308F1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52D6CC37-1820-470F-B9C7-ED84EC9D9B2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1439EF2B-C21C-42BF-9A9A-0433FADF7AD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517" name="楕円 516">
          <a:extLst>
            <a:ext uri="{FF2B5EF4-FFF2-40B4-BE49-F238E27FC236}">
              <a16:creationId xmlns:a16="http://schemas.microsoft.com/office/drawing/2014/main" id="{75DD64A0-9B72-422A-AD50-A6ECB5E659AC}"/>
            </a:ext>
          </a:extLst>
        </xdr:cNvPr>
        <xdr:cNvSpPr/>
      </xdr:nvSpPr>
      <xdr:spPr>
        <a:xfrm>
          <a:off x="16268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139717</xdr:rowOff>
    </xdr:from>
    <xdr:ext cx="405111" cy="259045"/>
    <xdr:sp macro="" textlink="">
      <xdr:nvSpPr>
        <xdr:cNvPr id="518" name="【一般廃棄物処理施設】&#10;有形固定資産減価償却率該当値テキスト">
          <a:extLst>
            <a:ext uri="{FF2B5EF4-FFF2-40B4-BE49-F238E27FC236}">
              <a16:creationId xmlns:a16="http://schemas.microsoft.com/office/drawing/2014/main" id="{254B0E45-EEB4-4638-8DF9-DE2B86A67EF2}"/>
            </a:ext>
          </a:extLst>
        </xdr:cNvPr>
        <xdr:cNvSpPr txBox="1"/>
      </xdr:nvSpPr>
      <xdr:spPr>
        <a:xfrm>
          <a:off x="16357600" y="648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169091</xdr:rowOff>
    </xdr:from>
    <xdr:to>
      <xdr:col>81</xdr:col>
      <xdr:colOff>101600</xdr:colOff>
      <xdr:row>38</xdr:row>
      <xdr:rowOff>99241</xdr:rowOff>
    </xdr:to>
    <xdr:sp macro="" textlink="">
      <xdr:nvSpPr>
        <xdr:cNvPr id="519" name="楕円 518">
          <a:extLst>
            <a:ext uri="{FF2B5EF4-FFF2-40B4-BE49-F238E27FC236}">
              <a16:creationId xmlns:a16="http://schemas.microsoft.com/office/drawing/2014/main" id="{E2FC7F06-D175-4475-AAD6-6133EDE9E7D1}"/>
            </a:ext>
          </a:extLst>
        </xdr:cNvPr>
        <xdr:cNvSpPr/>
      </xdr:nvSpPr>
      <xdr:spPr>
        <a:xfrm>
          <a:off x="154305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48441</xdr:rowOff>
    </xdr:from>
    <xdr:to>
      <xdr:col>85</xdr:col>
      <xdr:colOff>127000</xdr:colOff>
      <xdr:row>38</xdr:row>
      <xdr:rowOff>167640</xdr:rowOff>
    </xdr:to>
    <xdr:cxnSp macro="">
      <xdr:nvCxnSpPr>
        <xdr:cNvPr id="520" name="直線コネクタ 519">
          <a:extLst>
            <a:ext uri="{FF2B5EF4-FFF2-40B4-BE49-F238E27FC236}">
              <a16:creationId xmlns:a16="http://schemas.microsoft.com/office/drawing/2014/main" id="{3B8DD5FE-CB4A-46D0-9863-26746039FFD2}"/>
            </a:ext>
          </a:extLst>
        </xdr:cNvPr>
        <xdr:cNvCxnSpPr/>
      </xdr:nvCxnSpPr>
      <xdr:spPr>
        <a:xfrm>
          <a:off x="15481300" y="6563541"/>
          <a:ext cx="8382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120106</xdr:rowOff>
    </xdr:from>
    <xdr:to>
      <xdr:col>76</xdr:col>
      <xdr:colOff>165100</xdr:colOff>
      <xdr:row>38</xdr:row>
      <xdr:rowOff>50256</xdr:rowOff>
    </xdr:to>
    <xdr:sp macro="" textlink="">
      <xdr:nvSpPr>
        <xdr:cNvPr id="521" name="楕円 520">
          <a:extLst>
            <a:ext uri="{FF2B5EF4-FFF2-40B4-BE49-F238E27FC236}">
              <a16:creationId xmlns:a16="http://schemas.microsoft.com/office/drawing/2014/main" id="{B5358566-AC9A-4B5D-BB0D-FC8B80B546AE}"/>
            </a:ext>
          </a:extLst>
        </xdr:cNvPr>
        <xdr:cNvSpPr/>
      </xdr:nvSpPr>
      <xdr:spPr>
        <a:xfrm>
          <a:off x="14541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170906</xdr:rowOff>
    </xdr:from>
    <xdr:to>
      <xdr:col>81</xdr:col>
      <xdr:colOff>50800</xdr:colOff>
      <xdr:row>38</xdr:row>
      <xdr:rowOff>48441</xdr:rowOff>
    </xdr:to>
    <xdr:cxnSp macro="">
      <xdr:nvCxnSpPr>
        <xdr:cNvPr id="522" name="直線コネクタ 521">
          <a:extLst>
            <a:ext uri="{FF2B5EF4-FFF2-40B4-BE49-F238E27FC236}">
              <a16:creationId xmlns:a16="http://schemas.microsoft.com/office/drawing/2014/main" id="{42F8B31A-E83F-4AC8-BCDC-A13BC5EF084E}"/>
            </a:ext>
          </a:extLst>
        </xdr:cNvPr>
        <xdr:cNvCxnSpPr/>
      </xdr:nvCxnSpPr>
      <xdr:spPr>
        <a:xfrm>
          <a:off x="14592300" y="651455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156028</xdr:rowOff>
    </xdr:from>
    <xdr:to>
      <xdr:col>72</xdr:col>
      <xdr:colOff>38100</xdr:colOff>
      <xdr:row>38</xdr:row>
      <xdr:rowOff>86178</xdr:rowOff>
    </xdr:to>
    <xdr:sp macro="" textlink="">
      <xdr:nvSpPr>
        <xdr:cNvPr id="523" name="楕円 522">
          <a:extLst>
            <a:ext uri="{FF2B5EF4-FFF2-40B4-BE49-F238E27FC236}">
              <a16:creationId xmlns:a16="http://schemas.microsoft.com/office/drawing/2014/main" id="{06141085-8D1D-446C-9286-54D79DA8ACAE}"/>
            </a:ext>
          </a:extLst>
        </xdr:cNvPr>
        <xdr:cNvSpPr/>
      </xdr:nvSpPr>
      <xdr:spPr>
        <a:xfrm>
          <a:off x="136525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170906</xdr:rowOff>
    </xdr:from>
    <xdr:to>
      <xdr:col>76</xdr:col>
      <xdr:colOff>114300</xdr:colOff>
      <xdr:row>38</xdr:row>
      <xdr:rowOff>35378</xdr:rowOff>
    </xdr:to>
    <xdr:cxnSp macro="">
      <xdr:nvCxnSpPr>
        <xdr:cNvPr id="524" name="直線コネクタ 523">
          <a:extLst>
            <a:ext uri="{FF2B5EF4-FFF2-40B4-BE49-F238E27FC236}">
              <a16:creationId xmlns:a16="http://schemas.microsoft.com/office/drawing/2014/main" id="{A3267240-5DA0-4DA8-8C3D-76962351E22D}"/>
            </a:ext>
          </a:extLst>
        </xdr:cNvPr>
        <xdr:cNvCxnSpPr/>
      </xdr:nvCxnSpPr>
      <xdr:spPr>
        <a:xfrm flipV="1">
          <a:off x="13703300" y="651455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82204</xdr:rowOff>
    </xdr:from>
    <xdr:ext cx="405111" cy="259045"/>
    <xdr:sp macro="" textlink="">
      <xdr:nvSpPr>
        <xdr:cNvPr id="525" name="n_1aveValue【一般廃棄物処理施設】&#10;有形固定資産減価償却率">
          <a:extLst>
            <a:ext uri="{FF2B5EF4-FFF2-40B4-BE49-F238E27FC236}">
              <a16:creationId xmlns:a16="http://schemas.microsoft.com/office/drawing/2014/main" id="{61905A97-B77D-44F5-BFE7-17D05CA3206C}"/>
            </a:ext>
          </a:extLst>
        </xdr:cNvPr>
        <xdr:cNvSpPr txBox="1"/>
      </xdr:nvSpPr>
      <xdr:spPr>
        <a:xfrm>
          <a:off x="15266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526" name="n_2aveValue【一般廃棄物処理施設】&#10;有形固定資産減価償却率">
          <a:extLst>
            <a:ext uri="{FF2B5EF4-FFF2-40B4-BE49-F238E27FC236}">
              <a16:creationId xmlns:a16="http://schemas.microsoft.com/office/drawing/2014/main" id="{C5A7FECD-DA1A-4E7E-AAAD-26711AAD7823}"/>
            </a:ext>
          </a:extLst>
        </xdr:cNvPr>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69142</xdr:rowOff>
    </xdr:from>
    <xdr:ext cx="405111" cy="259045"/>
    <xdr:sp macro="" textlink="">
      <xdr:nvSpPr>
        <xdr:cNvPr id="527" name="n_3aveValue【一般廃棄物処理施設】&#10;有形固定資産減価償却率">
          <a:extLst>
            <a:ext uri="{FF2B5EF4-FFF2-40B4-BE49-F238E27FC236}">
              <a16:creationId xmlns:a16="http://schemas.microsoft.com/office/drawing/2014/main" id="{CAC94C5A-455C-4B96-B1F3-11372C0A8941}"/>
            </a:ext>
          </a:extLst>
        </xdr:cNvPr>
        <xdr:cNvSpPr txBox="1"/>
      </xdr:nvSpPr>
      <xdr:spPr>
        <a:xfrm>
          <a:off x="13500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528" name="n_4aveValue【一般廃棄物処理施設】&#10;有形固定資産減価償却率">
          <a:extLst>
            <a:ext uri="{FF2B5EF4-FFF2-40B4-BE49-F238E27FC236}">
              <a16:creationId xmlns:a16="http://schemas.microsoft.com/office/drawing/2014/main" id="{031D1963-34F1-4FDD-9387-9A0629292E8E}"/>
            </a:ext>
          </a:extLst>
        </xdr:cNvPr>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115769</xdr:rowOff>
    </xdr:from>
    <xdr:ext cx="405111" cy="259045"/>
    <xdr:sp macro="" textlink="">
      <xdr:nvSpPr>
        <xdr:cNvPr id="529" name="n_1mainValue【一般廃棄物処理施設】&#10;有形固定資産減価償却率">
          <a:extLst>
            <a:ext uri="{FF2B5EF4-FFF2-40B4-BE49-F238E27FC236}">
              <a16:creationId xmlns:a16="http://schemas.microsoft.com/office/drawing/2014/main" id="{C8285EDE-C053-44EB-913C-E5638390B633}"/>
            </a:ext>
          </a:extLst>
        </xdr:cNvPr>
        <xdr:cNvSpPr txBox="1"/>
      </xdr:nvSpPr>
      <xdr:spPr>
        <a:xfrm>
          <a:off x="152660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66783</xdr:rowOff>
    </xdr:from>
    <xdr:ext cx="405111" cy="259045"/>
    <xdr:sp macro="" textlink="">
      <xdr:nvSpPr>
        <xdr:cNvPr id="530" name="n_2mainValue【一般廃棄物処理施設】&#10;有形固定資産減価償却率">
          <a:extLst>
            <a:ext uri="{FF2B5EF4-FFF2-40B4-BE49-F238E27FC236}">
              <a16:creationId xmlns:a16="http://schemas.microsoft.com/office/drawing/2014/main" id="{81E2CB7F-A5E1-4EC6-AA25-2CA9642F17C3}"/>
            </a:ext>
          </a:extLst>
        </xdr:cNvPr>
        <xdr:cNvSpPr txBox="1"/>
      </xdr:nvSpPr>
      <xdr:spPr>
        <a:xfrm>
          <a:off x="14389744" y="623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102705</xdr:rowOff>
    </xdr:from>
    <xdr:ext cx="405111" cy="259045"/>
    <xdr:sp macro="" textlink="">
      <xdr:nvSpPr>
        <xdr:cNvPr id="531" name="n_3mainValue【一般廃棄物処理施設】&#10;有形固定資産減価償却率">
          <a:extLst>
            <a:ext uri="{FF2B5EF4-FFF2-40B4-BE49-F238E27FC236}">
              <a16:creationId xmlns:a16="http://schemas.microsoft.com/office/drawing/2014/main" id="{76966673-D30D-47EB-B698-D02983D67921}"/>
            </a:ext>
          </a:extLst>
        </xdr:cNvPr>
        <xdr:cNvSpPr txBox="1"/>
      </xdr:nvSpPr>
      <xdr:spPr>
        <a:xfrm>
          <a:off x="13500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2" name="正方形/長方形 531">
          <a:extLst>
            <a:ext uri="{FF2B5EF4-FFF2-40B4-BE49-F238E27FC236}">
              <a16:creationId xmlns:a16="http://schemas.microsoft.com/office/drawing/2014/main" id="{1BDE82C1-EF5C-40BF-8C8D-A71750612A1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3" name="正方形/長方形 532">
          <a:extLst>
            <a:ext uri="{FF2B5EF4-FFF2-40B4-BE49-F238E27FC236}">
              <a16:creationId xmlns:a16="http://schemas.microsoft.com/office/drawing/2014/main" id="{291F1AA7-F825-49F0-8A59-7AD900B3B26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4" name="正方形/長方形 533">
          <a:extLst>
            <a:ext uri="{FF2B5EF4-FFF2-40B4-BE49-F238E27FC236}">
              <a16:creationId xmlns:a16="http://schemas.microsoft.com/office/drawing/2014/main" id="{2B1E3A1F-1C91-483B-BD73-CC488D2502A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5" name="正方形/長方形 534">
          <a:extLst>
            <a:ext uri="{FF2B5EF4-FFF2-40B4-BE49-F238E27FC236}">
              <a16:creationId xmlns:a16="http://schemas.microsoft.com/office/drawing/2014/main" id="{CF26553A-6E75-4F24-8A48-41A3AF9BA4D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6" name="正方形/長方形 535">
          <a:extLst>
            <a:ext uri="{FF2B5EF4-FFF2-40B4-BE49-F238E27FC236}">
              <a16:creationId xmlns:a16="http://schemas.microsoft.com/office/drawing/2014/main" id="{326DCCA4-2E23-45A2-86A1-6012C0DA528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7" name="正方形/長方形 536">
          <a:extLst>
            <a:ext uri="{FF2B5EF4-FFF2-40B4-BE49-F238E27FC236}">
              <a16:creationId xmlns:a16="http://schemas.microsoft.com/office/drawing/2014/main" id="{33A4226D-BAD0-4431-A1FE-E490536F36A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8" name="正方形/長方形 537">
          <a:extLst>
            <a:ext uri="{FF2B5EF4-FFF2-40B4-BE49-F238E27FC236}">
              <a16:creationId xmlns:a16="http://schemas.microsoft.com/office/drawing/2014/main" id="{E36B1442-F33B-4A7D-BDB5-8FA0AB8805F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9" name="正方形/長方形 538">
          <a:extLst>
            <a:ext uri="{FF2B5EF4-FFF2-40B4-BE49-F238E27FC236}">
              <a16:creationId xmlns:a16="http://schemas.microsoft.com/office/drawing/2014/main" id="{DDDBC1F4-B29E-4796-94FE-74CC607F782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0" name="テキスト ボックス 539">
          <a:extLst>
            <a:ext uri="{FF2B5EF4-FFF2-40B4-BE49-F238E27FC236}">
              <a16:creationId xmlns:a16="http://schemas.microsoft.com/office/drawing/2014/main" id="{1FD4E92C-1A08-4AE1-9DD1-428803C6503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1" name="直線コネクタ 540">
          <a:extLst>
            <a:ext uri="{FF2B5EF4-FFF2-40B4-BE49-F238E27FC236}">
              <a16:creationId xmlns:a16="http://schemas.microsoft.com/office/drawing/2014/main" id="{4D7E6E6E-FC12-4D41-A604-1AE27A8842B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2" name="直線コネクタ 541">
          <a:extLst>
            <a:ext uri="{FF2B5EF4-FFF2-40B4-BE49-F238E27FC236}">
              <a16:creationId xmlns:a16="http://schemas.microsoft.com/office/drawing/2014/main" id="{31CD7759-F3B8-472E-A6C4-F3A59414F31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43" name="テキスト ボックス 542">
          <a:extLst>
            <a:ext uri="{FF2B5EF4-FFF2-40B4-BE49-F238E27FC236}">
              <a16:creationId xmlns:a16="http://schemas.microsoft.com/office/drawing/2014/main" id="{C14F8AA4-F48B-42F9-852E-4EDD40BC94E8}"/>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4" name="直線コネクタ 543">
          <a:extLst>
            <a:ext uri="{FF2B5EF4-FFF2-40B4-BE49-F238E27FC236}">
              <a16:creationId xmlns:a16="http://schemas.microsoft.com/office/drawing/2014/main" id="{6D1C6E0E-0A58-4A5D-ADB4-60B5E3E3B1D9}"/>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45" name="テキスト ボックス 544">
          <a:extLst>
            <a:ext uri="{FF2B5EF4-FFF2-40B4-BE49-F238E27FC236}">
              <a16:creationId xmlns:a16="http://schemas.microsoft.com/office/drawing/2014/main" id="{161BCC10-03B5-4477-8B6B-07E5F145D05F}"/>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6" name="直線コネクタ 545">
          <a:extLst>
            <a:ext uri="{FF2B5EF4-FFF2-40B4-BE49-F238E27FC236}">
              <a16:creationId xmlns:a16="http://schemas.microsoft.com/office/drawing/2014/main" id="{BA32C029-FC32-4880-B055-A622A42C87F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47" name="テキスト ボックス 546">
          <a:extLst>
            <a:ext uri="{FF2B5EF4-FFF2-40B4-BE49-F238E27FC236}">
              <a16:creationId xmlns:a16="http://schemas.microsoft.com/office/drawing/2014/main" id="{CAF35CC0-307C-4086-8617-94628494AC5B}"/>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8" name="直線コネクタ 547">
          <a:extLst>
            <a:ext uri="{FF2B5EF4-FFF2-40B4-BE49-F238E27FC236}">
              <a16:creationId xmlns:a16="http://schemas.microsoft.com/office/drawing/2014/main" id="{7F473599-4663-49C3-B1B3-C16889486BF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49" name="テキスト ボックス 548">
          <a:extLst>
            <a:ext uri="{FF2B5EF4-FFF2-40B4-BE49-F238E27FC236}">
              <a16:creationId xmlns:a16="http://schemas.microsoft.com/office/drawing/2014/main" id="{444ED82B-3D63-4252-9D8A-A8558C206E12}"/>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0" name="直線コネクタ 549">
          <a:extLst>
            <a:ext uri="{FF2B5EF4-FFF2-40B4-BE49-F238E27FC236}">
              <a16:creationId xmlns:a16="http://schemas.microsoft.com/office/drawing/2014/main" id="{18A06BD5-DAA0-4B0C-88B9-F7C0715821C5}"/>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51" name="テキスト ボックス 550">
          <a:extLst>
            <a:ext uri="{FF2B5EF4-FFF2-40B4-BE49-F238E27FC236}">
              <a16:creationId xmlns:a16="http://schemas.microsoft.com/office/drawing/2014/main" id="{567222C8-9FEA-484F-8BD8-54286B974A31}"/>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2" name="直線コネクタ 551">
          <a:extLst>
            <a:ext uri="{FF2B5EF4-FFF2-40B4-BE49-F238E27FC236}">
              <a16:creationId xmlns:a16="http://schemas.microsoft.com/office/drawing/2014/main" id="{FB728354-7F61-4C5B-A977-AFEC1227852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53" name="テキスト ボックス 552">
          <a:extLst>
            <a:ext uri="{FF2B5EF4-FFF2-40B4-BE49-F238E27FC236}">
              <a16:creationId xmlns:a16="http://schemas.microsoft.com/office/drawing/2014/main" id="{ADC158FD-6074-4650-AA8B-B2234C807108}"/>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4" name="【一般廃棄物処理施設】&#10;一人当たり有形固定資産（償却資産）額グラフ枠">
          <a:extLst>
            <a:ext uri="{FF2B5EF4-FFF2-40B4-BE49-F238E27FC236}">
              <a16:creationId xmlns:a16="http://schemas.microsoft.com/office/drawing/2014/main" id="{AE22AD31-8662-4AE9-AE5B-08DCAFA1EBC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55" name="直線コネクタ 554">
          <a:extLst>
            <a:ext uri="{FF2B5EF4-FFF2-40B4-BE49-F238E27FC236}">
              <a16:creationId xmlns:a16="http://schemas.microsoft.com/office/drawing/2014/main" id="{C9FB45C7-A28D-451B-9B44-E5245EB1DE1D}"/>
            </a:ext>
          </a:extLst>
        </xdr:cNvPr>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56" name="【一般廃棄物処理施設】&#10;一人当たり有形固定資産（償却資産）額最小値テキスト">
          <a:extLst>
            <a:ext uri="{FF2B5EF4-FFF2-40B4-BE49-F238E27FC236}">
              <a16:creationId xmlns:a16="http://schemas.microsoft.com/office/drawing/2014/main" id="{3EE53ECF-0A97-4418-A1E7-75B4808C61DA}"/>
            </a:ext>
          </a:extLst>
        </xdr:cNvPr>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57" name="直線コネクタ 556">
          <a:extLst>
            <a:ext uri="{FF2B5EF4-FFF2-40B4-BE49-F238E27FC236}">
              <a16:creationId xmlns:a16="http://schemas.microsoft.com/office/drawing/2014/main" id="{A6CB9B2D-16D6-4CB1-9626-ACDDAE2CA3A0}"/>
            </a:ext>
          </a:extLst>
        </xdr:cNvPr>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58" name="【一般廃棄物処理施設】&#10;一人当たり有形固定資産（償却資産）額最大値テキスト">
          <a:extLst>
            <a:ext uri="{FF2B5EF4-FFF2-40B4-BE49-F238E27FC236}">
              <a16:creationId xmlns:a16="http://schemas.microsoft.com/office/drawing/2014/main" id="{F3E43B53-40DE-4B01-8E74-ABBF20C519B1}"/>
            </a:ext>
          </a:extLst>
        </xdr:cNvPr>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59" name="直線コネクタ 558">
          <a:extLst>
            <a:ext uri="{FF2B5EF4-FFF2-40B4-BE49-F238E27FC236}">
              <a16:creationId xmlns:a16="http://schemas.microsoft.com/office/drawing/2014/main" id="{F3662923-9CFC-4EE3-96E1-AB675EDEC8FD}"/>
            </a:ext>
          </a:extLst>
        </xdr:cNvPr>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171365</xdr:rowOff>
    </xdr:from>
    <xdr:ext cx="534377" cy="259045"/>
    <xdr:sp macro="" textlink="">
      <xdr:nvSpPr>
        <xdr:cNvPr id="560" name="【一般廃棄物処理施設】&#10;一人当たり有形固定資産（償却資産）額平均値テキスト">
          <a:extLst>
            <a:ext uri="{FF2B5EF4-FFF2-40B4-BE49-F238E27FC236}">
              <a16:creationId xmlns:a16="http://schemas.microsoft.com/office/drawing/2014/main" id="{29D31340-612C-49AC-A2C7-056CC90EB6F1}"/>
            </a:ext>
          </a:extLst>
        </xdr:cNvPr>
        <xdr:cNvSpPr txBox="1"/>
      </xdr:nvSpPr>
      <xdr:spPr>
        <a:xfrm>
          <a:off x="22199600" y="6857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61" name="フローチャート: 判断 560">
          <a:extLst>
            <a:ext uri="{FF2B5EF4-FFF2-40B4-BE49-F238E27FC236}">
              <a16:creationId xmlns:a16="http://schemas.microsoft.com/office/drawing/2014/main" id="{E945DA18-3FED-4829-A601-FDAF270C1434}"/>
            </a:ext>
          </a:extLst>
        </xdr:cNvPr>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62" name="フローチャート: 判断 561">
          <a:extLst>
            <a:ext uri="{FF2B5EF4-FFF2-40B4-BE49-F238E27FC236}">
              <a16:creationId xmlns:a16="http://schemas.microsoft.com/office/drawing/2014/main" id="{E15A25BB-C21D-431E-9FB8-50AB2B59C3E4}"/>
            </a:ext>
          </a:extLst>
        </xdr:cNvPr>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63" name="フローチャート: 判断 562">
          <a:extLst>
            <a:ext uri="{FF2B5EF4-FFF2-40B4-BE49-F238E27FC236}">
              <a16:creationId xmlns:a16="http://schemas.microsoft.com/office/drawing/2014/main" id="{357B3E68-ED08-42A0-BAAB-415FAEA9801F}"/>
            </a:ext>
          </a:extLst>
        </xdr:cNvPr>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64" name="フローチャート: 判断 563">
          <a:extLst>
            <a:ext uri="{FF2B5EF4-FFF2-40B4-BE49-F238E27FC236}">
              <a16:creationId xmlns:a16="http://schemas.microsoft.com/office/drawing/2014/main" id="{F155547A-5AA5-4268-ACE0-38FF95F78CA6}"/>
            </a:ext>
          </a:extLst>
        </xdr:cNvPr>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65" name="フローチャート: 判断 564">
          <a:extLst>
            <a:ext uri="{FF2B5EF4-FFF2-40B4-BE49-F238E27FC236}">
              <a16:creationId xmlns:a16="http://schemas.microsoft.com/office/drawing/2014/main" id="{CD6EF7AE-87EA-4032-AB5D-15A8D5DDECC2}"/>
            </a:ext>
          </a:extLst>
        </xdr:cNvPr>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6" name="テキスト ボックス 565">
          <a:extLst>
            <a:ext uri="{FF2B5EF4-FFF2-40B4-BE49-F238E27FC236}">
              <a16:creationId xmlns:a16="http://schemas.microsoft.com/office/drawing/2014/main" id="{44096733-C924-43B2-9F7B-86EB7F554ED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7" name="テキスト ボックス 566">
          <a:extLst>
            <a:ext uri="{FF2B5EF4-FFF2-40B4-BE49-F238E27FC236}">
              <a16:creationId xmlns:a16="http://schemas.microsoft.com/office/drawing/2014/main" id="{A085C48F-4870-4DE2-BF3F-355B5237826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8" name="テキスト ボックス 567">
          <a:extLst>
            <a:ext uri="{FF2B5EF4-FFF2-40B4-BE49-F238E27FC236}">
              <a16:creationId xmlns:a16="http://schemas.microsoft.com/office/drawing/2014/main" id="{DB34F283-D799-4665-9161-08A1246BC82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9" name="テキスト ボックス 568">
          <a:extLst>
            <a:ext uri="{FF2B5EF4-FFF2-40B4-BE49-F238E27FC236}">
              <a16:creationId xmlns:a16="http://schemas.microsoft.com/office/drawing/2014/main" id="{4C21F105-C5BA-41C2-B732-D9A039FE0DF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0" name="テキスト ボックス 569">
          <a:extLst>
            <a:ext uri="{FF2B5EF4-FFF2-40B4-BE49-F238E27FC236}">
              <a16:creationId xmlns:a16="http://schemas.microsoft.com/office/drawing/2014/main" id="{140BE8A4-BCF1-492B-86C4-156F5483537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96891</xdr:rowOff>
    </xdr:from>
    <xdr:to>
      <xdr:col>116</xdr:col>
      <xdr:colOff>114300</xdr:colOff>
      <xdr:row>42</xdr:row>
      <xdr:rowOff>27041</xdr:rowOff>
    </xdr:to>
    <xdr:sp macro="" textlink="">
      <xdr:nvSpPr>
        <xdr:cNvPr id="571" name="楕円 570">
          <a:extLst>
            <a:ext uri="{FF2B5EF4-FFF2-40B4-BE49-F238E27FC236}">
              <a16:creationId xmlns:a16="http://schemas.microsoft.com/office/drawing/2014/main" id="{AA19AF04-51F6-4E96-8AEE-F14625D854DE}"/>
            </a:ext>
          </a:extLst>
        </xdr:cNvPr>
        <xdr:cNvSpPr/>
      </xdr:nvSpPr>
      <xdr:spPr>
        <a:xfrm>
          <a:off x="22110700" y="712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11818</xdr:rowOff>
    </xdr:from>
    <xdr:ext cx="534377" cy="259045"/>
    <xdr:sp macro="" textlink="">
      <xdr:nvSpPr>
        <xdr:cNvPr id="572" name="【一般廃棄物処理施設】&#10;一人当たり有形固定資産（償却資産）額該当値テキスト">
          <a:extLst>
            <a:ext uri="{FF2B5EF4-FFF2-40B4-BE49-F238E27FC236}">
              <a16:creationId xmlns:a16="http://schemas.microsoft.com/office/drawing/2014/main" id="{79F21225-247E-4EBB-971A-2200E6020C50}"/>
            </a:ext>
          </a:extLst>
        </xdr:cNvPr>
        <xdr:cNvSpPr txBox="1"/>
      </xdr:nvSpPr>
      <xdr:spPr>
        <a:xfrm>
          <a:off x="22199600" y="704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79464</xdr:rowOff>
    </xdr:from>
    <xdr:to>
      <xdr:col>112</xdr:col>
      <xdr:colOff>38100</xdr:colOff>
      <xdr:row>42</xdr:row>
      <xdr:rowOff>9614</xdr:rowOff>
    </xdr:to>
    <xdr:sp macro="" textlink="">
      <xdr:nvSpPr>
        <xdr:cNvPr id="573" name="楕円 572">
          <a:extLst>
            <a:ext uri="{FF2B5EF4-FFF2-40B4-BE49-F238E27FC236}">
              <a16:creationId xmlns:a16="http://schemas.microsoft.com/office/drawing/2014/main" id="{1BBB366B-311F-4E45-876A-734292CD94D2}"/>
            </a:ext>
          </a:extLst>
        </xdr:cNvPr>
        <xdr:cNvSpPr/>
      </xdr:nvSpPr>
      <xdr:spPr>
        <a:xfrm>
          <a:off x="21272500" y="710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130264</xdr:rowOff>
    </xdr:from>
    <xdr:to>
      <xdr:col>116</xdr:col>
      <xdr:colOff>63500</xdr:colOff>
      <xdr:row>41</xdr:row>
      <xdr:rowOff>147691</xdr:rowOff>
    </xdr:to>
    <xdr:cxnSp macro="">
      <xdr:nvCxnSpPr>
        <xdr:cNvPr id="574" name="直線コネクタ 573">
          <a:extLst>
            <a:ext uri="{FF2B5EF4-FFF2-40B4-BE49-F238E27FC236}">
              <a16:creationId xmlns:a16="http://schemas.microsoft.com/office/drawing/2014/main" id="{6711492C-F194-4A0C-B7BE-8A315A9D9DC1}"/>
            </a:ext>
          </a:extLst>
        </xdr:cNvPr>
        <xdr:cNvCxnSpPr/>
      </xdr:nvCxnSpPr>
      <xdr:spPr>
        <a:xfrm>
          <a:off x="21323300" y="7159714"/>
          <a:ext cx="8382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85794</xdr:rowOff>
    </xdr:from>
    <xdr:to>
      <xdr:col>107</xdr:col>
      <xdr:colOff>101600</xdr:colOff>
      <xdr:row>42</xdr:row>
      <xdr:rowOff>15944</xdr:rowOff>
    </xdr:to>
    <xdr:sp macro="" textlink="">
      <xdr:nvSpPr>
        <xdr:cNvPr id="575" name="楕円 574">
          <a:extLst>
            <a:ext uri="{FF2B5EF4-FFF2-40B4-BE49-F238E27FC236}">
              <a16:creationId xmlns:a16="http://schemas.microsoft.com/office/drawing/2014/main" id="{2A26CF9F-AD8B-48F5-96DD-292C470D52A4}"/>
            </a:ext>
          </a:extLst>
        </xdr:cNvPr>
        <xdr:cNvSpPr/>
      </xdr:nvSpPr>
      <xdr:spPr>
        <a:xfrm>
          <a:off x="20383500" y="71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130264</xdr:rowOff>
    </xdr:from>
    <xdr:to>
      <xdr:col>111</xdr:col>
      <xdr:colOff>177800</xdr:colOff>
      <xdr:row>41</xdr:row>
      <xdr:rowOff>136594</xdr:rowOff>
    </xdr:to>
    <xdr:cxnSp macro="">
      <xdr:nvCxnSpPr>
        <xdr:cNvPr id="576" name="直線コネクタ 575">
          <a:extLst>
            <a:ext uri="{FF2B5EF4-FFF2-40B4-BE49-F238E27FC236}">
              <a16:creationId xmlns:a16="http://schemas.microsoft.com/office/drawing/2014/main" id="{BB05BD8D-DA74-4125-A4D8-69E266E8C80B}"/>
            </a:ext>
          </a:extLst>
        </xdr:cNvPr>
        <xdr:cNvCxnSpPr/>
      </xdr:nvCxnSpPr>
      <xdr:spPr>
        <a:xfrm flipV="1">
          <a:off x="20434300" y="7159714"/>
          <a:ext cx="889000" cy="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99958</xdr:rowOff>
    </xdr:from>
    <xdr:to>
      <xdr:col>102</xdr:col>
      <xdr:colOff>165100</xdr:colOff>
      <xdr:row>42</xdr:row>
      <xdr:rowOff>30108</xdr:rowOff>
    </xdr:to>
    <xdr:sp macro="" textlink="">
      <xdr:nvSpPr>
        <xdr:cNvPr id="577" name="楕円 576">
          <a:extLst>
            <a:ext uri="{FF2B5EF4-FFF2-40B4-BE49-F238E27FC236}">
              <a16:creationId xmlns:a16="http://schemas.microsoft.com/office/drawing/2014/main" id="{6030EADF-7053-4505-A718-25ABC2E5DE07}"/>
            </a:ext>
          </a:extLst>
        </xdr:cNvPr>
        <xdr:cNvSpPr/>
      </xdr:nvSpPr>
      <xdr:spPr>
        <a:xfrm>
          <a:off x="19494500" y="712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136594</xdr:rowOff>
    </xdr:from>
    <xdr:to>
      <xdr:col>107</xdr:col>
      <xdr:colOff>50800</xdr:colOff>
      <xdr:row>41</xdr:row>
      <xdr:rowOff>150758</xdr:rowOff>
    </xdr:to>
    <xdr:cxnSp macro="">
      <xdr:nvCxnSpPr>
        <xdr:cNvPr id="578" name="直線コネクタ 577">
          <a:extLst>
            <a:ext uri="{FF2B5EF4-FFF2-40B4-BE49-F238E27FC236}">
              <a16:creationId xmlns:a16="http://schemas.microsoft.com/office/drawing/2014/main" id="{E5508E08-4335-49B1-8A9B-D0A6D6AB3EDB}"/>
            </a:ext>
          </a:extLst>
        </xdr:cNvPr>
        <xdr:cNvCxnSpPr/>
      </xdr:nvCxnSpPr>
      <xdr:spPr>
        <a:xfrm flipV="1">
          <a:off x="19545300" y="7166044"/>
          <a:ext cx="889000" cy="1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96902</xdr:rowOff>
    </xdr:from>
    <xdr:ext cx="534377" cy="259045"/>
    <xdr:sp macro="" textlink="">
      <xdr:nvSpPr>
        <xdr:cNvPr id="579" name="n_1aveValue【一般廃棄物処理施設】&#10;一人当たり有形固定資産（償却資産）額">
          <a:extLst>
            <a:ext uri="{FF2B5EF4-FFF2-40B4-BE49-F238E27FC236}">
              <a16:creationId xmlns:a16="http://schemas.microsoft.com/office/drawing/2014/main" id="{5745155A-221E-421B-A55E-07A8C302D5C6}"/>
            </a:ext>
          </a:extLst>
        </xdr:cNvPr>
        <xdr:cNvSpPr txBox="1"/>
      </xdr:nvSpPr>
      <xdr:spPr>
        <a:xfrm>
          <a:off x="21043411" y="67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109879</xdr:rowOff>
    </xdr:from>
    <xdr:ext cx="534377" cy="259045"/>
    <xdr:sp macro="" textlink="">
      <xdr:nvSpPr>
        <xdr:cNvPr id="580" name="n_2aveValue【一般廃棄物処理施設】&#10;一人当たり有形固定資産（償却資産）額">
          <a:extLst>
            <a:ext uri="{FF2B5EF4-FFF2-40B4-BE49-F238E27FC236}">
              <a16:creationId xmlns:a16="http://schemas.microsoft.com/office/drawing/2014/main" id="{15199016-3AC1-4D84-818E-BDAD46D57807}"/>
            </a:ext>
          </a:extLst>
        </xdr:cNvPr>
        <xdr:cNvSpPr txBox="1"/>
      </xdr:nvSpPr>
      <xdr:spPr>
        <a:xfrm>
          <a:off x="201671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120791</xdr:rowOff>
    </xdr:from>
    <xdr:ext cx="534377" cy="259045"/>
    <xdr:sp macro="" textlink="">
      <xdr:nvSpPr>
        <xdr:cNvPr id="581" name="n_3aveValue【一般廃棄物処理施設】&#10;一人当たり有形固定資産（償却資産）額">
          <a:extLst>
            <a:ext uri="{FF2B5EF4-FFF2-40B4-BE49-F238E27FC236}">
              <a16:creationId xmlns:a16="http://schemas.microsoft.com/office/drawing/2014/main" id="{C0F6139B-5F1C-448B-96F1-F81FAB203575}"/>
            </a:ext>
          </a:extLst>
        </xdr:cNvPr>
        <xdr:cNvSpPr txBox="1"/>
      </xdr:nvSpPr>
      <xdr:spPr>
        <a:xfrm>
          <a:off x="19278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582" name="n_4aveValue【一般廃棄物処理施設】&#10;一人当たり有形固定資産（償却資産）額">
          <a:extLst>
            <a:ext uri="{FF2B5EF4-FFF2-40B4-BE49-F238E27FC236}">
              <a16:creationId xmlns:a16="http://schemas.microsoft.com/office/drawing/2014/main" id="{B17C37D0-33E5-455B-8637-5515433CA29C}"/>
            </a:ext>
          </a:extLst>
        </xdr:cNvPr>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741</xdr:rowOff>
    </xdr:from>
    <xdr:ext cx="534377" cy="259045"/>
    <xdr:sp macro="" textlink="">
      <xdr:nvSpPr>
        <xdr:cNvPr id="583" name="n_1mainValue【一般廃棄物処理施設】&#10;一人当たり有形固定資産（償却資産）額">
          <a:extLst>
            <a:ext uri="{FF2B5EF4-FFF2-40B4-BE49-F238E27FC236}">
              <a16:creationId xmlns:a16="http://schemas.microsoft.com/office/drawing/2014/main" id="{7846889D-86ED-4717-9BCD-1A119546F442}"/>
            </a:ext>
          </a:extLst>
        </xdr:cNvPr>
        <xdr:cNvSpPr txBox="1"/>
      </xdr:nvSpPr>
      <xdr:spPr>
        <a:xfrm>
          <a:off x="21043411" y="720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7071</xdr:rowOff>
    </xdr:from>
    <xdr:ext cx="534377" cy="259045"/>
    <xdr:sp macro="" textlink="">
      <xdr:nvSpPr>
        <xdr:cNvPr id="584" name="n_2mainValue【一般廃棄物処理施設】&#10;一人当たり有形固定資産（償却資産）額">
          <a:extLst>
            <a:ext uri="{FF2B5EF4-FFF2-40B4-BE49-F238E27FC236}">
              <a16:creationId xmlns:a16="http://schemas.microsoft.com/office/drawing/2014/main" id="{F8C7A54F-BFBF-4D92-B2CF-31A03C2CCF94}"/>
            </a:ext>
          </a:extLst>
        </xdr:cNvPr>
        <xdr:cNvSpPr txBox="1"/>
      </xdr:nvSpPr>
      <xdr:spPr>
        <a:xfrm>
          <a:off x="20167111" y="720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21235</xdr:rowOff>
    </xdr:from>
    <xdr:ext cx="534377" cy="259045"/>
    <xdr:sp macro="" textlink="">
      <xdr:nvSpPr>
        <xdr:cNvPr id="585" name="n_3mainValue【一般廃棄物処理施設】&#10;一人当たり有形固定資産（償却資産）額">
          <a:extLst>
            <a:ext uri="{FF2B5EF4-FFF2-40B4-BE49-F238E27FC236}">
              <a16:creationId xmlns:a16="http://schemas.microsoft.com/office/drawing/2014/main" id="{CF8A05B3-B157-4C6E-80DE-081B24C26233}"/>
            </a:ext>
          </a:extLst>
        </xdr:cNvPr>
        <xdr:cNvSpPr txBox="1"/>
      </xdr:nvSpPr>
      <xdr:spPr>
        <a:xfrm>
          <a:off x="19278111" y="72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6" name="正方形/長方形 585">
          <a:extLst>
            <a:ext uri="{FF2B5EF4-FFF2-40B4-BE49-F238E27FC236}">
              <a16:creationId xmlns:a16="http://schemas.microsoft.com/office/drawing/2014/main" id="{2E340946-E05F-4DD0-A50C-AAD6EB29328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7" name="正方形/長方形 586">
          <a:extLst>
            <a:ext uri="{FF2B5EF4-FFF2-40B4-BE49-F238E27FC236}">
              <a16:creationId xmlns:a16="http://schemas.microsoft.com/office/drawing/2014/main" id="{A3061F23-693E-42D9-AA7C-1C4B62B8974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8" name="正方形/長方形 587">
          <a:extLst>
            <a:ext uri="{FF2B5EF4-FFF2-40B4-BE49-F238E27FC236}">
              <a16:creationId xmlns:a16="http://schemas.microsoft.com/office/drawing/2014/main" id="{031E4160-87CA-4C65-8873-DE1068AB505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9" name="正方形/長方形 588">
          <a:extLst>
            <a:ext uri="{FF2B5EF4-FFF2-40B4-BE49-F238E27FC236}">
              <a16:creationId xmlns:a16="http://schemas.microsoft.com/office/drawing/2014/main" id="{88082EBE-C792-4864-8E1D-8D8F2D5EBBE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0" name="正方形/長方形 589">
          <a:extLst>
            <a:ext uri="{FF2B5EF4-FFF2-40B4-BE49-F238E27FC236}">
              <a16:creationId xmlns:a16="http://schemas.microsoft.com/office/drawing/2014/main" id="{80F14066-6620-4D04-B926-0CC01B017CD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1" name="正方形/長方形 590">
          <a:extLst>
            <a:ext uri="{FF2B5EF4-FFF2-40B4-BE49-F238E27FC236}">
              <a16:creationId xmlns:a16="http://schemas.microsoft.com/office/drawing/2014/main" id="{4CF15C81-3E0F-4436-9CAF-804666E6744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2" name="正方形/長方形 591">
          <a:extLst>
            <a:ext uri="{FF2B5EF4-FFF2-40B4-BE49-F238E27FC236}">
              <a16:creationId xmlns:a16="http://schemas.microsoft.com/office/drawing/2014/main" id="{940A8845-5F2C-473D-9371-F8E3B256E9D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3" name="正方形/長方形 592">
          <a:extLst>
            <a:ext uri="{FF2B5EF4-FFF2-40B4-BE49-F238E27FC236}">
              <a16:creationId xmlns:a16="http://schemas.microsoft.com/office/drawing/2014/main" id="{1FB96944-F708-46AD-80AD-C93F5F5F66C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4" name="テキスト ボックス 593">
          <a:extLst>
            <a:ext uri="{FF2B5EF4-FFF2-40B4-BE49-F238E27FC236}">
              <a16:creationId xmlns:a16="http://schemas.microsoft.com/office/drawing/2014/main" id="{AF180C4F-A0A3-40FE-81E3-CC26330A995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5" name="直線コネクタ 594">
          <a:extLst>
            <a:ext uri="{FF2B5EF4-FFF2-40B4-BE49-F238E27FC236}">
              <a16:creationId xmlns:a16="http://schemas.microsoft.com/office/drawing/2014/main" id="{9E0581C2-4330-4DC6-8EBC-68FBD17DF20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6" name="テキスト ボックス 595">
          <a:extLst>
            <a:ext uri="{FF2B5EF4-FFF2-40B4-BE49-F238E27FC236}">
              <a16:creationId xmlns:a16="http://schemas.microsoft.com/office/drawing/2014/main" id="{62FCA001-6B0A-4997-AC03-652E9EF3CD6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7" name="直線コネクタ 596">
          <a:extLst>
            <a:ext uri="{FF2B5EF4-FFF2-40B4-BE49-F238E27FC236}">
              <a16:creationId xmlns:a16="http://schemas.microsoft.com/office/drawing/2014/main" id="{8FC06AC5-76AE-4425-A740-244216EE814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8" name="テキスト ボックス 597">
          <a:extLst>
            <a:ext uri="{FF2B5EF4-FFF2-40B4-BE49-F238E27FC236}">
              <a16:creationId xmlns:a16="http://schemas.microsoft.com/office/drawing/2014/main" id="{5CDAEAD1-A7D9-42AD-BCCD-2BF3E93B65E1}"/>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9" name="直線コネクタ 598">
          <a:extLst>
            <a:ext uri="{FF2B5EF4-FFF2-40B4-BE49-F238E27FC236}">
              <a16:creationId xmlns:a16="http://schemas.microsoft.com/office/drawing/2014/main" id="{CEB612A2-1A4A-4D09-B70B-729BD0D3B59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0" name="テキスト ボックス 599">
          <a:extLst>
            <a:ext uri="{FF2B5EF4-FFF2-40B4-BE49-F238E27FC236}">
              <a16:creationId xmlns:a16="http://schemas.microsoft.com/office/drawing/2014/main" id="{D5D4E4DE-1156-46C7-AD00-02B656204FE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1" name="直線コネクタ 600">
          <a:extLst>
            <a:ext uri="{FF2B5EF4-FFF2-40B4-BE49-F238E27FC236}">
              <a16:creationId xmlns:a16="http://schemas.microsoft.com/office/drawing/2014/main" id="{FF17017D-0F58-4187-BDF2-8E42A551049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2" name="テキスト ボックス 601">
          <a:extLst>
            <a:ext uri="{FF2B5EF4-FFF2-40B4-BE49-F238E27FC236}">
              <a16:creationId xmlns:a16="http://schemas.microsoft.com/office/drawing/2014/main" id="{CACFF266-FA38-426B-9026-90DD191555C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3" name="直線コネクタ 602">
          <a:extLst>
            <a:ext uri="{FF2B5EF4-FFF2-40B4-BE49-F238E27FC236}">
              <a16:creationId xmlns:a16="http://schemas.microsoft.com/office/drawing/2014/main" id="{7085CAD6-154F-45F8-A454-355F5705882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4" name="テキスト ボックス 603">
          <a:extLst>
            <a:ext uri="{FF2B5EF4-FFF2-40B4-BE49-F238E27FC236}">
              <a16:creationId xmlns:a16="http://schemas.microsoft.com/office/drawing/2014/main" id="{0736DCBC-622B-4612-84C5-D32F04A1640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5" name="直線コネクタ 604">
          <a:extLst>
            <a:ext uri="{FF2B5EF4-FFF2-40B4-BE49-F238E27FC236}">
              <a16:creationId xmlns:a16="http://schemas.microsoft.com/office/drawing/2014/main" id="{C89A0F19-5FCF-49C8-B8B6-A559C6F00D1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6" name="テキスト ボックス 605">
          <a:extLst>
            <a:ext uri="{FF2B5EF4-FFF2-40B4-BE49-F238E27FC236}">
              <a16:creationId xmlns:a16="http://schemas.microsoft.com/office/drawing/2014/main" id="{258DE196-103A-4F1D-956D-01540FF0C8F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7" name="直線コネクタ 606">
          <a:extLst>
            <a:ext uri="{FF2B5EF4-FFF2-40B4-BE49-F238E27FC236}">
              <a16:creationId xmlns:a16="http://schemas.microsoft.com/office/drawing/2014/main" id="{D3C25F56-F6DB-4A65-B0A3-8086E11FA49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8" name="テキスト ボックス 607">
          <a:extLst>
            <a:ext uri="{FF2B5EF4-FFF2-40B4-BE49-F238E27FC236}">
              <a16:creationId xmlns:a16="http://schemas.microsoft.com/office/drawing/2014/main" id="{60489427-9F65-4D34-A5A2-45E98E254D3E}"/>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9" name="直線コネクタ 608">
          <a:extLst>
            <a:ext uri="{FF2B5EF4-FFF2-40B4-BE49-F238E27FC236}">
              <a16:creationId xmlns:a16="http://schemas.microsoft.com/office/drawing/2014/main" id="{98423D97-D566-422C-98A0-503E98EC1A8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保健センター・保健所】&#10;有形固定資産減価償却率グラフ枠">
          <a:extLst>
            <a:ext uri="{FF2B5EF4-FFF2-40B4-BE49-F238E27FC236}">
              <a16:creationId xmlns:a16="http://schemas.microsoft.com/office/drawing/2014/main" id="{29FC669A-9A20-47DF-A7BA-2E67693462C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11" name="直線コネクタ 610">
          <a:extLst>
            <a:ext uri="{FF2B5EF4-FFF2-40B4-BE49-F238E27FC236}">
              <a16:creationId xmlns:a16="http://schemas.microsoft.com/office/drawing/2014/main" id="{8617080C-DC22-4B52-A1BC-7448E230E8A7}"/>
            </a:ext>
          </a:extLst>
        </xdr:cNvPr>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12" name="【保健センター・保健所】&#10;有形固定資産減価償却率最小値テキスト">
          <a:extLst>
            <a:ext uri="{FF2B5EF4-FFF2-40B4-BE49-F238E27FC236}">
              <a16:creationId xmlns:a16="http://schemas.microsoft.com/office/drawing/2014/main" id="{ABF23B80-7D75-42F5-AE80-DEF32EC025F1}"/>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13" name="直線コネクタ 612">
          <a:extLst>
            <a:ext uri="{FF2B5EF4-FFF2-40B4-BE49-F238E27FC236}">
              <a16:creationId xmlns:a16="http://schemas.microsoft.com/office/drawing/2014/main" id="{6A73F805-1896-438C-B59A-AFCFCC6ADB93}"/>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14" name="【保健センター・保健所】&#10;有形固定資産減価償却率最大値テキスト">
          <a:extLst>
            <a:ext uri="{FF2B5EF4-FFF2-40B4-BE49-F238E27FC236}">
              <a16:creationId xmlns:a16="http://schemas.microsoft.com/office/drawing/2014/main" id="{66813648-171A-4791-AF77-02C72B34C9E6}"/>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15" name="直線コネクタ 614">
          <a:extLst>
            <a:ext uri="{FF2B5EF4-FFF2-40B4-BE49-F238E27FC236}">
              <a16:creationId xmlns:a16="http://schemas.microsoft.com/office/drawing/2014/main" id="{2CCAD3CE-741A-4863-B3DC-A71ECB5D809C}"/>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130101</xdr:rowOff>
    </xdr:from>
    <xdr:ext cx="405111" cy="259045"/>
    <xdr:sp macro="" textlink="">
      <xdr:nvSpPr>
        <xdr:cNvPr id="616" name="【保健センター・保健所】&#10;有形固定資産減価償却率平均値テキスト">
          <a:extLst>
            <a:ext uri="{FF2B5EF4-FFF2-40B4-BE49-F238E27FC236}">
              <a16:creationId xmlns:a16="http://schemas.microsoft.com/office/drawing/2014/main" id="{07B19315-7D5F-46AC-92ED-D7ACA754096C}"/>
            </a:ext>
          </a:extLst>
        </xdr:cNvPr>
        <xdr:cNvSpPr txBox="1"/>
      </xdr:nvSpPr>
      <xdr:spPr>
        <a:xfrm>
          <a:off x="16357600" y="10245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17" name="フローチャート: 判断 616">
          <a:extLst>
            <a:ext uri="{FF2B5EF4-FFF2-40B4-BE49-F238E27FC236}">
              <a16:creationId xmlns:a16="http://schemas.microsoft.com/office/drawing/2014/main" id="{894A37B7-FC0D-4F17-93C6-9CE524AE0CB5}"/>
            </a:ext>
          </a:extLst>
        </xdr:cNvPr>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18" name="フローチャート: 判断 617">
          <a:extLst>
            <a:ext uri="{FF2B5EF4-FFF2-40B4-BE49-F238E27FC236}">
              <a16:creationId xmlns:a16="http://schemas.microsoft.com/office/drawing/2014/main" id="{FDF8B8AE-3068-46EE-934C-17EB86EB0D03}"/>
            </a:ext>
          </a:extLst>
        </xdr:cNvPr>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19" name="フローチャート: 判断 618">
          <a:extLst>
            <a:ext uri="{FF2B5EF4-FFF2-40B4-BE49-F238E27FC236}">
              <a16:creationId xmlns:a16="http://schemas.microsoft.com/office/drawing/2014/main" id="{5CD40CD8-2C3E-4108-9613-A1ACFB65BCD1}"/>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20" name="フローチャート: 判断 619">
          <a:extLst>
            <a:ext uri="{FF2B5EF4-FFF2-40B4-BE49-F238E27FC236}">
              <a16:creationId xmlns:a16="http://schemas.microsoft.com/office/drawing/2014/main" id="{ACF67591-C7A9-4B97-9C6E-A3D3B89E7EB6}"/>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21" name="フローチャート: 判断 620">
          <a:extLst>
            <a:ext uri="{FF2B5EF4-FFF2-40B4-BE49-F238E27FC236}">
              <a16:creationId xmlns:a16="http://schemas.microsoft.com/office/drawing/2014/main" id="{5C08ADAE-9C3E-4271-8348-714509D494D1}"/>
            </a:ext>
          </a:extLst>
        </xdr:cNvPr>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id="{F2463B9B-1A29-424C-8A28-7A1A2A42DCA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5B4815EE-1475-439A-90B2-42F9949E0E5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7F398634-851D-4BB9-96B8-E2BE62FB5BE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6ACBF79D-A4C9-4023-A456-4A18D09112A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id="{CD694D44-5AFF-43A5-A32A-1189AD68DAE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84727</xdr:rowOff>
    </xdr:from>
    <xdr:to>
      <xdr:col>85</xdr:col>
      <xdr:colOff>177800</xdr:colOff>
      <xdr:row>59</xdr:row>
      <xdr:rowOff>14877</xdr:rowOff>
    </xdr:to>
    <xdr:sp macro="" textlink="">
      <xdr:nvSpPr>
        <xdr:cNvPr id="627" name="楕円 626">
          <a:extLst>
            <a:ext uri="{FF2B5EF4-FFF2-40B4-BE49-F238E27FC236}">
              <a16:creationId xmlns:a16="http://schemas.microsoft.com/office/drawing/2014/main" id="{D2EE8B2B-3532-4906-87F7-4806A801636A}"/>
            </a:ext>
          </a:extLst>
        </xdr:cNvPr>
        <xdr:cNvSpPr/>
      </xdr:nvSpPr>
      <xdr:spPr>
        <a:xfrm>
          <a:off x="16268700" y="100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107604</xdr:rowOff>
    </xdr:from>
    <xdr:ext cx="405111" cy="259045"/>
    <xdr:sp macro="" textlink="">
      <xdr:nvSpPr>
        <xdr:cNvPr id="628" name="【保健センター・保健所】&#10;有形固定資産減価償却率該当値テキスト">
          <a:extLst>
            <a:ext uri="{FF2B5EF4-FFF2-40B4-BE49-F238E27FC236}">
              <a16:creationId xmlns:a16="http://schemas.microsoft.com/office/drawing/2014/main" id="{340C05E2-9286-4BAC-8DDC-042E7F7E6632}"/>
            </a:ext>
          </a:extLst>
        </xdr:cNvPr>
        <xdr:cNvSpPr txBox="1"/>
      </xdr:nvSpPr>
      <xdr:spPr>
        <a:xfrm>
          <a:off x="16357600" y="988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50437</xdr:rowOff>
    </xdr:from>
    <xdr:to>
      <xdr:col>81</xdr:col>
      <xdr:colOff>101600</xdr:colOff>
      <xdr:row>58</xdr:row>
      <xdr:rowOff>152037</xdr:rowOff>
    </xdr:to>
    <xdr:sp macro="" textlink="">
      <xdr:nvSpPr>
        <xdr:cNvPr id="629" name="楕円 628">
          <a:extLst>
            <a:ext uri="{FF2B5EF4-FFF2-40B4-BE49-F238E27FC236}">
              <a16:creationId xmlns:a16="http://schemas.microsoft.com/office/drawing/2014/main" id="{F9DE47CB-D5FB-429E-85D6-0152D3673DC1}"/>
            </a:ext>
          </a:extLst>
        </xdr:cNvPr>
        <xdr:cNvSpPr/>
      </xdr:nvSpPr>
      <xdr:spPr>
        <a:xfrm>
          <a:off x="15430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101237</xdr:rowOff>
    </xdr:from>
    <xdr:to>
      <xdr:col>85</xdr:col>
      <xdr:colOff>127000</xdr:colOff>
      <xdr:row>58</xdr:row>
      <xdr:rowOff>135527</xdr:rowOff>
    </xdr:to>
    <xdr:cxnSp macro="">
      <xdr:nvCxnSpPr>
        <xdr:cNvPr id="630" name="直線コネクタ 629">
          <a:extLst>
            <a:ext uri="{FF2B5EF4-FFF2-40B4-BE49-F238E27FC236}">
              <a16:creationId xmlns:a16="http://schemas.microsoft.com/office/drawing/2014/main" id="{F8664B93-07E5-49E1-97A1-DBD737F55C2A}"/>
            </a:ext>
          </a:extLst>
        </xdr:cNvPr>
        <xdr:cNvCxnSpPr/>
      </xdr:nvCxnSpPr>
      <xdr:spPr>
        <a:xfrm>
          <a:off x="15481300" y="1004533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16147</xdr:rowOff>
    </xdr:from>
    <xdr:to>
      <xdr:col>76</xdr:col>
      <xdr:colOff>165100</xdr:colOff>
      <xdr:row>58</xdr:row>
      <xdr:rowOff>117747</xdr:rowOff>
    </xdr:to>
    <xdr:sp macro="" textlink="">
      <xdr:nvSpPr>
        <xdr:cNvPr id="631" name="楕円 630">
          <a:extLst>
            <a:ext uri="{FF2B5EF4-FFF2-40B4-BE49-F238E27FC236}">
              <a16:creationId xmlns:a16="http://schemas.microsoft.com/office/drawing/2014/main" id="{E9543D7F-516A-46E5-94EF-495588A15C6B}"/>
            </a:ext>
          </a:extLst>
        </xdr:cNvPr>
        <xdr:cNvSpPr/>
      </xdr:nvSpPr>
      <xdr:spPr>
        <a:xfrm>
          <a:off x="14541500" y="996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66947</xdr:rowOff>
    </xdr:from>
    <xdr:to>
      <xdr:col>81</xdr:col>
      <xdr:colOff>50800</xdr:colOff>
      <xdr:row>58</xdr:row>
      <xdr:rowOff>101237</xdr:rowOff>
    </xdr:to>
    <xdr:cxnSp macro="">
      <xdr:nvCxnSpPr>
        <xdr:cNvPr id="632" name="直線コネクタ 631">
          <a:extLst>
            <a:ext uri="{FF2B5EF4-FFF2-40B4-BE49-F238E27FC236}">
              <a16:creationId xmlns:a16="http://schemas.microsoft.com/office/drawing/2014/main" id="{C9187A73-9F64-4DEA-AAA3-75795EE241E6}"/>
            </a:ext>
          </a:extLst>
        </xdr:cNvPr>
        <xdr:cNvCxnSpPr/>
      </xdr:nvCxnSpPr>
      <xdr:spPr>
        <a:xfrm>
          <a:off x="14592300" y="1001104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153307</xdr:rowOff>
    </xdr:from>
    <xdr:to>
      <xdr:col>72</xdr:col>
      <xdr:colOff>38100</xdr:colOff>
      <xdr:row>58</xdr:row>
      <xdr:rowOff>83457</xdr:rowOff>
    </xdr:to>
    <xdr:sp macro="" textlink="">
      <xdr:nvSpPr>
        <xdr:cNvPr id="633" name="楕円 632">
          <a:extLst>
            <a:ext uri="{FF2B5EF4-FFF2-40B4-BE49-F238E27FC236}">
              <a16:creationId xmlns:a16="http://schemas.microsoft.com/office/drawing/2014/main" id="{6CAD9FF8-609D-4D93-826A-EE94A000B43C}"/>
            </a:ext>
          </a:extLst>
        </xdr:cNvPr>
        <xdr:cNvSpPr/>
      </xdr:nvSpPr>
      <xdr:spPr>
        <a:xfrm>
          <a:off x="13652500" y="99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32657</xdr:rowOff>
    </xdr:from>
    <xdr:to>
      <xdr:col>76</xdr:col>
      <xdr:colOff>114300</xdr:colOff>
      <xdr:row>58</xdr:row>
      <xdr:rowOff>66947</xdr:rowOff>
    </xdr:to>
    <xdr:cxnSp macro="">
      <xdr:nvCxnSpPr>
        <xdr:cNvPr id="634" name="直線コネクタ 633">
          <a:extLst>
            <a:ext uri="{FF2B5EF4-FFF2-40B4-BE49-F238E27FC236}">
              <a16:creationId xmlns:a16="http://schemas.microsoft.com/office/drawing/2014/main" id="{47C91E35-4A07-4052-BA23-EA04D273FA98}"/>
            </a:ext>
          </a:extLst>
        </xdr:cNvPr>
        <xdr:cNvCxnSpPr/>
      </xdr:nvCxnSpPr>
      <xdr:spPr>
        <a:xfrm>
          <a:off x="13703300" y="997675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635" name="n_1aveValue【保健センター・保健所】&#10;有形固定資産減価償却率">
          <a:extLst>
            <a:ext uri="{FF2B5EF4-FFF2-40B4-BE49-F238E27FC236}">
              <a16:creationId xmlns:a16="http://schemas.microsoft.com/office/drawing/2014/main" id="{F7DFC5AF-1C99-4A1B-9B2D-E21DE4AB9D06}"/>
            </a:ext>
          </a:extLst>
        </xdr:cNvPr>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636" name="n_2aveValue【保健センター・保健所】&#10;有形固定資産減価償却率">
          <a:extLst>
            <a:ext uri="{FF2B5EF4-FFF2-40B4-BE49-F238E27FC236}">
              <a16:creationId xmlns:a16="http://schemas.microsoft.com/office/drawing/2014/main" id="{FA5D71EA-9B57-4082-90C5-87F939EEF7AA}"/>
            </a:ext>
          </a:extLst>
        </xdr:cNvPr>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37" name="n_3aveValue【保健センター・保健所】&#10;有形固定資産減価償却率">
          <a:extLst>
            <a:ext uri="{FF2B5EF4-FFF2-40B4-BE49-F238E27FC236}">
              <a16:creationId xmlns:a16="http://schemas.microsoft.com/office/drawing/2014/main" id="{707C08BA-EEC0-481F-A38F-C16849382E8C}"/>
            </a:ext>
          </a:extLst>
        </xdr:cNvPr>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638" name="n_4aveValue【保健センター・保健所】&#10;有形固定資産減価償却率">
          <a:extLst>
            <a:ext uri="{FF2B5EF4-FFF2-40B4-BE49-F238E27FC236}">
              <a16:creationId xmlns:a16="http://schemas.microsoft.com/office/drawing/2014/main" id="{0CDB507D-9A08-454F-9547-91A9DF12015D}"/>
            </a:ext>
          </a:extLst>
        </xdr:cNvPr>
        <xdr:cNvSpPr txBox="1"/>
      </xdr:nvSpPr>
      <xdr:spPr>
        <a:xfrm>
          <a:off x="12611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168564</xdr:rowOff>
    </xdr:from>
    <xdr:ext cx="405111" cy="259045"/>
    <xdr:sp macro="" textlink="">
      <xdr:nvSpPr>
        <xdr:cNvPr id="639" name="n_1mainValue【保健センター・保健所】&#10;有形固定資産減価償却率">
          <a:extLst>
            <a:ext uri="{FF2B5EF4-FFF2-40B4-BE49-F238E27FC236}">
              <a16:creationId xmlns:a16="http://schemas.microsoft.com/office/drawing/2014/main" id="{8C672E10-1D29-448A-8F24-FFFAF562208E}"/>
            </a:ext>
          </a:extLst>
        </xdr:cNvPr>
        <xdr:cNvSpPr txBox="1"/>
      </xdr:nvSpPr>
      <xdr:spPr>
        <a:xfrm>
          <a:off x="152660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134274</xdr:rowOff>
    </xdr:from>
    <xdr:ext cx="405111" cy="259045"/>
    <xdr:sp macro="" textlink="">
      <xdr:nvSpPr>
        <xdr:cNvPr id="640" name="n_2mainValue【保健センター・保健所】&#10;有形固定資産減価償却率">
          <a:extLst>
            <a:ext uri="{FF2B5EF4-FFF2-40B4-BE49-F238E27FC236}">
              <a16:creationId xmlns:a16="http://schemas.microsoft.com/office/drawing/2014/main" id="{E6D94271-6EEC-4A22-A9FA-BF329E8B01F6}"/>
            </a:ext>
          </a:extLst>
        </xdr:cNvPr>
        <xdr:cNvSpPr txBox="1"/>
      </xdr:nvSpPr>
      <xdr:spPr>
        <a:xfrm>
          <a:off x="14389744" y="973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99984</xdr:rowOff>
    </xdr:from>
    <xdr:ext cx="405111" cy="259045"/>
    <xdr:sp macro="" textlink="">
      <xdr:nvSpPr>
        <xdr:cNvPr id="641" name="n_3mainValue【保健センター・保健所】&#10;有形固定資産減価償却率">
          <a:extLst>
            <a:ext uri="{FF2B5EF4-FFF2-40B4-BE49-F238E27FC236}">
              <a16:creationId xmlns:a16="http://schemas.microsoft.com/office/drawing/2014/main" id="{6BA8BD9B-90EB-4FA7-A4A8-0D034A02ED50}"/>
            </a:ext>
          </a:extLst>
        </xdr:cNvPr>
        <xdr:cNvSpPr txBox="1"/>
      </xdr:nvSpPr>
      <xdr:spPr>
        <a:xfrm>
          <a:off x="13500744" y="970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2" name="正方形/長方形 641">
          <a:extLst>
            <a:ext uri="{FF2B5EF4-FFF2-40B4-BE49-F238E27FC236}">
              <a16:creationId xmlns:a16="http://schemas.microsoft.com/office/drawing/2014/main" id="{613A1966-5CFB-4896-A121-77A4F7FCA79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3" name="正方形/長方形 642">
          <a:extLst>
            <a:ext uri="{FF2B5EF4-FFF2-40B4-BE49-F238E27FC236}">
              <a16:creationId xmlns:a16="http://schemas.microsoft.com/office/drawing/2014/main" id="{D8907C63-0B52-4EC2-92BB-BB6E926DFFC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4" name="正方形/長方形 643">
          <a:extLst>
            <a:ext uri="{FF2B5EF4-FFF2-40B4-BE49-F238E27FC236}">
              <a16:creationId xmlns:a16="http://schemas.microsoft.com/office/drawing/2014/main" id="{B55D1A15-9FCD-4D9A-97D1-928C6469DBD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5" name="正方形/長方形 644">
          <a:extLst>
            <a:ext uri="{FF2B5EF4-FFF2-40B4-BE49-F238E27FC236}">
              <a16:creationId xmlns:a16="http://schemas.microsoft.com/office/drawing/2014/main" id="{DFEE952C-D37C-4E7C-9647-8CC4D78AF91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6" name="正方形/長方形 645">
          <a:extLst>
            <a:ext uri="{FF2B5EF4-FFF2-40B4-BE49-F238E27FC236}">
              <a16:creationId xmlns:a16="http://schemas.microsoft.com/office/drawing/2014/main" id="{B55CFE15-F36F-471D-880C-6204BE2CBED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7" name="正方形/長方形 646">
          <a:extLst>
            <a:ext uri="{FF2B5EF4-FFF2-40B4-BE49-F238E27FC236}">
              <a16:creationId xmlns:a16="http://schemas.microsoft.com/office/drawing/2014/main" id="{DA09E928-A141-4EFD-979B-8BF51060A55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8" name="正方形/長方形 647">
          <a:extLst>
            <a:ext uri="{FF2B5EF4-FFF2-40B4-BE49-F238E27FC236}">
              <a16:creationId xmlns:a16="http://schemas.microsoft.com/office/drawing/2014/main" id="{49353448-E6AA-4F78-A7C8-E5B62C23CE1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9" name="正方形/長方形 648">
          <a:extLst>
            <a:ext uri="{FF2B5EF4-FFF2-40B4-BE49-F238E27FC236}">
              <a16:creationId xmlns:a16="http://schemas.microsoft.com/office/drawing/2014/main" id="{3C9AB4E9-C327-4FCC-81FC-5430E6DF9B9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0" name="テキスト ボックス 649">
          <a:extLst>
            <a:ext uri="{FF2B5EF4-FFF2-40B4-BE49-F238E27FC236}">
              <a16:creationId xmlns:a16="http://schemas.microsoft.com/office/drawing/2014/main" id="{2E2FCDFD-2691-4C87-A8ED-B043C91C022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1" name="直線コネクタ 650">
          <a:extLst>
            <a:ext uri="{FF2B5EF4-FFF2-40B4-BE49-F238E27FC236}">
              <a16:creationId xmlns:a16="http://schemas.microsoft.com/office/drawing/2014/main" id="{2B103B2D-B007-4C55-BF3A-3A476C907DF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2" name="直線コネクタ 651">
          <a:extLst>
            <a:ext uri="{FF2B5EF4-FFF2-40B4-BE49-F238E27FC236}">
              <a16:creationId xmlns:a16="http://schemas.microsoft.com/office/drawing/2014/main" id="{E25DA2D8-B517-467D-BDB4-040AD33738A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3" name="テキスト ボックス 652">
          <a:extLst>
            <a:ext uri="{FF2B5EF4-FFF2-40B4-BE49-F238E27FC236}">
              <a16:creationId xmlns:a16="http://schemas.microsoft.com/office/drawing/2014/main" id="{F378F1E6-F597-4A36-89BC-DA98773A81C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4" name="直線コネクタ 653">
          <a:extLst>
            <a:ext uri="{FF2B5EF4-FFF2-40B4-BE49-F238E27FC236}">
              <a16:creationId xmlns:a16="http://schemas.microsoft.com/office/drawing/2014/main" id="{511B3C6D-BC91-4D76-83AD-51894E3F4C5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5" name="テキスト ボックス 654">
          <a:extLst>
            <a:ext uri="{FF2B5EF4-FFF2-40B4-BE49-F238E27FC236}">
              <a16:creationId xmlns:a16="http://schemas.microsoft.com/office/drawing/2014/main" id="{D7D2A599-3705-40CC-97E2-03E9028C56E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6" name="直線コネクタ 655">
          <a:extLst>
            <a:ext uri="{FF2B5EF4-FFF2-40B4-BE49-F238E27FC236}">
              <a16:creationId xmlns:a16="http://schemas.microsoft.com/office/drawing/2014/main" id="{17D6199A-FCCF-40D8-B53A-4445BBC683A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7" name="テキスト ボックス 656">
          <a:extLst>
            <a:ext uri="{FF2B5EF4-FFF2-40B4-BE49-F238E27FC236}">
              <a16:creationId xmlns:a16="http://schemas.microsoft.com/office/drawing/2014/main" id="{583570F1-4922-4529-982A-91F85E65050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8" name="直線コネクタ 657">
          <a:extLst>
            <a:ext uri="{FF2B5EF4-FFF2-40B4-BE49-F238E27FC236}">
              <a16:creationId xmlns:a16="http://schemas.microsoft.com/office/drawing/2014/main" id="{F2BCCA81-E820-4229-9C29-3998F56E2A2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9" name="テキスト ボックス 658">
          <a:extLst>
            <a:ext uri="{FF2B5EF4-FFF2-40B4-BE49-F238E27FC236}">
              <a16:creationId xmlns:a16="http://schemas.microsoft.com/office/drawing/2014/main" id="{F674DBB8-8053-4CC9-8CCA-1B0C0BC8A83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0" name="直線コネクタ 659">
          <a:extLst>
            <a:ext uri="{FF2B5EF4-FFF2-40B4-BE49-F238E27FC236}">
              <a16:creationId xmlns:a16="http://schemas.microsoft.com/office/drawing/2014/main" id="{8A4D4303-5BDF-44DA-B1E5-ED0B19443F7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1" name="テキスト ボックス 660">
          <a:extLst>
            <a:ext uri="{FF2B5EF4-FFF2-40B4-BE49-F238E27FC236}">
              <a16:creationId xmlns:a16="http://schemas.microsoft.com/office/drawing/2014/main" id="{B7782E3F-CCC4-44E9-9869-5A8FE06900C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2" name="直線コネクタ 661">
          <a:extLst>
            <a:ext uri="{FF2B5EF4-FFF2-40B4-BE49-F238E27FC236}">
              <a16:creationId xmlns:a16="http://schemas.microsoft.com/office/drawing/2014/main" id="{D226C676-9ACB-4BF5-A318-11B80C395DA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3" name="テキスト ボックス 662">
          <a:extLst>
            <a:ext uri="{FF2B5EF4-FFF2-40B4-BE49-F238E27FC236}">
              <a16:creationId xmlns:a16="http://schemas.microsoft.com/office/drawing/2014/main" id="{24F68E17-C32A-40FC-BCFB-AE722835048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4" name="【保健センター・保健所】&#10;一人当たり面積グラフ枠">
          <a:extLst>
            <a:ext uri="{FF2B5EF4-FFF2-40B4-BE49-F238E27FC236}">
              <a16:creationId xmlns:a16="http://schemas.microsoft.com/office/drawing/2014/main" id="{4E462487-495F-43D3-90AA-E8EA35DA06E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65" name="直線コネクタ 664">
          <a:extLst>
            <a:ext uri="{FF2B5EF4-FFF2-40B4-BE49-F238E27FC236}">
              <a16:creationId xmlns:a16="http://schemas.microsoft.com/office/drawing/2014/main" id="{0A905D8F-6AD9-4C9A-924C-1FDD22E41C84}"/>
            </a:ext>
          </a:extLst>
        </xdr:cNvPr>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66" name="【保健センター・保健所】&#10;一人当たり面積最小値テキスト">
          <a:extLst>
            <a:ext uri="{FF2B5EF4-FFF2-40B4-BE49-F238E27FC236}">
              <a16:creationId xmlns:a16="http://schemas.microsoft.com/office/drawing/2014/main" id="{16AC71AE-F395-45E1-9136-47818495B0DE}"/>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67" name="直線コネクタ 666">
          <a:extLst>
            <a:ext uri="{FF2B5EF4-FFF2-40B4-BE49-F238E27FC236}">
              <a16:creationId xmlns:a16="http://schemas.microsoft.com/office/drawing/2014/main" id="{56392D51-828A-4F89-A726-AF747C1215E1}"/>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668" name="【保健センター・保健所】&#10;一人当たり面積最大値テキスト">
          <a:extLst>
            <a:ext uri="{FF2B5EF4-FFF2-40B4-BE49-F238E27FC236}">
              <a16:creationId xmlns:a16="http://schemas.microsoft.com/office/drawing/2014/main" id="{678843AB-C832-43BF-BC8F-D64C56CB68FB}"/>
            </a:ext>
          </a:extLst>
        </xdr:cNvPr>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669" name="直線コネクタ 668">
          <a:extLst>
            <a:ext uri="{FF2B5EF4-FFF2-40B4-BE49-F238E27FC236}">
              <a16:creationId xmlns:a16="http://schemas.microsoft.com/office/drawing/2014/main" id="{8079DAB2-5791-46BF-8762-1699B6B6ADA1}"/>
            </a:ext>
          </a:extLst>
        </xdr:cNvPr>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70" name="【保健センター・保健所】&#10;一人当たり面積平均値テキスト">
          <a:extLst>
            <a:ext uri="{FF2B5EF4-FFF2-40B4-BE49-F238E27FC236}">
              <a16:creationId xmlns:a16="http://schemas.microsoft.com/office/drawing/2014/main" id="{008D98E8-0738-4010-9A1C-A064A9B8CBD6}"/>
            </a:ext>
          </a:extLst>
        </xdr:cNvPr>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71" name="フローチャート: 判断 670">
          <a:extLst>
            <a:ext uri="{FF2B5EF4-FFF2-40B4-BE49-F238E27FC236}">
              <a16:creationId xmlns:a16="http://schemas.microsoft.com/office/drawing/2014/main" id="{C3761478-EA14-4282-BCA6-B86F4667A375}"/>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672" name="フローチャート: 判断 671">
          <a:extLst>
            <a:ext uri="{FF2B5EF4-FFF2-40B4-BE49-F238E27FC236}">
              <a16:creationId xmlns:a16="http://schemas.microsoft.com/office/drawing/2014/main" id="{21CD44B2-8EBC-4ED3-829B-D577CFB60D08}"/>
            </a:ext>
          </a:extLst>
        </xdr:cNvPr>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673" name="フローチャート: 判断 672">
          <a:extLst>
            <a:ext uri="{FF2B5EF4-FFF2-40B4-BE49-F238E27FC236}">
              <a16:creationId xmlns:a16="http://schemas.microsoft.com/office/drawing/2014/main" id="{A50BB7D8-8F98-4CEF-9AF1-D9F685904FFB}"/>
            </a:ext>
          </a:extLst>
        </xdr:cNvPr>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674" name="フローチャート: 判断 673">
          <a:extLst>
            <a:ext uri="{FF2B5EF4-FFF2-40B4-BE49-F238E27FC236}">
              <a16:creationId xmlns:a16="http://schemas.microsoft.com/office/drawing/2014/main" id="{F1E5CA10-824A-4E33-A835-20FA2DB2716B}"/>
            </a:ext>
          </a:extLst>
        </xdr:cNvPr>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675" name="フローチャート: 判断 674">
          <a:extLst>
            <a:ext uri="{FF2B5EF4-FFF2-40B4-BE49-F238E27FC236}">
              <a16:creationId xmlns:a16="http://schemas.microsoft.com/office/drawing/2014/main" id="{CFD6C5D6-4075-4F3C-837F-D2ACA7F426B8}"/>
            </a:ext>
          </a:extLst>
        </xdr:cNvPr>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6" name="テキスト ボックス 675">
          <a:extLst>
            <a:ext uri="{FF2B5EF4-FFF2-40B4-BE49-F238E27FC236}">
              <a16:creationId xmlns:a16="http://schemas.microsoft.com/office/drawing/2014/main" id="{6B996A6B-9345-478B-9EFB-6B4D1843194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7" name="テキスト ボックス 676">
          <a:extLst>
            <a:ext uri="{FF2B5EF4-FFF2-40B4-BE49-F238E27FC236}">
              <a16:creationId xmlns:a16="http://schemas.microsoft.com/office/drawing/2014/main" id="{DD33E565-5C40-40C3-9CE9-0AD11916698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8" name="テキスト ボックス 677">
          <a:extLst>
            <a:ext uri="{FF2B5EF4-FFF2-40B4-BE49-F238E27FC236}">
              <a16:creationId xmlns:a16="http://schemas.microsoft.com/office/drawing/2014/main" id="{7DF5F2FD-89A7-4BDF-93F9-6EC0D619D69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9" name="テキスト ボックス 678">
          <a:extLst>
            <a:ext uri="{FF2B5EF4-FFF2-40B4-BE49-F238E27FC236}">
              <a16:creationId xmlns:a16="http://schemas.microsoft.com/office/drawing/2014/main" id="{454D4DE8-1A52-4E42-AC50-EB1F7F83AA0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0" name="テキスト ボックス 679">
          <a:extLst>
            <a:ext uri="{FF2B5EF4-FFF2-40B4-BE49-F238E27FC236}">
              <a16:creationId xmlns:a16="http://schemas.microsoft.com/office/drawing/2014/main" id="{6FE2B36B-2B53-42AF-B9DF-9B5DA772C5F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6350</xdr:rowOff>
    </xdr:from>
    <xdr:to>
      <xdr:col>116</xdr:col>
      <xdr:colOff>114300</xdr:colOff>
      <xdr:row>57</xdr:row>
      <xdr:rowOff>107950</xdr:rowOff>
    </xdr:to>
    <xdr:sp macro="" textlink="">
      <xdr:nvSpPr>
        <xdr:cNvPr id="681" name="楕円 680">
          <a:extLst>
            <a:ext uri="{FF2B5EF4-FFF2-40B4-BE49-F238E27FC236}">
              <a16:creationId xmlns:a16="http://schemas.microsoft.com/office/drawing/2014/main" id="{EF01C2C1-F9FF-4DD7-880C-89030DDB6F65}"/>
            </a:ext>
          </a:extLst>
        </xdr:cNvPr>
        <xdr:cNvSpPr/>
      </xdr:nvSpPr>
      <xdr:spPr>
        <a:xfrm>
          <a:off x="22110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29227</xdr:rowOff>
    </xdr:from>
    <xdr:ext cx="469744" cy="259045"/>
    <xdr:sp macro="" textlink="">
      <xdr:nvSpPr>
        <xdr:cNvPr id="682" name="【保健センター・保健所】&#10;一人当たり面積該当値テキスト">
          <a:extLst>
            <a:ext uri="{FF2B5EF4-FFF2-40B4-BE49-F238E27FC236}">
              <a16:creationId xmlns:a16="http://schemas.microsoft.com/office/drawing/2014/main" id="{A1246A6A-F5EE-40B6-8D94-8811344E866E}"/>
            </a:ext>
          </a:extLst>
        </xdr:cNvPr>
        <xdr:cNvSpPr txBox="1"/>
      </xdr:nvSpPr>
      <xdr:spPr>
        <a:xfrm>
          <a:off x="22199600" y="963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19050</xdr:rowOff>
    </xdr:from>
    <xdr:to>
      <xdr:col>112</xdr:col>
      <xdr:colOff>38100</xdr:colOff>
      <xdr:row>57</xdr:row>
      <xdr:rowOff>120650</xdr:rowOff>
    </xdr:to>
    <xdr:sp macro="" textlink="">
      <xdr:nvSpPr>
        <xdr:cNvPr id="683" name="楕円 682">
          <a:extLst>
            <a:ext uri="{FF2B5EF4-FFF2-40B4-BE49-F238E27FC236}">
              <a16:creationId xmlns:a16="http://schemas.microsoft.com/office/drawing/2014/main" id="{8B4C9F9F-D124-41CE-B698-02F632C7A56C}"/>
            </a:ext>
          </a:extLst>
        </xdr:cNvPr>
        <xdr:cNvSpPr/>
      </xdr:nvSpPr>
      <xdr:spPr>
        <a:xfrm>
          <a:off x="212725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57150</xdr:rowOff>
    </xdr:from>
    <xdr:to>
      <xdr:col>116</xdr:col>
      <xdr:colOff>63500</xdr:colOff>
      <xdr:row>57</xdr:row>
      <xdr:rowOff>69850</xdr:rowOff>
    </xdr:to>
    <xdr:cxnSp macro="">
      <xdr:nvCxnSpPr>
        <xdr:cNvPr id="684" name="直線コネクタ 683">
          <a:extLst>
            <a:ext uri="{FF2B5EF4-FFF2-40B4-BE49-F238E27FC236}">
              <a16:creationId xmlns:a16="http://schemas.microsoft.com/office/drawing/2014/main" id="{C307B950-7CF8-4C4F-BBAC-98A808FCCE76}"/>
            </a:ext>
          </a:extLst>
        </xdr:cNvPr>
        <xdr:cNvCxnSpPr/>
      </xdr:nvCxnSpPr>
      <xdr:spPr>
        <a:xfrm flipV="1">
          <a:off x="21323300" y="9829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19050</xdr:rowOff>
    </xdr:from>
    <xdr:to>
      <xdr:col>107</xdr:col>
      <xdr:colOff>101600</xdr:colOff>
      <xdr:row>57</xdr:row>
      <xdr:rowOff>120650</xdr:rowOff>
    </xdr:to>
    <xdr:sp macro="" textlink="">
      <xdr:nvSpPr>
        <xdr:cNvPr id="685" name="楕円 684">
          <a:extLst>
            <a:ext uri="{FF2B5EF4-FFF2-40B4-BE49-F238E27FC236}">
              <a16:creationId xmlns:a16="http://schemas.microsoft.com/office/drawing/2014/main" id="{82DC2EE1-693F-4B9F-9D97-E97AD3CD368F}"/>
            </a:ext>
          </a:extLst>
        </xdr:cNvPr>
        <xdr:cNvSpPr/>
      </xdr:nvSpPr>
      <xdr:spPr>
        <a:xfrm>
          <a:off x="203835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69850</xdr:rowOff>
    </xdr:from>
    <xdr:to>
      <xdr:col>111</xdr:col>
      <xdr:colOff>177800</xdr:colOff>
      <xdr:row>57</xdr:row>
      <xdr:rowOff>69850</xdr:rowOff>
    </xdr:to>
    <xdr:cxnSp macro="">
      <xdr:nvCxnSpPr>
        <xdr:cNvPr id="686" name="直線コネクタ 685">
          <a:extLst>
            <a:ext uri="{FF2B5EF4-FFF2-40B4-BE49-F238E27FC236}">
              <a16:creationId xmlns:a16="http://schemas.microsoft.com/office/drawing/2014/main" id="{5D63EE77-9166-44BE-BA8B-CCCE7220A605}"/>
            </a:ext>
          </a:extLst>
        </xdr:cNvPr>
        <xdr:cNvCxnSpPr/>
      </xdr:nvCxnSpPr>
      <xdr:spPr>
        <a:xfrm>
          <a:off x="204343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31750</xdr:rowOff>
    </xdr:from>
    <xdr:to>
      <xdr:col>102</xdr:col>
      <xdr:colOff>165100</xdr:colOff>
      <xdr:row>57</xdr:row>
      <xdr:rowOff>133350</xdr:rowOff>
    </xdr:to>
    <xdr:sp macro="" textlink="">
      <xdr:nvSpPr>
        <xdr:cNvPr id="687" name="楕円 686">
          <a:extLst>
            <a:ext uri="{FF2B5EF4-FFF2-40B4-BE49-F238E27FC236}">
              <a16:creationId xmlns:a16="http://schemas.microsoft.com/office/drawing/2014/main" id="{29549F90-07B9-4126-B72D-9BFC08AA2DE5}"/>
            </a:ext>
          </a:extLst>
        </xdr:cNvPr>
        <xdr:cNvSpPr/>
      </xdr:nvSpPr>
      <xdr:spPr>
        <a:xfrm>
          <a:off x="194945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69850</xdr:rowOff>
    </xdr:from>
    <xdr:to>
      <xdr:col>107</xdr:col>
      <xdr:colOff>50800</xdr:colOff>
      <xdr:row>57</xdr:row>
      <xdr:rowOff>82550</xdr:rowOff>
    </xdr:to>
    <xdr:cxnSp macro="">
      <xdr:nvCxnSpPr>
        <xdr:cNvPr id="688" name="直線コネクタ 687">
          <a:extLst>
            <a:ext uri="{FF2B5EF4-FFF2-40B4-BE49-F238E27FC236}">
              <a16:creationId xmlns:a16="http://schemas.microsoft.com/office/drawing/2014/main" id="{78572039-5DA2-4B37-804C-E1CB707AD81A}"/>
            </a:ext>
          </a:extLst>
        </xdr:cNvPr>
        <xdr:cNvCxnSpPr/>
      </xdr:nvCxnSpPr>
      <xdr:spPr>
        <a:xfrm flipV="1">
          <a:off x="19545300" y="984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689" name="n_1aveValue【保健センター・保健所】&#10;一人当たり面積">
          <a:extLst>
            <a:ext uri="{FF2B5EF4-FFF2-40B4-BE49-F238E27FC236}">
              <a16:creationId xmlns:a16="http://schemas.microsoft.com/office/drawing/2014/main" id="{FF88E4F6-AD85-45F2-B2DE-75DAEBD69312}"/>
            </a:ext>
          </a:extLst>
        </xdr:cNvPr>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111777</xdr:rowOff>
    </xdr:from>
    <xdr:ext cx="469744" cy="259045"/>
    <xdr:sp macro="" textlink="">
      <xdr:nvSpPr>
        <xdr:cNvPr id="690" name="n_2aveValue【保健センター・保健所】&#10;一人当たり面積">
          <a:extLst>
            <a:ext uri="{FF2B5EF4-FFF2-40B4-BE49-F238E27FC236}">
              <a16:creationId xmlns:a16="http://schemas.microsoft.com/office/drawing/2014/main" id="{DFBF70D4-B0F2-44EE-AE21-CF95C0B38EFA}"/>
            </a:ext>
          </a:extLst>
        </xdr:cNvPr>
        <xdr:cNvSpPr txBox="1"/>
      </xdr:nvSpPr>
      <xdr:spPr>
        <a:xfrm>
          <a:off x="20199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691" name="n_3aveValue【保健センター・保健所】&#10;一人当たり面積">
          <a:extLst>
            <a:ext uri="{FF2B5EF4-FFF2-40B4-BE49-F238E27FC236}">
              <a16:creationId xmlns:a16="http://schemas.microsoft.com/office/drawing/2014/main" id="{A11879B8-FD48-4382-9528-3B81FE8443E6}"/>
            </a:ext>
          </a:extLst>
        </xdr:cNvPr>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692" name="n_4aveValue【保健センター・保健所】&#10;一人当たり面積">
          <a:extLst>
            <a:ext uri="{FF2B5EF4-FFF2-40B4-BE49-F238E27FC236}">
              <a16:creationId xmlns:a16="http://schemas.microsoft.com/office/drawing/2014/main" id="{808E6528-ED67-4D18-820E-F9030AE4355A}"/>
            </a:ext>
          </a:extLst>
        </xdr:cNvPr>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137177</xdr:rowOff>
    </xdr:from>
    <xdr:ext cx="469744" cy="259045"/>
    <xdr:sp macro="" textlink="">
      <xdr:nvSpPr>
        <xdr:cNvPr id="693" name="n_1mainValue【保健センター・保健所】&#10;一人当たり面積">
          <a:extLst>
            <a:ext uri="{FF2B5EF4-FFF2-40B4-BE49-F238E27FC236}">
              <a16:creationId xmlns:a16="http://schemas.microsoft.com/office/drawing/2014/main" id="{FC456980-8F65-4187-B685-F8F0CAC4DEC6}"/>
            </a:ext>
          </a:extLst>
        </xdr:cNvPr>
        <xdr:cNvSpPr txBox="1"/>
      </xdr:nvSpPr>
      <xdr:spPr>
        <a:xfrm>
          <a:off x="21075727" y="956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137177</xdr:rowOff>
    </xdr:from>
    <xdr:ext cx="469744" cy="259045"/>
    <xdr:sp macro="" textlink="">
      <xdr:nvSpPr>
        <xdr:cNvPr id="694" name="n_2mainValue【保健センター・保健所】&#10;一人当たり面積">
          <a:extLst>
            <a:ext uri="{FF2B5EF4-FFF2-40B4-BE49-F238E27FC236}">
              <a16:creationId xmlns:a16="http://schemas.microsoft.com/office/drawing/2014/main" id="{C725BFDC-0C2E-4D5E-AC14-74CE1FD18F81}"/>
            </a:ext>
          </a:extLst>
        </xdr:cNvPr>
        <xdr:cNvSpPr txBox="1"/>
      </xdr:nvSpPr>
      <xdr:spPr>
        <a:xfrm>
          <a:off x="20199427" y="956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149877</xdr:rowOff>
    </xdr:from>
    <xdr:ext cx="469744" cy="259045"/>
    <xdr:sp macro="" textlink="">
      <xdr:nvSpPr>
        <xdr:cNvPr id="695" name="n_3mainValue【保健センター・保健所】&#10;一人当たり面積">
          <a:extLst>
            <a:ext uri="{FF2B5EF4-FFF2-40B4-BE49-F238E27FC236}">
              <a16:creationId xmlns:a16="http://schemas.microsoft.com/office/drawing/2014/main" id="{69A346E3-81D8-4992-B584-8F42032CC7E3}"/>
            </a:ext>
          </a:extLst>
        </xdr:cNvPr>
        <xdr:cNvSpPr txBox="1"/>
      </xdr:nvSpPr>
      <xdr:spPr>
        <a:xfrm>
          <a:off x="19310427" y="957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6" name="正方形/長方形 695">
          <a:extLst>
            <a:ext uri="{FF2B5EF4-FFF2-40B4-BE49-F238E27FC236}">
              <a16:creationId xmlns:a16="http://schemas.microsoft.com/office/drawing/2014/main" id="{86B6E391-FC85-4E0F-A87E-6CD09540619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7" name="正方形/長方形 696">
          <a:extLst>
            <a:ext uri="{FF2B5EF4-FFF2-40B4-BE49-F238E27FC236}">
              <a16:creationId xmlns:a16="http://schemas.microsoft.com/office/drawing/2014/main" id="{BD49DC01-E3EF-4399-9567-B213918E918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8" name="正方形/長方形 697">
          <a:extLst>
            <a:ext uri="{FF2B5EF4-FFF2-40B4-BE49-F238E27FC236}">
              <a16:creationId xmlns:a16="http://schemas.microsoft.com/office/drawing/2014/main" id="{60725B09-B69C-4CC0-81A4-1F82A267449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9" name="正方形/長方形 698">
          <a:extLst>
            <a:ext uri="{FF2B5EF4-FFF2-40B4-BE49-F238E27FC236}">
              <a16:creationId xmlns:a16="http://schemas.microsoft.com/office/drawing/2014/main" id="{B6BE1283-87A4-4A58-837B-E83A6CB2E33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0" name="正方形/長方形 699">
          <a:extLst>
            <a:ext uri="{FF2B5EF4-FFF2-40B4-BE49-F238E27FC236}">
              <a16:creationId xmlns:a16="http://schemas.microsoft.com/office/drawing/2014/main" id="{DBA3F596-33BA-4D70-87A9-271ADB351CA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1" name="正方形/長方形 700">
          <a:extLst>
            <a:ext uri="{FF2B5EF4-FFF2-40B4-BE49-F238E27FC236}">
              <a16:creationId xmlns:a16="http://schemas.microsoft.com/office/drawing/2014/main" id="{D2DB502A-F66B-40F2-8924-A2060A01F76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2" name="正方形/長方形 701">
          <a:extLst>
            <a:ext uri="{FF2B5EF4-FFF2-40B4-BE49-F238E27FC236}">
              <a16:creationId xmlns:a16="http://schemas.microsoft.com/office/drawing/2014/main" id="{C07A52B2-30F2-4F0A-BBC7-73D32378441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3" name="正方形/長方形 702">
          <a:extLst>
            <a:ext uri="{FF2B5EF4-FFF2-40B4-BE49-F238E27FC236}">
              <a16:creationId xmlns:a16="http://schemas.microsoft.com/office/drawing/2014/main" id="{EC9BCE35-7DD6-4605-AE83-A1029F4F7EA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4" name="テキスト ボックス 703">
          <a:extLst>
            <a:ext uri="{FF2B5EF4-FFF2-40B4-BE49-F238E27FC236}">
              <a16:creationId xmlns:a16="http://schemas.microsoft.com/office/drawing/2014/main" id="{593F7C4D-B24F-403B-A782-8AF506F630F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5" name="直線コネクタ 704">
          <a:extLst>
            <a:ext uri="{FF2B5EF4-FFF2-40B4-BE49-F238E27FC236}">
              <a16:creationId xmlns:a16="http://schemas.microsoft.com/office/drawing/2014/main" id="{1B8DEA61-6608-406E-8DD1-90A9B37123F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6" name="テキスト ボックス 705">
          <a:extLst>
            <a:ext uri="{FF2B5EF4-FFF2-40B4-BE49-F238E27FC236}">
              <a16:creationId xmlns:a16="http://schemas.microsoft.com/office/drawing/2014/main" id="{D796C53A-4853-42C8-8257-4E69C079027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7" name="直線コネクタ 706">
          <a:extLst>
            <a:ext uri="{FF2B5EF4-FFF2-40B4-BE49-F238E27FC236}">
              <a16:creationId xmlns:a16="http://schemas.microsoft.com/office/drawing/2014/main" id="{F8B18C38-93D2-4895-8D07-8B5A05885AA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8" name="テキスト ボックス 707">
          <a:extLst>
            <a:ext uri="{FF2B5EF4-FFF2-40B4-BE49-F238E27FC236}">
              <a16:creationId xmlns:a16="http://schemas.microsoft.com/office/drawing/2014/main" id="{6A618175-FAB9-4877-BEDC-A8C577064B8B}"/>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9" name="直線コネクタ 708">
          <a:extLst>
            <a:ext uri="{FF2B5EF4-FFF2-40B4-BE49-F238E27FC236}">
              <a16:creationId xmlns:a16="http://schemas.microsoft.com/office/drawing/2014/main" id="{7888D7E9-8987-40FA-B78F-C139095B3DEA}"/>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0" name="テキスト ボックス 709">
          <a:extLst>
            <a:ext uri="{FF2B5EF4-FFF2-40B4-BE49-F238E27FC236}">
              <a16:creationId xmlns:a16="http://schemas.microsoft.com/office/drawing/2014/main" id="{ADD87CA5-3093-400A-9FC0-053083AAD0F9}"/>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1" name="直線コネクタ 710">
          <a:extLst>
            <a:ext uri="{FF2B5EF4-FFF2-40B4-BE49-F238E27FC236}">
              <a16:creationId xmlns:a16="http://schemas.microsoft.com/office/drawing/2014/main" id="{4EDB49BB-C33A-44AC-A10C-917EE4BF12E9}"/>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2" name="テキスト ボックス 711">
          <a:extLst>
            <a:ext uri="{FF2B5EF4-FFF2-40B4-BE49-F238E27FC236}">
              <a16:creationId xmlns:a16="http://schemas.microsoft.com/office/drawing/2014/main" id="{97CD3BFD-470A-4B40-9E69-D0AD76254EA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3" name="直線コネクタ 712">
          <a:extLst>
            <a:ext uri="{FF2B5EF4-FFF2-40B4-BE49-F238E27FC236}">
              <a16:creationId xmlns:a16="http://schemas.microsoft.com/office/drawing/2014/main" id="{5ED58D14-25E6-4FE8-A7E7-9E11D46AE587}"/>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4" name="テキスト ボックス 713">
          <a:extLst>
            <a:ext uri="{FF2B5EF4-FFF2-40B4-BE49-F238E27FC236}">
              <a16:creationId xmlns:a16="http://schemas.microsoft.com/office/drawing/2014/main" id="{DD3FC3C7-A555-4616-BDDA-5E1368CD3155}"/>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5" name="直線コネクタ 714">
          <a:extLst>
            <a:ext uri="{FF2B5EF4-FFF2-40B4-BE49-F238E27FC236}">
              <a16:creationId xmlns:a16="http://schemas.microsoft.com/office/drawing/2014/main" id="{69DA20D5-83F6-41C4-AD94-6DBA421E6C7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6" name="テキスト ボックス 715">
          <a:extLst>
            <a:ext uri="{FF2B5EF4-FFF2-40B4-BE49-F238E27FC236}">
              <a16:creationId xmlns:a16="http://schemas.microsoft.com/office/drawing/2014/main" id="{1A3C03A7-357A-4437-9162-82174F756BE2}"/>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7" name="直線コネクタ 716">
          <a:extLst>
            <a:ext uri="{FF2B5EF4-FFF2-40B4-BE49-F238E27FC236}">
              <a16:creationId xmlns:a16="http://schemas.microsoft.com/office/drawing/2014/main" id="{D594BA6E-FD27-482A-9D73-BABFAFCA162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8" name="テキスト ボックス 717">
          <a:extLst>
            <a:ext uri="{FF2B5EF4-FFF2-40B4-BE49-F238E27FC236}">
              <a16:creationId xmlns:a16="http://schemas.microsoft.com/office/drawing/2014/main" id="{397227CF-2CE7-4120-8258-E16FC1C18DFE}"/>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9" name="【消防施設】&#10;有形固定資産減価償却率グラフ枠">
          <a:extLst>
            <a:ext uri="{FF2B5EF4-FFF2-40B4-BE49-F238E27FC236}">
              <a16:creationId xmlns:a16="http://schemas.microsoft.com/office/drawing/2014/main" id="{B1A7AC7D-6B0C-4D74-8588-A98ACE11A1C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20" name="直線コネクタ 719">
          <a:extLst>
            <a:ext uri="{FF2B5EF4-FFF2-40B4-BE49-F238E27FC236}">
              <a16:creationId xmlns:a16="http://schemas.microsoft.com/office/drawing/2014/main" id="{630066D5-E65F-429C-809D-7FFC848133F8}"/>
            </a:ext>
          </a:extLst>
        </xdr:cNvPr>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21" name="【消防施設】&#10;有形固定資産減価償却率最小値テキスト">
          <a:extLst>
            <a:ext uri="{FF2B5EF4-FFF2-40B4-BE49-F238E27FC236}">
              <a16:creationId xmlns:a16="http://schemas.microsoft.com/office/drawing/2014/main" id="{BBFECEB1-0EAD-4DDD-A956-54A76A19E0DB}"/>
            </a:ext>
          </a:extLst>
        </xdr:cNvPr>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22" name="直線コネクタ 721">
          <a:extLst>
            <a:ext uri="{FF2B5EF4-FFF2-40B4-BE49-F238E27FC236}">
              <a16:creationId xmlns:a16="http://schemas.microsoft.com/office/drawing/2014/main" id="{5D88AF73-71F2-406F-B130-B9EF7A3DE2C5}"/>
            </a:ext>
          </a:extLst>
        </xdr:cNvPr>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23" name="【消防施設】&#10;有形固定資産減価償却率最大値テキスト">
          <a:extLst>
            <a:ext uri="{FF2B5EF4-FFF2-40B4-BE49-F238E27FC236}">
              <a16:creationId xmlns:a16="http://schemas.microsoft.com/office/drawing/2014/main" id="{91E02C65-6D2E-4029-A9FA-510F1819DE54}"/>
            </a:ext>
          </a:extLst>
        </xdr:cNvPr>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24" name="直線コネクタ 723">
          <a:extLst>
            <a:ext uri="{FF2B5EF4-FFF2-40B4-BE49-F238E27FC236}">
              <a16:creationId xmlns:a16="http://schemas.microsoft.com/office/drawing/2014/main" id="{1FC3F8C3-7881-4BEB-9136-946C0E1BBE11}"/>
            </a:ext>
          </a:extLst>
        </xdr:cNvPr>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12082</xdr:rowOff>
    </xdr:from>
    <xdr:ext cx="405111" cy="259045"/>
    <xdr:sp macro="" textlink="">
      <xdr:nvSpPr>
        <xdr:cNvPr id="725" name="【消防施設】&#10;有形固定資産減価償却率平均値テキスト">
          <a:extLst>
            <a:ext uri="{FF2B5EF4-FFF2-40B4-BE49-F238E27FC236}">
              <a16:creationId xmlns:a16="http://schemas.microsoft.com/office/drawing/2014/main" id="{7D37A7AE-1707-4F9C-A38D-B83EE04FD80C}"/>
            </a:ext>
          </a:extLst>
        </xdr:cNvPr>
        <xdr:cNvSpPr txBox="1"/>
      </xdr:nvSpPr>
      <xdr:spPr>
        <a:xfrm>
          <a:off x="16357600" y="1389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26" name="フローチャート: 判断 725">
          <a:extLst>
            <a:ext uri="{FF2B5EF4-FFF2-40B4-BE49-F238E27FC236}">
              <a16:creationId xmlns:a16="http://schemas.microsoft.com/office/drawing/2014/main" id="{1F96DE10-261B-4366-957E-DCD84A0ED28B}"/>
            </a:ext>
          </a:extLst>
        </xdr:cNvPr>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27" name="フローチャート: 判断 726">
          <a:extLst>
            <a:ext uri="{FF2B5EF4-FFF2-40B4-BE49-F238E27FC236}">
              <a16:creationId xmlns:a16="http://schemas.microsoft.com/office/drawing/2014/main" id="{1A008FD0-A358-4930-9DFE-CF25936C2025}"/>
            </a:ext>
          </a:extLst>
        </xdr:cNvPr>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28" name="フローチャート: 判断 727">
          <a:extLst>
            <a:ext uri="{FF2B5EF4-FFF2-40B4-BE49-F238E27FC236}">
              <a16:creationId xmlns:a16="http://schemas.microsoft.com/office/drawing/2014/main" id="{5937C28F-DD67-4B1B-90B6-EFB3734EF7C9}"/>
            </a:ext>
          </a:extLst>
        </xdr:cNvPr>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29" name="フローチャート: 判断 728">
          <a:extLst>
            <a:ext uri="{FF2B5EF4-FFF2-40B4-BE49-F238E27FC236}">
              <a16:creationId xmlns:a16="http://schemas.microsoft.com/office/drawing/2014/main" id="{A10FADB6-0E9D-443F-B3E2-518E39890B50}"/>
            </a:ext>
          </a:extLst>
        </xdr:cNvPr>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30" name="フローチャート: 判断 729">
          <a:extLst>
            <a:ext uri="{FF2B5EF4-FFF2-40B4-BE49-F238E27FC236}">
              <a16:creationId xmlns:a16="http://schemas.microsoft.com/office/drawing/2014/main" id="{C69B67B9-E851-4B58-83D7-AAB9DF4EC340}"/>
            </a:ext>
          </a:extLst>
        </xdr:cNvPr>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1" name="テキスト ボックス 730">
          <a:extLst>
            <a:ext uri="{FF2B5EF4-FFF2-40B4-BE49-F238E27FC236}">
              <a16:creationId xmlns:a16="http://schemas.microsoft.com/office/drawing/2014/main" id="{C87876A4-5CBC-49C8-8323-33CEE6B6F62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2" name="テキスト ボックス 731">
          <a:extLst>
            <a:ext uri="{FF2B5EF4-FFF2-40B4-BE49-F238E27FC236}">
              <a16:creationId xmlns:a16="http://schemas.microsoft.com/office/drawing/2014/main" id="{630FB9A7-9733-4155-8B15-778D394715B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3" name="テキスト ボックス 732">
          <a:extLst>
            <a:ext uri="{FF2B5EF4-FFF2-40B4-BE49-F238E27FC236}">
              <a16:creationId xmlns:a16="http://schemas.microsoft.com/office/drawing/2014/main" id="{21964FF8-0585-4EAF-B796-07D1C4BC624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4" name="テキスト ボックス 733">
          <a:extLst>
            <a:ext uri="{FF2B5EF4-FFF2-40B4-BE49-F238E27FC236}">
              <a16:creationId xmlns:a16="http://schemas.microsoft.com/office/drawing/2014/main" id="{19205E80-46FA-4449-A514-E47CD45D7DF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5" name="テキスト ボックス 734">
          <a:extLst>
            <a:ext uri="{FF2B5EF4-FFF2-40B4-BE49-F238E27FC236}">
              <a16:creationId xmlns:a16="http://schemas.microsoft.com/office/drawing/2014/main" id="{A0053CEA-52C9-4E20-9D78-186A0C4502A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736" name="楕円 735">
          <a:extLst>
            <a:ext uri="{FF2B5EF4-FFF2-40B4-BE49-F238E27FC236}">
              <a16:creationId xmlns:a16="http://schemas.microsoft.com/office/drawing/2014/main" id="{B6810E50-FEC8-430B-8818-BE30BAA87143}"/>
            </a:ext>
          </a:extLst>
        </xdr:cNvPr>
        <xdr:cNvSpPr/>
      </xdr:nvSpPr>
      <xdr:spPr>
        <a:xfrm>
          <a:off x="162687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114316</xdr:rowOff>
    </xdr:from>
    <xdr:ext cx="405111" cy="259045"/>
    <xdr:sp macro="" textlink="">
      <xdr:nvSpPr>
        <xdr:cNvPr id="737" name="【消防施設】&#10;有形固定資産減価償却率該当値テキスト">
          <a:extLst>
            <a:ext uri="{FF2B5EF4-FFF2-40B4-BE49-F238E27FC236}">
              <a16:creationId xmlns:a16="http://schemas.microsoft.com/office/drawing/2014/main" id="{4AFB1FFB-34C5-40A6-9476-5851CDC84E48}"/>
            </a:ext>
          </a:extLst>
        </xdr:cNvPr>
        <xdr:cNvSpPr txBox="1"/>
      </xdr:nvSpPr>
      <xdr:spPr>
        <a:xfrm>
          <a:off x="16357600"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93980</xdr:rowOff>
    </xdr:from>
    <xdr:to>
      <xdr:col>81</xdr:col>
      <xdr:colOff>101600</xdr:colOff>
      <xdr:row>83</xdr:row>
      <xdr:rowOff>24130</xdr:rowOff>
    </xdr:to>
    <xdr:sp macro="" textlink="">
      <xdr:nvSpPr>
        <xdr:cNvPr id="738" name="楕円 737">
          <a:extLst>
            <a:ext uri="{FF2B5EF4-FFF2-40B4-BE49-F238E27FC236}">
              <a16:creationId xmlns:a16="http://schemas.microsoft.com/office/drawing/2014/main" id="{27F77549-39CA-4A5B-9335-FBC440C57006}"/>
            </a:ext>
          </a:extLst>
        </xdr:cNvPr>
        <xdr:cNvSpPr/>
      </xdr:nvSpPr>
      <xdr:spPr>
        <a:xfrm>
          <a:off x="15430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144780</xdr:rowOff>
    </xdr:from>
    <xdr:to>
      <xdr:col>85</xdr:col>
      <xdr:colOff>127000</xdr:colOff>
      <xdr:row>83</xdr:row>
      <xdr:rowOff>15239</xdr:rowOff>
    </xdr:to>
    <xdr:cxnSp macro="">
      <xdr:nvCxnSpPr>
        <xdr:cNvPr id="739" name="直線コネクタ 738">
          <a:extLst>
            <a:ext uri="{FF2B5EF4-FFF2-40B4-BE49-F238E27FC236}">
              <a16:creationId xmlns:a16="http://schemas.microsoft.com/office/drawing/2014/main" id="{0563FE63-F128-4504-89B5-BE9D2CA88AAF}"/>
            </a:ext>
          </a:extLst>
        </xdr:cNvPr>
        <xdr:cNvCxnSpPr/>
      </xdr:nvCxnSpPr>
      <xdr:spPr>
        <a:xfrm>
          <a:off x="15481300" y="142036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63500</xdr:rowOff>
    </xdr:from>
    <xdr:to>
      <xdr:col>76</xdr:col>
      <xdr:colOff>165100</xdr:colOff>
      <xdr:row>82</xdr:row>
      <xdr:rowOff>165100</xdr:rowOff>
    </xdr:to>
    <xdr:sp macro="" textlink="">
      <xdr:nvSpPr>
        <xdr:cNvPr id="740" name="楕円 739">
          <a:extLst>
            <a:ext uri="{FF2B5EF4-FFF2-40B4-BE49-F238E27FC236}">
              <a16:creationId xmlns:a16="http://schemas.microsoft.com/office/drawing/2014/main" id="{7938E6FD-2773-4600-AC2E-3D6D44515640}"/>
            </a:ext>
          </a:extLst>
        </xdr:cNvPr>
        <xdr:cNvSpPr/>
      </xdr:nvSpPr>
      <xdr:spPr>
        <a:xfrm>
          <a:off x="14541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114300</xdr:rowOff>
    </xdr:from>
    <xdr:to>
      <xdr:col>81</xdr:col>
      <xdr:colOff>50800</xdr:colOff>
      <xdr:row>82</xdr:row>
      <xdr:rowOff>144780</xdr:rowOff>
    </xdr:to>
    <xdr:cxnSp macro="">
      <xdr:nvCxnSpPr>
        <xdr:cNvPr id="741" name="直線コネクタ 740">
          <a:extLst>
            <a:ext uri="{FF2B5EF4-FFF2-40B4-BE49-F238E27FC236}">
              <a16:creationId xmlns:a16="http://schemas.microsoft.com/office/drawing/2014/main" id="{767733F8-915E-4E21-9664-C756FAE5E1AE}"/>
            </a:ext>
          </a:extLst>
        </xdr:cNvPr>
        <xdr:cNvCxnSpPr/>
      </xdr:nvCxnSpPr>
      <xdr:spPr>
        <a:xfrm>
          <a:off x="14592300" y="14173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36830</xdr:rowOff>
    </xdr:from>
    <xdr:to>
      <xdr:col>72</xdr:col>
      <xdr:colOff>38100</xdr:colOff>
      <xdr:row>82</xdr:row>
      <xdr:rowOff>138430</xdr:rowOff>
    </xdr:to>
    <xdr:sp macro="" textlink="">
      <xdr:nvSpPr>
        <xdr:cNvPr id="742" name="楕円 741">
          <a:extLst>
            <a:ext uri="{FF2B5EF4-FFF2-40B4-BE49-F238E27FC236}">
              <a16:creationId xmlns:a16="http://schemas.microsoft.com/office/drawing/2014/main" id="{1550CFA0-B7A3-45EE-9400-81A5A10C722B}"/>
            </a:ext>
          </a:extLst>
        </xdr:cNvPr>
        <xdr:cNvSpPr/>
      </xdr:nvSpPr>
      <xdr:spPr>
        <a:xfrm>
          <a:off x="13652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87630</xdr:rowOff>
    </xdr:from>
    <xdr:to>
      <xdr:col>76</xdr:col>
      <xdr:colOff>114300</xdr:colOff>
      <xdr:row>82</xdr:row>
      <xdr:rowOff>114300</xdr:rowOff>
    </xdr:to>
    <xdr:cxnSp macro="">
      <xdr:nvCxnSpPr>
        <xdr:cNvPr id="743" name="直線コネクタ 742">
          <a:extLst>
            <a:ext uri="{FF2B5EF4-FFF2-40B4-BE49-F238E27FC236}">
              <a16:creationId xmlns:a16="http://schemas.microsoft.com/office/drawing/2014/main" id="{6266C6FC-CB3E-4928-98D5-6124CFCD93E0}"/>
            </a:ext>
          </a:extLst>
        </xdr:cNvPr>
        <xdr:cNvCxnSpPr/>
      </xdr:nvCxnSpPr>
      <xdr:spPr>
        <a:xfrm>
          <a:off x="13703300" y="141465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103522</xdr:rowOff>
    </xdr:from>
    <xdr:ext cx="405111" cy="259045"/>
    <xdr:sp macro="" textlink="">
      <xdr:nvSpPr>
        <xdr:cNvPr id="744" name="n_1aveValue【消防施設】&#10;有形固定資産減価償却率">
          <a:extLst>
            <a:ext uri="{FF2B5EF4-FFF2-40B4-BE49-F238E27FC236}">
              <a16:creationId xmlns:a16="http://schemas.microsoft.com/office/drawing/2014/main" id="{8CED5511-2553-489F-BA45-F75C67EACE50}"/>
            </a:ext>
          </a:extLst>
        </xdr:cNvPr>
        <xdr:cNvSpPr txBox="1"/>
      </xdr:nvSpPr>
      <xdr:spPr>
        <a:xfrm>
          <a:off x="152660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84472</xdr:rowOff>
    </xdr:from>
    <xdr:ext cx="405111" cy="259045"/>
    <xdr:sp macro="" textlink="">
      <xdr:nvSpPr>
        <xdr:cNvPr id="745" name="n_2aveValue【消防施設】&#10;有形固定資産減価償却率">
          <a:extLst>
            <a:ext uri="{FF2B5EF4-FFF2-40B4-BE49-F238E27FC236}">
              <a16:creationId xmlns:a16="http://schemas.microsoft.com/office/drawing/2014/main" id="{18318E0D-03FB-495C-A26E-F12506744BBB}"/>
            </a:ext>
          </a:extLst>
        </xdr:cNvPr>
        <xdr:cNvSpPr txBox="1"/>
      </xdr:nvSpPr>
      <xdr:spPr>
        <a:xfrm>
          <a:off x="14389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746" name="n_3aveValue【消防施設】&#10;有形固定資産減価償却率">
          <a:extLst>
            <a:ext uri="{FF2B5EF4-FFF2-40B4-BE49-F238E27FC236}">
              <a16:creationId xmlns:a16="http://schemas.microsoft.com/office/drawing/2014/main" id="{51DA2398-D22A-4161-A75D-AC15F56794EE}"/>
            </a:ext>
          </a:extLst>
        </xdr:cNvPr>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747" name="n_4aveValue【消防施設】&#10;有形固定資産減価償却率">
          <a:extLst>
            <a:ext uri="{FF2B5EF4-FFF2-40B4-BE49-F238E27FC236}">
              <a16:creationId xmlns:a16="http://schemas.microsoft.com/office/drawing/2014/main" id="{5C0C1F2E-CDD7-4034-ACF1-D9078EACD8EB}"/>
            </a:ext>
          </a:extLst>
        </xdr:cNvPr>
        <xdr:cNvSpPr txBox="1"/>
      </xdr:nvSpPr>
      <xdr:spPr>
        <a:xfrm>
          <a:off x="12611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15257</xdr:rowOff>
    </xdr:from>
    <xdr:ext cx="405111" cy="259045"/>
    <xdr:sp macro="" textlink="">
      <xdr:nvSpPr>
        <xdr:cNvPr id="748" name="n_1mainValue【消防施設】&#10;有形固定資産減価償却率">
          <a:extLst>
            <a:ext uri="{FF2B5EF4-FFF2-40B4-BE49-F238E27FC236}">
              <a16:creationId xmlns:a16="http://schemas.microsoft.com/office/drawing/2014/main" id="{CDCFC74A-FE8B-44E1-9E39-307EA3033BBE}"/>
            </a:ext>
          </a:extLst>
        </xdr:cNvPr>
        <xdr:cNvSpPr txBox="1"/>
      </xdr:nvSpPr>
      <xdr:spPr>
        <a:xfrm>
          <a:off x="15266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156227</xdr:rowOff>
    </xdr:from>
    <xdr:ext cx="405111" cy="259045"/>
    <xdr:sp macro="" textlink="">
      <xdr:nvSpPr>
        <xdr:cNvPr id="749" name="n_2mainValue【消防施設】&#10;有形固定資産減価償却率">
          <a:extLst>
            <a:ext uri="{FF2B5EF4-FFF2-40B4-BE49-F238E27FC236}">
              <a16:creationId xmlns:a16="http://schemas.microsoft.com/office/drawing/2014/main" id="{E3A65A80-3614-4D75-93DC-E4088C5021FE}"/>
            </a:ext>
          </a:extLst>
        </xdr:cNvPr>
        <xdr:cNvSpPr txBox="1"/>
      </xdr:nvSpPr>
      <xdr:spPr>
        <a:xfrm>
          <a:off x="14389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129557</xdr:rowOff>
    </xdr:from>
    <xdr:ext cx="405111" cy="259045"/>
    <xdr:sp macro="" textlink="">
      <xdr:nvSpPr>
        <xdr:cNvPr id="750" name="n_3mainValue【消防施設】&#10;有形固定資産減価償却率">
          <a:extLst>
            <a:ext uri="{FF2B5EF4-FFF2-40B4-BE49-F238E27FC236}">
              <a16:creationId xmlns:a16="http://schemas.microsoft.com/office/drawing/2014/main" id="{CC33A5CF-66CE-422D-8327-5340ED323209}"/>
            </a:ext>
          </a:extLst>
        </xdr:cNvPr>
        <xdr:cNvSpPr txBox="1"/>
      </xdr:nvSpPr>
      <xdr:spPr>
        <a:xfrm>
          <a:off x="1350074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1" name="正方形/長方形 750">
          <a:extLst>
            <a:ext uri="{FF2B5EF4-FFF2-40B4-BE49-F238E27FC236}">
              <a16:creationId xmlns:a16="http://schemas.microsoft.com/office/drawing/2014/main" id="{971FF73C-E61A-46C6-8400-0D5576EA462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2" name="正方形/長方形 751">
          <a:extLst>
            <a:ext uri="{FF2B5EF4-FFF2-40B4-BE49-F238E27FC236}">
              <a16:creationId xmlns:a16="http://schemas.microsoft.com/office/drawing/2014/main" id="{E3D9B830-0B7F-4562-B1FC-5D055884D11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3" name="正方形/長方形 752">
          <a:extLst>
            <a:ext uri="{FF2B5EF4-FFF2-40B4-BE49-F238E27FC236}">
              <a16:creationId xmlns:a16="http://schemas.microsoft.com/office/drawing/2014/main" id="{20E4EE91-DF84-43B2-99FC-CD0B9CBA8B8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4" name="正方形/長方形 753">
          <a:extLst>
            <a:ext uri="{FF2B5EF4-FFF2-40B4-BE49-F238E27FC236}">
              <a16:creationId xmlns:a16="http://schemas.microsoft.com/office/drawing/2014/main" id="{C7DA4FF0-1883-48CF-83F0-B19AFFCDA06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5" name="正方形/長方形 754">
          <a:extLst>
            <a:ext uri="{FF2B5EF4-FFF2-40B4-BE49-F238E27FC236}">
              <a16:creationId xmlns:a16="http://schemas.microsoft.com/office/drawing/2014/main" id="{787DA6B6-FBE7-4682-81A6-0B49EF79BC6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6" name="正方形/長方形 755">
          <a:extLst>
            <a:ext uri="{FF2B5EF4-FFF2-40B4-BE49-F238E27FC236}">
              <a16:creationId xmlns:a16="http://schemas.microsoft.com/office/drawing/2014/main" id="{37D03051-B1A5-444E-98E8-822BBCB7712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7" name="正方形/長方形 756">
          <a:extLst>
            <a:ext uri="{FF2B5EF4-FFF2-40B4-BE49-F238E27FC236}">
              <a16:creationId xmlns:a16="http://schemas.microsoft.com/office/drawing/2014/main" id="{0418DCCA-3FD6-4A1A-AFE1-CD03F28B689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8" name="正方形/長方形 757">
          <a:extLst>
            <a:ext uri="{FF2B5EF4-FFF2-40B4-BE49-F238E27FC236}">
              <a16:creationId xmlns:a16="http://schemas.microsoft.com/office/drawing/2014/main" id="{80942521-10C7-45AA-B9FE-1766610F4C1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9" name="テキスト ボックス 758">
          <a:extLst>
            <a:ext uri="{FF2B5EF4-FFF2-40B4-BE49-F238E27FC236}">
              <a16:creationId xmlns:a16="http://schemas.microsoft.com/office/drawing/2014/main" id="{F085C359-0B23-4749-99CB-A359165F760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0" name="直線コネクタ 759">
          <a:extLst>
            <a:ext uri="{FF2B5EF4-FFF2-40B4-BE49-F238E27FC236}">
              <a16:creationId xmlns:a16="http://schemas.microsoft.com/office/drawing/2014/main" id="{22F511E2-F5D2-494A-B5B7-16F1616B18A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61" name="直線コネクタ 760">
          <a:extLst>
            <a:ext uri="{FF2B5EF4-FFF2-40B4-BE49-F238E27FC236}">
              <a16:creationId xmlns:a16="http://schemas.microsoft.com/office/drawing/2014/main" id="{3D10225F-AD3A-44C9-AB82-CC209E9D669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62" name="テキスト ボックス 761">
          <a:extLst>
            <a:ext uri="{FF2B5EF4-FFF2-40B4-BE49-F238E27FC236}">
              <a16:creationId xmlns:a16="http://schemas.microsoft.com/office/drawing/2014/main" id="{4270AE19-5D3E-4C7A-A6D2-5EE703ECB33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3" name="直線コネクタ 762">
          <a:extLst>
            <a:ext uri="{FF2B5EF4-FFF2-40B4-BE49-F238E27FC236}">
              <a16:creationId xmlns:a16="http://schemas.microsoft.com/office/drawing/2014/main" id="{8A9D2F96-1FAB-4BBC-BC89-9236477C8A77}"/>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4" name="テキスト ボックス 763">
          <a:extLst>
            <a:ext uri="{FF2B5EF4-FFF2-40B4-BE49-F238E27FC236}">
              <a16:creationId xmlns:a16="http://schemas.microsoft.com/office/drawing/2014/main" id="{F31F2814-56E7-43AC-9956-BCFF4F8846F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5" name="直線コネクタ 764">
          <a:extLst>
            <a:ext uri="{FF2B5EF4-FFF2-40B4-BE49-F238E27FC236}">
              <a16:creationId xmlns:a16="http://schemas.microsoft.com/office/drawing/2014/main" id="{35801472-CC6D-4139-8454-4E05A10BC3C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6" name="テキスト ボックス 765">
          <a:extLst>
            <a:ext uri="{FF2B5EF4-FFF2-40B4-BE49-F238E27FC236}">
              <a16:creationId xmlns:a16="http://schemas.microsoft.com/office/drawing/2014/main" id="{E37F8A8D-98E8-4654-945C-3E8A25621207}"/>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7" name="直線コネクタ 766">
          <a:extLst>
            <a:ext uri="{FF2B5EF4-FFF2-40B4-BE49-F238E27FC236}">
              <a16:creationId xmlns:a16="http://schemas.microsoft.com/office/drawing/2014/main" id="{AD17BEAB-58D4-4FB9-BAD6-F39898759B9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8" name="テキスト ボックス 767">
          <a:extLst>
            <a:ext uri="{FF2B5EF4-FFF2-40B4-BE49-F238E27FC236}">
              <a16:creationId xmlns:a16="http://schemas.microsoft.com/office/drawing/2014/main" id="{1C70DC23-4776-496C-AFB6-E376EC82485B}"/>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9" name="直線コネクタ 768">
          <a:extLst>
            <a:ext uri="{FF2B5EF4-FFF2-40B4-BE49-F238E27FC236}">
              <a16:creationId xmlns:a16="http://schemas.microsoft.com/office/drawing/2014/main" id="{74837EF1-B5CA-4339-98E7-39ADD1EFFA5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0" name="テキスト ボックス 769">
          <a:extLst>
            <a:ext uri="{FF2B5EF4-FFF2-40B4-BE49-F238E27FC236}">
              <a16:creationId xmlns:a16="http://schemas.microsoft.com/office/drawing/2014/main" id="{E64FB991-C531-41B0-86B5-C8195473425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1" name="【消防施設】&#10;一人当たり面積グラフ枠">
          <a:extLst>
            <a:ext uri="{FF2B5EF4-FFF2-40B4-BE49-F238E27FC236}">
              <a16:creationId xmlns:a16="http://schemas.microsoft.com/office/drawing/2014/main" id="{79D8EB7D-DA65-4F4A-A78A-C7BEC8A7FA5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772" name="直線コネクタ 771">
          <a:extLst>
            <a:ext uri="{FF2B5EF4-FFF2-40B4-BE49-F238E27FC236}">
              <a16:creationId xmlns:a16="http://schemas.microsoft.com/office/drawing/2014/main" id="{A9C36AF8-9E93-469D-8B0F-7E18F483C3E3}"/>
            </a:ext>
          </a:extLst>
        </xdr:cNvPr>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73" name="【消防施設】&#10;一人当たり面積最小値テキスト">
          <a:extLst>
            <a:ext uri="{FF2B5EF4-FFF2-40B4-BE49-F238E27FC236}">
              <a16:creationId xmlns:a16="http://schemas.microsoft.com/office/drawing/2014/main" id="{4E9E22B6-AFD4-47C9-A334-EDAF08306E5E}"/>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74" name="直線コネクタ 773">
          <a:extLst>
            <a:ext uri="{FF2B5EF4-FFF2-40B4-BE49-F238E27FC236}">
              <a16:creationId xmlns:a16="http://schemas.microsoft.com/office/drawing/2014/main" id="{AAE1902C-6297-4208-B83F-DD0535106BB8}"/>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75" name="【消防施設】&#10;一人当たり面積最大値テキスト">
          <a:extLst>
            <a:ext uri="{FF2B5EF4-FFF2-40B4-BE49-F238E27FC236}">
              <a16:creationId xmlns:a16="http://schemas.microsoft.com/office/drawing/2014/main" id="{C9F70507-2B8C-4D33-8F28-311380474A78}"/>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76" name="直線コネクタ 775">
          <a:extLst>
            <a:ext uri="{FF2B5EF4-FFF2-40B4-BE49-F238E27FC236}">
              <a16:creationId xmlns:a16="http://schemas.microsoft.com/office/drawing/2014/main" id="{0634D80E-6DA4-44B7-97D7-FE9BE9A75177}"/>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94759</xdr:rowOff>
    </xdr:from>
    <xdr:ext cx="469744" cy="259045"/>
    <xdr:sp macro="" textlink="">
      <xdr:nvSpPr>
        <xdr:cNvPr id="777" name="【消防施設】&#10;一人当たり面積平均値テキスト">
          <a:extLst>
            <a:ext uri="{FF2B5EF4-FFF2-40B4-BE49-F238E27FC236}">
              <a16:creationId xmlns:a16="http://schemas.microsoft.com/office/drawing/2014/main" id="{DAF57640-199C-4A54-88B7-1D73D9937238}"/>
            </a:ext>
          </a:extLst>
        </xdr:cNvPr>
        <xdr:cNvSpPr txBox="1"/>
      </xdr:nvSpPr>
      <xdr:spPr>
        <a:xfrm>
          <a:off x="22199600" y="1415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778" name="フローチャート: 判断 777">
          <a:extLst>
            <a:ext uri="{FF2B5EF4-FFF2-40B4-BE49-F238E27FC236}">
              <a16:creationId xmlns:a16="http://schemas.microsoft.com/office/drawing/2014/main" id="{9800FE1F-A0A0-4907-91D0-570CDA47C6AD}"/>
            </a:ext>
          </a:extLst>
        </xdr:cNvPr>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79" name="フローチャート: 判断 778">
          <a:extLst>
            <a:ext uri="{FF2B5EF4-FFF2-40B4-BE49-F238E27FC236}">
              <a16:creationId xmlns:a16="http://schemas.microsoft.com/office/drawing/2014/main" id="{A8A87580-0485-4943-AF11-C5C8D4BBCACF}"/>
            </a:ext>
          </a:extLst>
        </xdr:cNvPr>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80" name="フローチャート: 判断 779">
          <a:extLst>
            <a:ext uri="{FF2B5EF4-FFF2-40B4-BE49-F238E27FC236}">
              <a16:creationId xmlns:a16="http://schemas.microsoft.com/office/drawing/2014/main" id="{EC1C6D66-49CF-4232-B4E2-EBE47387C57D}"/>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81" name="フローチャート: 判断 780">
          <a:extLst>
            <a:ext uri="{FF2B5EF4-FFF2-40B4-BE49-F238E27FC236}">
              <a16:creationId xmlns:a16="http://schemas.microsoft.com/office/drawing/2014/main" id="{D814C7D8-738E-4228-9E8E-6EFEDD959856}"/>
            </a:ext>
          </a:extLst>
        </xdr:cNvPr>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782" name="フローチャート: 判断 781">
          <a:extLst>
            <a:ext uri="{FF2B5EF4-FFF2-40B4-BE49-F238E27FC236}">
              <a16:creationId xmlns:a16="http://schemas.microsoft.com/office/drawing/2014/main" id="{1CCDD1B7-0E5B-4793-8E99-6DE7EC3F6B0E}"/>
            </a:ext>
          </a:extLst>
        </xdr:cNvPr>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3" name="テキスト ボックス 782">
          <a:extLst>
            <a:ext uri="{FF2B5EF4-FFF2-40B4-BE49-F238E27FC236}">
              <a16:creationId xmlns:a16="http://schemas.microsoft.com/office/drawing/2014/main" id="{B61E7EC4-E786-4F20-879E-7089693A356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4" name="テキスト ボックス 783">
          <a:extLst>
            <a:ext uri="{FF2B5EF4-FFF2-40B4-BE49-F238E27FC236}">
              <a16:creationId xmlns:a16="http://schemas.microsoft.com/office/drawing/2014/main" id="{0561A1E3-3B53-464D-854E-AF90AC83298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5" name="テキスト ボックス 784">
          <a:extLst>
            <a:ext uri="{FF2B5EF4-FFF2-40B4-BE49-F238E27FC236}">
              <a16:creationId xmlns:a16="http://schemas.microsoft.com/office/drawing/2014/main" id="{A8594717-B74E-402F-A40D-310D595E8A2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6" name="テキスト ボックス 785">
          <a:extLst>
            <a:ext uri="{FF2B5EF4-FFF2-40B4-BE49-F238E27FC236}">
              <a16:creationId xmlns:a16="http://schemas.microsoft.com/office/drawing/2014/main" id="{85140923-E741-4BCF-A8F9-59FD95A0EB1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7" name="テキスト ボックス 786">
          <a:extLst>
            <a:ext uri="{FF2B5EF4-FFF2-40B4-BE49-F238E27FC236}">
              <a16:creationId xmlns:a16="http://schemas.microsoft.com/office/drawing/2014/main" id="{CCFD7A73-582B-4F90-A8F0-39CED5ED159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88" name="楕円 787">
          <a:extLst>
            <a:ext uri="{FF2B5EF4-FFF2-40B4-BE49-F238E27FC236}">
              <a16:creationId xmlns:a16="http://schemas.microsoft.com/office/drawing/2014/main" id="{81DF3BA6-0514-4385-9470-CE17E114EC0D}"/>
            </a:ext>
          </a:extLst>
        </xdr:cNvPr>
        <xdr:cNvSpPr/>
      </xdr:nvSpPr>
      <xdr:spPr>
        <a:xfrm>
          <a:off x="221107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59453</xdr:rowOff>
    </xdr:from>
    <xdr:ext cx="469744" cy="259045"/>
    <xdr:sp macro="" textlink="">
      <xdr:nvSpPr>
        <xdr:cNvPr id="789" name="【消防施設】&#10;一人当たり面積該当値テキスト">
          <a:extLst>
            <a:ext uri="{FF2B5EF4-FFF2-40B4-BE49-F238E27FC236}">
              <a16:creationId xmlns:a16="http://schemas.microsoft.com/office/drawing/2014/main" id="{429C244F-F707-4370-8CDB-7835896F2EC7}"/>
            </a:ext>
          </a:extLst>
        </xdr:cNvPr>
        <xdr:cNvSpPr txBox="1"/>
      </xdr:nvSpPr>
      <xdr:spPr>
        <a:xfrm>
          <a:off x="22199600" y="1428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94742</xdr:rowOff>
    </xdr:from>
    <xdr:to>
      <xdr:col>112</xdr:col>
      <xdr:colOff>38100</xdr:colOff>
      <xdr:row>84</xdr:row>
      <xdr:rowOff>24892</xdr:rowOff>
    </xdr:to>
    <xdr:sp macro="" textlink="">
      <xdr:nvSpPr>
        <xdr:cNvPr id="790" name="楕円 789">
          <a:extLst>
            <a:ext uri="{FF2B5EF4-FFF2-40B4-BE49-F238E27FC236}">
              <a16:creationId xmlns:a16="http://schemas.microsoft.com/office/drawing/2014/main" id="{D16487DF-FDE3-4C20-86EE-9B048D6BC7A2}"/>
            </a:ext>
          </a:extLst>
        </xdr:cNvPr>
        <xdr:cNvSpPr/>
      </xdr:nvSpPr>
      <xdr:spPr>
        <a:xfrm>
          <a:off x="21272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131826</xdr:rowOff>
    </xdr:from>
    <xdr:to>
      <xdr:col>116</xdr:col>
      <xdr:colOff>63500</xdr:colOff>
      <xdr:row>83</xdr:row>
      <xdr:rowOff>145542</xdr:rowOff>
    </xdr:to>
    <xdr:cxnSp macro="">
      <xdr:nvCxnSpPr>
        <xdr:cNvPr id="791" name="直線コネクタ 790">
          <a:extLst>
            <a:ext uri="{FF2B5EF4-FFF2-40B4-BE49-F238E27FC236}">
              <a16:creationId xmlns:a16="http://schemas.microsoft.com/office/drawing/2014/main" id="{E62427C4-F3FD-446A-A74F-1945BDA98242}"/>
            </a:ext>
          </a:extLst>
        </xdr:cNvPr>
        <xdr:cNvCxnSpPr/>
      </xdr:nvCxnSpPr>
      <xdr:spPr>
        <a:xfrm flipV="1">
          <a:off x="21323300" y="143621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99313</xdr:rowOff>
    </xdr:from>
    <xdr:to>
      <xdr:col>107</xdr:col>
      <xdr:colOff>101600</xdr:colOff>
      <xdr:row>84</xdr:row>
      <xdr:rowOff>29463</xdr:rowOff>
    </xdr:to>
    <xdr:sp macro="" textlink="">
      <xdr:nvSpPr>
        <xdr:cNvPr id="792" name="楕円 791">
          <a:extLst>
            <a:ext uri="{FF2B5EF4-FFF2-40B4-BE49-F238E27FC236}">
              <a16:creationId xmlns:a16="http://schemas.microsoft.com/office/drawing/2014/main" id="{CFC3B802-D67C-4BCD-B3C1-6E1DF953AADD}"/>
            </a:ext>
          </a:extLst>
        </xdr:cNvPr>
        <xdr:cNvSpPr/>
      </xdr:nvSpPr>
      <xdr:spPr>
        <a:xfrm>
          <a:off x="20383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145542</xdr:rowOff>
    </xdr:from>
    <xdr:to>
      <xdr:col>111</xdr:col>
      <xdr:colOff>177800</xdr:colOff>
      <xdr:row>83</xdr:row>
      <xdr:rowOff>150113</xdr:rowOff>
    </xdr:to>
    <xdr:cxnSp macro="">
      <xdr:nvCxnSpPr>
        <xdr:cNvPr id="793" name="直線コネクタ 792">
          <a:extLst>
            <a:ext uri="{FF2B5EF4-FFF2-40B4-BE49-F238E27FC236}">
              <a16:creationId xmlns:a16="http://schemas.microsoft.com/office/drawing/2014/main" id="{25264393-56B0-4AD1-BDC9-64ECD6F65626}"/>
            </a:ext>
          </a:extLst>
        </xdr:cNvPr>
        <xdr:cNvCxnSpPr/>
      </xdr:nvCxnSpPr>
      <xdr:spPr>
        <a:xfrm flipV="1">
          <a:off x="20434300" y="143758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103887</xdr:rowOff>
    </xdr:from>
    <xdr:to>
      <xdr:col>102</xdr:col>
      <xdr:colOff>165100</xdr:colOff>
      <xdr:row>84</xdr:row>
      <xdr:rowOff>34037</xdr:rowOff>
    </xdr:to>
    <xdr:sp macro="" textlink="">
      <xdr:nvSpPr>
        <xdr:cNvPr id="794" name="楕円 793">
          <a:extLst>
            <a:ext uri="{FF2B5EF4-FFF2-40B4-BE49-F238E27FC236}">
              <a16:creationId xmlns:a16="http://schemas.microsoft.com/office/drawing/2014/main" id="{34291633-E8E5-4263-9F36-A8F57375C1A7}"/>
            </a:ext>
          </a:extLst>
        </xdr:cNvPr>
        <xdr:cNvSpPr/>
      </xdr:nvSpPr>
      <xdr:spPr>
        <a:xfrm>
          <a:off x="19494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150113</xdr:rowOff>
    </xdr:from>
    <xdr:to>
      <xdr:col>107</xdr:col>
      <xdr:colOff>50800</xdr:colOff>
      <xdr:row>83</xdr:row>
      <xdr:rowOff>154687</xdr:rowOff>
    </xdr:to>
    <xdr:cxnSp macro="">
      <xdr:nvCxnSpPr>
        <xdr:cNvPr id="795" name="直線コネクタ 794">
          <a:extLst>
            <a:ext uri="{FF2B5EF4-FFF2-40B4-BE49-F238E27FC236}">
              <a16:creationId xmlns:a16="http://schemas.microsoft.com/office/drawing/2014/main" id="{4A597B97-89C2-4E74-ADF1-7C91A7D6B18D}"/>
            </a:ext>
          </a:extLst>
        </xdr:cNvPr>
        <xdr:cNvCxnSpPr/>
      </xdr:nvCxnSpPr>
      <xdr:spPr>
        <a:xfrm flipV="1">
          <a:off x="19545300" y="143804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796" name="n_1aveValue【消防施設】&#10;一人当たり面積">
          <a:extLst>
            <a:ext uri="{FF2B5EF4-FFF2-40B4-BE49-F238E27FC236}">
              <a16:creationId xmlns:a16="http://schemas.microsoft.com/office/drawing/2014/main" id="{23CBAD95-82C7-470B-8679-CD86CAA16059}"/>
            </a:ext>
          </a:extLst>
        </xdr:cNvPr>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97" name="n_2aveValue【消防施設】&#10;一人当たり面積">
          <a:extLst>
            <a:ext uri="{FF2B5EF4-FFF2-40B4-BE49-F238E27FC236}">
              <a16:creationId xmlns:a16="http://schemas.microsoft.com/office/drawing/2014/main" id="{2DFBE0ED-EAD5-493C-AEE1-AAA8BC7B8F9E}"/>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798" name="n_3aveValue【消防施設】&#10;一人当たり面積">
          <a:extLst>
            <a:ext uri="{FF2B5EF4-FFF2-40B4-BE49-F238E27FC236}">
              <a16:creationId xmlns:a16="http://schemas.microsoft.com/office/drawing/2014/main" id="{73A82A5A-7BE7-4B07-81F4-FA4A40C7F222}"/>
            </a:ext>
          </a:extLst>
        </xdr:cNvPr>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799" name="n_4aveValue【消防施設】&#10;一人当たり面積">
          <a:extLst>
            <a:ext uri="{FF2B5EF4-FFF2-40B4-BE49-F238E27FC236}">
              <a16:creationId xmlns:a16="http://schemas.microsoft.com/office/drawing/2014/main" id="{CBBC8F06-FD8C-4614-9D46-A01BAB7CE01B}"/>
            </a:ext>
          </a:extLst>
        </xdr:cNvPr>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16019</xdr:rowOff>
    </xdr:from>
    <xdr:ext cx="469744" cy="259045"/>
    <xdr:sp macro="" textlink="">
      <xdr:nvSpPr>
        <xdr:cNvPr id="800" name="n_1mainValue【消防施設】&#10;一人当たり面積">
          <a:extLst>
            <a:ext uri="{FF2B5EF4-FFF2-40B4-BE49-F238E27FC236}">
              <a16:creationId xmlns:a16="http://schemas.microsoft.com/office/drawing/2014/main" id="{1F083FD7-646E-4B80-9E8F-65E94C3650A7}"/>
            </a:ext>
          </a:extLst>
        </xdr:cNvPr>
        <xdr:cNvSpPr txBox="1"/>
      </xdr:nvSpPr>
      <xdr:spPr>
        <a:xfrm>
          <a:off x="21075727"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20590</xdr:rowOff>
    </xdr:from>
    <xdr:ext cx="469744" cy="259045"/>
    <xdr:sp macro="" textlink="">
      <xdr:nvSpPr>
        <xdr:cNvPr id="801" name="n_2mainValue【消防施設】&#10;一人当たり面積">
          <a:extLst>
            <a:ext uri="{FF2B5EF4-FFF2-40B4-BE49-F238E27FC236}">
              <a16:creationId xmlns:a16="http://schemas.microsoft.com/office/drawing/2014/main" id="{A6B23E13-B59F-4FC5-B299-8D64038A5484}"/>
            </a:ext>
          </a:extLst>
        </xdr:cNvPr>
        <xdr:cNvSpPr txBox="1"/>
      </xdr:nvSpPr>
      <xdr:spPr>
        <a:xfrm>
          <a:off x="201994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50564</xdr:rowOff>
    </xdr:from>
    <xdr:ext cx="469744" cy="259045"/>
    <xdr:sp macro="" textlink="">
      <xdr:nvSpPr>
        <xdr:cNvPr id="802" name="n_3mainValue【消防施設】&#10;一人当たり面積">
          <a:extLst>
            <a:ext uri="{FF2B5EF4-FFF2-40B4-BE49-F238E27FC236}">
              <a16:creationId xmlns:a16="http://schemas.microsoft.com/office/drawing/2014/main" id="{2000EEC0-78AC-479A-8435-C4BE696A2832}"/>
            </a:ext>
          </a:extLst>
        </xdr:cNvPr>
        <xdr:cNvSpPr txBox="1"/>
      </xdr:nvSpPr>
      <xdr:spPr>
        <a:xfrm>
          <a:off x="193104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3" name="正方形/長方形 802">
          <a:extLst>
            <a:ext uri="{FF2B5EF4-FFF2-40B4-BE49-F238E27FC236}">
              <a16:creationId xmlns:a16="http://schemas.microsoft.com/office/drawing/2014/main" id="{1706FF2A-BA37-48BB-98E3-C9A43A43300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4" name="正方形/長方形 803">
          <a:extLst>
            <a:ext uri="{FF2B5EF4-FFF2-40B4-BE49-F238E27FC236}">
              <a16:creationId xmlns:a16="http://schemas.microsoft.com/office/drawing/2014/main" id="{13F189B5-36BB-4DA0-86E3-4D8E807B877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5" name="正方形/長方形 804">
          <a:extLst>
            <a:ext uri="{FF2B5EF4-FFF2-40B4-BE49-F238E27FC236}">
              <a16:creationId xmlns:a16="http://schemas.microsoft.com/office/drawing/2014/main" id="{B539E6D2-E13F-4B86-BC72-11B6FFB441B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6" name="正方形/長方形 805">
          <a:extLst>
            <a:ext uri="{FF2B5EF4-FFF2-40B4-BE49-F238E27FC236}">
              <a16:creationId xmlns:a16="http://schemas.microsoft.com/office/drawing/2014/main" id="{600EF91B-2734-442C-8441-98EEE31FD91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7" name="正方形/長方形 806">
          <a:extLst>
            <a:ext uri="{FF2B5EF4-FFF2-40B4-BE49-F238E27FC236}">
              <a16:creationId xmlns:a16="http://schemas.microsoft.com/office/drawing/2014/main" id="{E5D02FEC-D460-49D3-B82D-0D0E1FF02C9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8" name="正方形/長方形 807">
          <a:extLst>
            <a:ext uri="{FF2B5EF4-FFF2-40B4-BE49-F238E27FC236}">
              <a16:creationId xmlns:a16="http://schemas.microsoft.com/office/drawing/2014/main" id="{478E6E9C-344B-450F-A1E8-62F174DCEBD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9" name="正方形/長方形 808">
          <a:extLst>
            <a:ext uri="{FF2B5EF4-FFF2-40B4-BE49-F238E27FC236}">
              <a16:creationId xmlns:a16="http://schemas.microsoft.com/office/drawing/2014/main" id="{98DCE77D-A393-4B70-9A1D-5E3A5B9559B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0" name="正方形/長方形 809">
          <a:extLst>
            <a:ext uri="{FF2B5EF4-FFF2-40B4-BE49-F238E27FC236}">
              <a16:creationId xmlns:a16="http://schemas.microsoft.com/office/drawing/2014/main" id="{FB16D1D8-CD8D-4D7C-AA0A-892F1B5D4BF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1" name="テキスト ボックス 810">
          <a:extLst>
            <a:ext uri="{FF2B5EF4-FFF2-40B4-BE49-F238E27FC236}">
              <a16:creationId xmlns:a16="http://schemas.microsoft.com/office/drawing/2014/main" id="{44D16D0E-B3E1-4859-B69A-273F65EDDA8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2" name="直線コネクタ 811">
          <a:extLst>
            <a:ext uri="{FF2B5EF4-FFF2-40B4-BE49-F238E27FC236}">
              <a16:creationId xmlns:a16="http://schemas.microsoft.com/office/drawing/2014/main" id="{6BD9AE91-9DCE-42BC-951F-26047120243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3" name="テキスト ボックス 812">
          <a:extLst>
            <a:ext uri="{FF2B5EF4-FFF2-40B4-BE49-F238E27FC236}">
              <a16:creationId xmlns:a16="http://schemas.microsoft.com/office/drawing/2014/main" id="{7EBFF7B2-39AC-493A-8769-73FD9E51784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4" name="直線コネクタ 813">
          <a:extLst>
            <a:ext uri="{FF2B5EF4-FFF2-40B4-BE49-F238E27FC236}">
              <a16:creationId xmlns:a16="http://schemas.microsoft.com/office/drawing/2014/main" id="{91AB6581-D331-4939-BE6B-22EC3E62251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5" name="テキスト ボックス 814">
          <a:extLst>
            <a:ext uri="{FF2B5EF4-FFF2-40B4-BE49-F238E27FC236}">
              <a16:creationId xmlns:a16="http://schemas.microsoft.com/office/drawing/2014/main" id="{427AB95E-1933-4922-8957-FEDE8E507BE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6" name="直線コネクタ 815">
          <a:extLst>
            <a:ext uri="{FF2B5EF4-FFF2-40B4-BE49-F238E27FC236}">
              <a16:creationId xmlns:a16="http://schemas.microsoft.com/office/drawing/2014/main" id="{71997DA6-608B-4C67-8419-F0C82D23CCA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7" name="テキスト ボックス 816">
          <a:extLst>
            <a:ext uri="{FF2B5EF4-FFF2-40B4-BE49-F238E27FC236}">
              <a16:creationId xmlns:a16="http://schemas.microsoft.com/office/drawing/2014/main" id="{4BAD2A91-A128-4D72-9299-410DEF2A629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8" name="直線コネクタ 817">
          <a:extLst>
            <a:ext uri="{FF2B5EF4-FFF2-40B4-BE49-F238E27FC236}">
              <a16:creationId xmlns:a16="http://schemas.microsoft.com/office/drawing/2014/main" id="{AB74E57F-A283-4CAC-9069-D827CE666B9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9" name="テキスト ボックス 818">
          <a:extLst>
            <a:ext uri="{FF2B5EF4-FFF2-40B4-BE49-F238E27FC236}">
              <a16:creationId xmlns:a16="http://schemas.microsoft.com/office/drawing/2014/main" id="{E0C7DB2D-8344-4D22-AA45-7F7C376822A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0" name="直線コネクタ 819">
          <a:extLst>
            <a:ext uri="{FF2B5EF4-FFF2-40B4-BE49-F238E27FC236}">
              <a16:creationId xmlns:a16="http://schemas.microsoft.com/office/drawing/2014/main" id="{6E83178D-452E-49C2-8DDD-2BCC9807139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1" name="テキスト ボックス 820">
          <a:extLst>
            <a:ext uri="{FF2B5EF4-FFF2-40B4-BE49-F238E27FC236}">
              <a16:creationId xmlns:a16="http://schemas.microsoft.com/office/drawing/2014/main" id="{0FD2573B-FBC8-4C42-A984-65F4C5CAB24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2" name="直線コネクタ 821">
          <a:extLst>
            <a:ext uri="{FF2B5EF4-FFF2-40B4-BE49-F238E27FC236}">
              <a16:creationId xmlns:a16="http://schemas.microsoft.com/office/drawing/2014/main" id="{6027A648-CACC-4386-B5BC-B88CA776006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3" name="テキスト ボックス 822">
          <a:extLst>
            <a:ext uri="{FF2B5EF4-FFF2-40B4-BE49-F238E27FC236}">
              <a16:creationId xmlns:a16="http://schemas.microsoft.com/office/drawing/2014/main" id="{F6055EE1-0539-4CC9-8FA2-EBDC9BE4B69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4" name="直線コネクタ 823">
          <a:extLst>
            <a:ext uri="{FF2B5EF4-FFF2-40B4-BE49-F238E27FC236}">
              <a16:creationId xmlns:a16="http://schemas.microsoft.com/office/drawing/2014/main" id="{A41A3328-F06B-4FCB-87EC-810747DEAF4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5" name="テキスト ボックス 824">
          <a:extLst>
            <a:ext uri="{FF2B5EF4-FFF2-40B4-BE49-F238E27FC236}">
              <a16:creationId xmlns:a16="http://schemas.microsoft.com/office/drawing/2014/main" id="{FC742189-DB69-41A4-B70B-B55F85727AE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6" name="直線コネクタ 825">
          <a:extLst>
            <a:ext uri="{FF2B5EF4-FFF2-40B4-BE49-F238E27FC236}">
              <a16:creationId xmlns:a16="http://schemas.microsoft.com/office/drawing/2014/main" id="{37556FEC-D76F-4A91-AB07-BD2F733084C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7" name="【庁舎】&#10;有形固定資産減価償却率グラフ枠">
          <a:extLst>
            <a:ext uri="{FF2B5EF4-FFF2-40B4-BE49-F238E27FC236}">
              <a16:creationId xmlns:a16="http://schemas.microsoft.com/office/drawing/2014/main" id="{93A0B1E0-476C-4CE2-AF64-526862DC79B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28" name="直線コネクタ 827">
          <a:extLst>
            <a:ext uri="{FF2B5EF4-FFF2-40B4-BE49-F238E27FC236}">
              <a16:creationId xmlns:a16="http://schemas.microsoft.com/office/drawing/2014/main" id="{32A6DF22-3F9F-4817-9176-77D3DA2AC2A7}"/>
            </a:ext>
          </a:extLst>
        </xdr:cNvPr>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29" name="【庁舎】&#10;有形固定資産減価償却率最小値テキスト">
          <a:extLst>
            <a:ext uri="{FF2B5EF4-FFF2-40B4-BE49-F238E27FC236}">
              <a16:creationId xmlns:a16="http://schemas.microsoft.com/office/drawing/2014/main" id="{3886B6E2-932C-4C83-B8FB-99FCD4F3E5B7}"/>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30" name="直線コネクタ 829">
          <a:extLst>
            <a:ext uri="{FF2B5EF4-FFF2-40B4-BE49-F238E27FC236}">
              <a16:creationId xmlns:a16="http://schemas.microsoft.com/office/drawing/2014/main" id="{45BA99C7-1275-4B27-81DF-0C409D08253A}"/>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31" name="【庁舎】&#10;有形固定資産減価償却率最大値テキスト">
          <a:extLst>
            <a:ext uri="{FF2B5EF4-FFF2-40B4-BE49-F238E27FC236}">
              <a16:creationId xmlns:a16="http://schemas.microsoft.com/office/drawing/2014/main" id="{59E21C0A-39C3-446A-B6DB-17EE23D1C423}"/>
            </a:ext>
          </a:extLst>
        </xdr:cNvPr>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32" name="直線コネクタ 831">
          <a:extLst>
            <a:ext uri="{FF2B5EF4-FFF2-40B4-BE49-F238E27FC236}">
              <a16:creationId xmlns:a16="http://schemas.microsoft.com/office/drawing/2014/main" id="{5B654793-7392-4A8D-A3EF-8DE16B78A604}"/>
            </a:ext>
          </a:extLst>
        </xdr:cNvPr>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833" name="【庁舎】&#10;有形固定資産減価償却率平均値テキスト">
          <a:extLst>
            <a:ext uri="{FF2B5EF4-FFF2-40B4-BE49-F238E27FC236}">
              <a16:creationId xmlns:a16="http://schemas.microsoft.com/office/drawing/2014/main" id="{976C8F95-DB28-4FDB-9B5A-F8D7125AA990}"/>
            </a:ext>
          </a:extLst>
        </xdr:cNvPr>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34" name="フローチャート: 判断 833">
          <a:extLst>
            <a:ext uri="{FF2B5EF4-FFF2-40B4-BE49-F238E27FC236}">
              <a16:creationId xmlns:a16="http://schemas.microsoft.com/office/drawing/2014/main" id="{569BA790-46C4-4012-AF65-59D954D1D137}"/>
            </a:ext>
          </a:extLst>
        </xdr:cNvPr>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35" name="フローチャート: 判断 834">
          <a:extLst>
            <a:ext uri="{FF2B5EF4-FFF2-40B4-BE49-F238E27FC236}">
              <a16:creationId xmlns:a16="http://schemas.microsoft.com/office/drawing/2014/main" id="{EB5B05A5-59D7-4FD1-A6B0-99BF53D5151B}"/>
            </a:ext>
          </a:extLst>
        </xdr:cNvPr>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36" name="フローチャート: 判断 835">
          <a:extLst>
            <a:ext uri="{FF2B5EF4-FFF2-40B4-BE49-F238E27FC236}">
              <a16:creationId xmlns:a16="http://schemas.microsoft.com/office/drawing/2014/main" id="{EB1EBFAC-13AE-45A7-9178-B6A4E3A86F54}"/>
            </a:ext>
          </a:extLst>
        </xdr:cNvPr>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37" name="フローチャート: 判断 836">
          <a:extLst>
            <a:ext uri="{FF2B5EF4-FFF2-40B4-BE49-F238E27FC236}">
              <a16:creationId xmlns:a16="http://schemas.microsoft.com/office/drawing/2014/main" id="{39BD3CC6-7FBC-40C5-A7FF-BF49C8C84BE3}"/>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38" name="フローチャート: 判断 837">
          <a:extLst>
            <a:ext uri="{FF2B5EF4-FFF2-40B4-BE49-F238E27FC236}">
              <a16:creationId xmlns:a16="http://schemas.microsoft.com/office/drawing/2014/main" id="{A7837E37-933B-4774-A271-BE0ECBBD0541}"/>
            </a:ext>
          </a:extLst>
        </xdr:cNvPr>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96888A18-BF1E-4F7D-A70E-9AAB4ED2535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F4DE2102-A90B-4A28-9576-14A6669AE91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AA10ED1C-62BC-4C7E-A0CA-767E5F810DB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822162C7-868F-490C-B6CA-00F966AFA71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13E6E3CA-898D-4F21-A4C9-AB5AF2B4B38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141332</xdr:rowOff>
    </xdr:from>
    <xdr:to>
      <xdr:col>85</xdr:col>
      <xdr:colOff>177800</xdr:colOff>
      <xdr:row>106</xdr:row>
      <xdr:rowOff>71482</xdr:rowOff>
    </xdr:to>
    <xdr:sp macro="" textlink="">
      <xdr:nvSpPr>
        <xdr:cNvPr id="844" name="楕円 843">
          <a:extLst>
            <a:ext uri="{FF2B5EF4-FFF2-40B4-BE49-F238E27FC236}">
              <a16:creationId xmlns:a16="http://schemas.microsoft.com/office/drawing/2014/main" id="{76ED2A9B-82E4-4E06-BD19-3E27B7B634A9}"/>
            </a:ext>
          </a:extLst>
        </xdr:cNvPr>
        <xdr:cNvSpPr/>
      </xdr:nvSpPr>
      <xdr:spPr>
        <a:xfrm>
          <a:off x="162687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119759</xdr:rowOff>
    </xdr:from>
    <xdr:ext cx="405111" cy="259045"/>
    <xdr:sp macro="" textlink="">
      <xdr:nvSpPr>
        <xdr:cNvPr id="845" name="【庁舎】&#10;有形固定資産減価償却率該当値テキスト">
          <a:extLst>
            <a:ext uri="{FF2B5EF4-FFF2-40B4-BE49-F238E27FC236}">
              <a16:creationId xmlns:a16="http://schemas.microsoft.com/office/drawing/2014/main" id="{98BF6B4F-743D-47F0-9D32-BB54A405846A}"/>
            </a:ext>
          </a:extLst>
        </xdr:cNvPr>
        <xdr:cNvSpPr txBox="1"/>
      </xdr:nvSpPr>
      <xdr:spPr>
        <a:xfrm>
          <a:off x="16357600"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54792</xdr:rowOff>
    </xdr:from>
    <xdr:to>
      <xdr:col>81</xdr:col>
      <xdr:colOff>101600</xdr:colOff>
      <xdr:row>106</xdr:row>
      <xdr:rowOff>156392</xdr:rowOff>
    </xdr:to>
    <xdr:sp macro="" textlink="">
      <xdr:nvSpPr>
        <xdr:cNvPr id="846" name="楕円 845">
          <a:extLst>
            <a:ext uri="{FF2B5EF4-FFF2-40B4-BE49-F238E27FC236}">
              <a16:creationId xmlns:a16="http://schemas.microsoft.com/office/drawing/2014/main" id="{1606629C-FC17-4220-9134-4D5DBFB70E93}"/>
            </a:ext>
          </a:extLst>
        </xdr:cNvPr>
        <xdr:cNvSpPr/>
      </xdr:nvSpPr>
      <xdr:spPr>
        <a:xfrm>
          <a:off x="15430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20682</xdr:rowOff>
    </xdr:from>
    <xdr:to>
      <xdr:col>85</xdr:col>
      <xdr:colOff>127000</xdr:colOff>
      <xdr:row>106</xdr:row>
      <xdr:rowOff>105592</xdr:rowOff>
    </xdr:to>
    <xdr:cxnSp macro="">
      <xdr:nvCxnSpPr>
        <xdr:cNvPr id="847" name="直線コネクタ 846">
          <a:extLst>
            <a:ext uri="{FF2B5EF4-FFF2-40B4-BE49-F238E27FC236}">
              <a16:creationId xmlns:a16="http://schemas.microsoft.com/office/drawing/2014/main" id="{9A6AA404-2A26-4A0F-8412-E50DD5DAB5B6}"/>
            </a:ext>
          </a:extLst>
        </xdr:cNvPr>
        <xdr:cNvCxnSpPr/>
      </xdr:nvCxnSpPr>
      <xdr:spPr>
        <a:xfrm flipV="1">
          <a:off x="15481300" y="18194382"/>
          <a:ext cx="8382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23768</xdr:rowOff>
    </xdr:from>
    <xdr:to>
      <xdr:col>76</xdr:col>
      <xdr:colOff>165100</xdr:colOff>
      <xdr:row>106</xdr:row>
      <xdr:rowOff>125368</xdr:rowOff>
    </xdr:to>
    <xdr:sp macro="" textlink="">
      <xdr:nvSpPr>
        <xdr:cNvPr id="848" name="楕円 847">
          <a:extLst>
            <a:ext uri="{FF2B5EF4-FFF2-40B4-BE49-F238E27FC236}">
              <a16:creationId xmlns:a16="http://schemas.microsoft.com/office/drawing/2014/main" id="{3B7BCD0E-E677-4C2D-8BEA-4F49388B3AD2}"/>
            </a:ext>
          </a:extLst>
        </xdr:cNvPr>
        <xdr:cNvSpPr/>
      </xdr:nvSpPr>
      <xdr:spPr>
        <a:xfrm>
          <a:off x="145415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74568</xdr:rowOff>
    </xdr:from>
    <xdr:to>
      <xdr:col>81</xdr:col>
      <xdr:colOff>50800</xdr:colOff>
      <xdr:row>106</xdr:row>
      <xdr:rowOff>105592</xdr:rowOff>
    </xdr:to>
    <xdr:cxnSp macro="">
      <xdr:nvCxnSpPr>
        <xdr:cNvPr id="849" name="直線コネクタ 848">
          <a:extLst>
            <a:ext uri="{FF2B5EF4-FFF2-40B4-BE49-F238E27FC236}">
              <a16:creationId xmlns:a16="http://schemas.microsoft.com/office/drawing/2014/main" id="{AC550E9F-0779-42BA-86B4-686D41267DAA}"/>
            </a:ext>
          </a:extLst>
        </xdr:cNvPr>
        <xdr:cNvCxnSpPr/>
      </xdr:nvCxnSpPr>
      <xdr:spPr>
        <a:xfrm>
          <a:off x="14592300" y="1824826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164193</xdr:rowOff>
    </xdr:from>
    <xdr:to>
      <xdr:col>72</xdr:col>
      <xdr:colOff>38100</xdr:colOff>
      <xdr:row>106</xdr:row>
      <xdr:rowOff>94343</xdr:rowOff>
    </xdr:to>
    <xdr:sp macro="" textlink="">
      <xdr:nvSpPr>
        <xdr:cNvPr id="850" name="楕円 849">
          <a:extLst>
            <a:ext uri="{FF2B5EF4-FFF2-40B4-BE49-F238E27FC236}">
              <a16:creationId xmlns:a16="http://schemas.microsoft.com/office/drawing/2014/main" id="{27058109-5669-49A9-83C5-C1FC05CCDEBE}"/>
            </a:ext>
          </a:extLst>
        </xdr:cNvPr>
        <xdr:cNvSpPr/>
      </xdr:nvSpPr>
      <xdr:spPr>
        <a:xfrm>
          <a:off x="13652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43543</xdr:rowOff>
    </xdr:from>
    <xdr:to>
      <xdr:col>76</xdr:col>
      <xdr:colOff>114300</xdr:colOff>
      <xdr:row>106</xdr:row>
      <xdr:rowOff>74568</xdr:rowOff>
    </xdr:to>
    <xdr:cxnSp macro="">
      <xdr:nvCxnSpPr>
        <xdr:cNvPr id="851" name="直線コネクタ 850">
          <a:extLst>
            <a:ext uri="{FF2B5EF4-FFF2-40B4-BE49-F238E27FC236}">
              <a16:creationId xmlns:a16="http://schemas.microsoft.com/office/drawing/2014/main" id="{B3A3CF67-1073-4C0F-B435-42DE1A85A731}"/>
            </a:ext>
          </a:extLst>
        </xdr:cNvPr>
        <xdr:cNvCxnSpPr/>
      </xdr:nvCxnSpPr>
      <xdr:spPr>
        <a:xfrm>
          <a:off x="13703300" y="1821724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852" name="n_1aveValue【庁舎】&#10;有形固定資産減価償却率">
          <a:extLst>
            <a:ext uri="{FF2B5EF4-FFF2-40B4-BE49-F238E27FC236}">
              <a16:creationId xmlns:a16="http://schemas.microsoft.com/office/drawing/2014/main" id="{275C46C9-2D44-4907-9C3F-8DFB6F9F7D2F}"/>
            </a:ext>
          </a:extLst>
        </xdr:cNvPr>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853" name="n_2aveValue【庁舎】&#10;有形固定資産減価償却率">
          <a:extLst>
            <a:ext uri="{FF2B5EF4-FFF2-40B4-BE49-F238E27FC236}">
              <a16:creationId xmlns:a16="http://schemas.microsoft.com/office/drawing/2014/main" id="{28AB47AA-28E1-4502-99CE-FC90108DFDD6}"/>
            </a:ext>
          </a:extLst>
        </xdr:cNvPr>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854" name="n_3aveValue【庁舎】&#10;有形固定資産減価償却率">
          <a:extLst>
            <a:ext uri="{FF2B5EF4-FFF2-40B4-BE49-F238E27FC236}">
              <a16:creationId xmlns:a16="http://schemas.microsoft.com/office/drawing/2014/main" id="{1C2CF452-7336-49BA-B064-54DE10E92DE6}"/>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855" name="n_4aveValue【庁舎】&#10;有形固定資産減価償却率">
          <a:extLst>
            <a:ext uri="{FF2B5EF4-FFF2-40B4-BE49-F238E27FC236}">
              <a16:creationId xmlns:a16="http://schemas.microsoft.com/office/drawing/2014/main" id="{F6E39692-A5B1-4F05-9C6C-EC875340E2C0}"/>
            </a:ext>
          </a:extLst>
        </xdr:cNvPr>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147519</xdr:rowOff>
    </xdr:from>
    <xdr:ext cx="405111" cy="259045"/>
    <xdr:sp macro="" textlink="">
      <xdr:nvSpPr>
        <xdr:cNvPr id="856" name="n_1mainValue【庁舎】&#10;有形固定資産減価償却率">
          <a:extLst>
            <a:ext uri="{FF2B5EF4-FFF2-40B4-BE49-F238E27FC236}">
              <a16:creationId xmlns:a16="http://schemas.microsoft.com/office/drawing/2014/main" id="{341D2779-BEF2-4C0A-B6E0-7EB9895A9C24}"/>
            </a:ext>
          </a:extLst>
        </xdr:cNvPr>
        <xdr:cNvSpPr txBox="1"/>
      </xdr:nvSpPr>
      <xdr:spPr>
        <a:xfrm>
          <a:off x="15266044" y="183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116495</xdr:rowOff>
    </xdr:from>
    <xdr:ext cx="405111" cy="259045"/>
    <xdr:sp macro="" textlink="">
      <xdr:nvSpPr>
        <xdr:cNvPr id="857" name="n_2mainValue【庁舎】&#10;有形固定資産減価償却率">
          <a:extLst>
            <a:ext uri="{FF2B5EF4-FFF2-40B4-BE49-F238E27FC236}">
              <a16:creationId xmlns:a16="http://schemas.microsoft.com/office/drawing/2014/main" id="{E09F3C3F-D305-4214-89BF-43FAEEB07CF7}"/>
            </a:ext>
          </a:extLst>
        </xdr:cNvPr>
        <xdr:cNvSpPr txBox="1"/>
      </xdr:nvSpPr>
      <xdr:spPr>
        <a:xfrm>
          <a:off x="14389744" y="1829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85470</xdr:rowOff>
    </xdr:from>
    <xdr:ext cx="405111" cy="259045"/>
    <xdr:sp macro="" textlink="">
      <xdr:nvSpPr>
        <xdr:cNvPr id="858" name="n_3mainValue【庁舎】&#10;有形固定資産減価償却率">
          <a:extLst>
            <a:ext uri="{FF2B5EF4-FFF2-40B4-BE49-F238E27FC236}">
              <a16:creationId xmlns:a16="http://schemas.microsoft.com/office/drawing/2014/main" id="{A7B1C48C-6067-4EC7-B04D-0F56B415E77B}"/>
            </a:ext>
          </a:extLst>
        </xdr:cNvPr>
        <xdr:cNvSpPr txBox="1"/>
      </xdr:nvSpPr>
      <xdr:spPr>
        <a:xfrm>
          <a:off x="13500744"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9" name="正方形/長方形 858">
          <a:extLst>
            <a:ext uri="{FF2B5EF4-FFF2-40B4-BE49-F238E27FC236}">
              <a16:creationId xmlns:a16="http://schemas.microsoft.com/office/drawing/2014/main" id="{D03B4EB5-E658-44C8-94F5-EDE13D2F304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0" name="正方形/長方形 859">
          <a:extLst>
            <a:ext uri="{FF2B5EF4-FFF2-40B4-BE49-F238E27FC236}">
              <a16:creationId xmlns:a16="http://schemas.microsoft.com/office/drawing/2014/main" id="{6E2F9C8C-3304-4062-B6AC-C0C813C09F2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1" name="正方形/長方形 860">
          <a:extLst>
            <a:ext uri="{FF2B5EF4-FFF2-40B4-BE49-F238E27FC236}">
              <a16:creationId xmlns:a16="http://schemas.microsoft.com/office/drawing/2014/main" id="{EDB40C71-188A-4189-BCEC-303BE1D321C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2" name="正方形/長方形 861">
          <a:extLst>
            <a:ext uri="{FF2B5EF4-FFF2-40B4-BE49-F238E27FC236}">
              <a16:creationId xmlns:a16="http://schemas.microsoft.com/office/drawing/2014/main" id="{D31DCB37-4FB6-450A-A3CE-68040DF2496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3" name="正方形/長方形 862">
          <a:extLst>
            <a:ext uri="{FF2B5EF4-FFF2-40B4-BE49-F238E27FC236}">
              <a16:creationId xmlns:a16="http://schemas.microsoft.com/office/drawing/2014/main" id="{31641BAB-C253-42FE-99E1-0B980C79B0B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4" name="正方形/長方形 863">
          <a:extLst>
            <a:ext uri="{FF2B5EF4-FFF2-40B4-BE49-F238E27FC236}">
              <a16:creationId xmlns:a16="http://schemas.microsoft.com/office/drawing/2014/main" id="{76DD7C80-850E-41B5-951C-93A01C1C85C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5" name="正方形/長方形 864">
          <a:extLst>
            <a:ext uri="{FF2B5EF4-FFF2-40B4-BE49-F238E27FC236}">
              <a16:creationId xmlns:a16="http://schemas.microsoft.com/office/drawing/2014/main" id="{78D837C1-4843-48DF-83FD-086FB4FEDCA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6" name="正方形/長方形 865">
          <a:extLst>
            <a:ext uri="{FF2B5EF4-FFF2-40B4-BE49-F238E27FC236}">
              <a16:creationId xmlns:a16="http://schemas.microsoft.com/office/drawing/2014/main" id="{E60B0EDC-AD6C-4D73-B876-DE415F2C16F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7" name="テキスト ボックス 866">
          <a:extLst>
            <a:ext uri="{FF2B5EF4-FFF2-40B4-BE49-F238E27FC236}">
              <a16:creationId xmlns:a16="http://schemas.microsoft.com/office/drawing/2014/main" id="{660ED1D4-95DB-467A-AAD0-99A000A8B7F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8" name="直線コネクタ 867">
          <a:extLst>
            <a:ext uri="{FF2B5EF4-FFF2-40B4-BE49-F238E27FC236}">
              <a16:creationId xmlns:a16="http://schemas.microsoft.com/office/drawing/2014/main" id="{1CE7EAC6-50EB-4D07-B04D-1AB6E2C684E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9" name="直線コネクタ 868">
          <a:extLst>
            <a:ext uri="{FF2B5EF4-FFF2-40B4-BE49-F238E27FC236}">
              <a16:creationId xmlns:a16="http://schemas.microsoft.com/office/drawing/2014/main" id="{5050A999-6C60-4532-B705-34B6219D8FE4}"/>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70" name="テキスト ボックス 869">
          <a:extLst>
            <a:ext uri="{FF2B5EF4-FFF2-40B4-BE49-F238E27FC236}">
              <a16:creationId xmlns:a16="http://schemas.microsoft.com/office/drawing/2014/main" id="{6DA0A114-584D-4EDE-B5C3-681CB6B368E9}"/>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71" name="直線コネクタ 870">
          <a:extLst>
            <a:ext uri="{FF2B5EF4-FFF2-40B4-BE49-F238E27FC236}">
              <a16:creationId xmlns:a16="http://schemas.microsoft.com/office/drawing/2014/main" id="{E0BA269C-D111-4EFF-ABEA-2B00E754823B}"/>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72" name="テキスト ボックス 871">
          <a:extLst>
            <a:ext uri="{FF2B5EF4-FFF2-40B4-BE49-F238E27FC236}">
              <a16:creationId xmlns:a16="http://schemas.microsoft.com/office/drawing/2014/main" id="{62278E0A-D171-4448-A420-D30B5F5B29C1}"/>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73" name="直線コネクタ 872">
          <a:extLst>
            <a:ext uri="{FF2B5EF4-FFF2-40B4-BE49-F238E27FC236}">
              <a16:creationId xmlns:a16="http://schemas.microsoft.com/office/drawing/2014/main" id="{99781782-B754-4B6F-A883-17CB037CF932}"/>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4" name="テキスト ボックス 873">
          <a:extLst>
            <a:ext uri="{FF2B5EF4-FFF2-40B4-BE49-F238E27FC236}">
              <a16:creationId xmlns:a16="http://schemas.microsoft.com/office/drawing/2014/main" id="{47EBE7C6-D92F-4ED6-BFF3-218B67FDB5EF}"/>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5" name="直線コネクタ 874">
          <a:extLst>
            <a:ext uri="{FF2B5EF4-FFF2-40B4-BE49-F238E27FC236}">
              <a16:creationId xmlns:a16="http://schemas.microsoft.com/office/drawing/2014/main" id="{02511B7D-B328-4878-B892-41E3153C48A9}"/>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76" name="テキスト ボックス 875">
          <a:extLst>
            <a:ext uri="{FF2B5EF4-FFF2-40B4-BE49-F238E27FC236}">
              <a16:creationId xmlns:a16="http://schemas.microsoft.com/office/drawing/2014/main" id="{8AB76523-2AFB-4457-99B3-6DE63294BD0B}"/>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7" name="直線コネクタ 876">
          <a:extLst>
            <a:ext uri="{FF2B5EF4-FFF2-40B4-BE49-F238E27FC236}">
              <a16:creationId xmlns:a16="http://schemas.microsoft.com/office/drawing/2014/main" id="{E44876FD-0302-43E6-A1F3-DC41DC3604D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8" name="テキスト ボックス 877">
          <a:extLst>
            <a:ext uri="{FF2B5EF4-FFF2-40B4-BE49-F238E27FC236}">
              <a16:creationId xmlns:a16="http://schemas.microsoft.com/office/drawing/2014/main" id="{5F43D79A-6BC5-4ECA-9C16-E4BE10ACE17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9" name="【庁舎】&#10;一人当たり面積グラフ枠">
          <a:extLst>
            <a:ext uri="{FF2B5EF4-FFF2-40B4-BE49-F238E27FC236}">
              <a16:creationId xmlns:a16="http://schemas.microsoft.com/office/drawing/2014/main" id="{20DF9490-A460-4BED-9BA8-9321F094041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880" name="直線コネクタ 879">
          <a:extLst>
            <a:ext uri="{FF2B5EF4-FFF2-40B4-BE49-F238E27FC236}">
              <a16:creationId xmlns:a16="http://schemas.microsoft.com/office/drawing/2014/main" id="{AA9F05F1-0C9A-48BF-90E6-7935F4A69885}"/>
            </a:ext>
          </a:extLst>
        </xdr:cNvPr>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881" name="【庁舎】&#10;一人当たり面積最小値テキスト">
          <a:extLst>
            <a:ext uri="{FF2B5EF4-FFF2-40B4-BE49-F238E27FC236}">
              <a16:creationId xmlns:a16="http://schemas.microsoft.com/office/drawing/2014/main" id="{C42F6D6A-A754-496B-8BFC-A16712BAD1FF}"/>
            </a:ext>
          </a:extLst>
        </xdr:cNvPr>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882" name="直線コネクタ 881">
          <a:extLst>
            <a:ext uri="{FF2B5EF4-FFF2-40B4-BE49-F238E27FC236}">
              <a16:creationId xmlns:a16="http://schemas.microsoft.com/office/drawing/2014/main" id="{C7377C3F-09DD-4A09-B20D-58B370B76EDD}"/>
            </a:ext>
          </a:extLst>
        </xdr:cNvPr>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83" name="【庁舎】&#10;一人当たり面積最大値テキスト">
          <a:extLst>
            <a:ext uri="{FF2B5EF4-FFF2-40B4-BE49-F238E27FC236}">
              <a16:creationId xmlns:a16="http://schemas.microsoft.com/office/drawing/2014/main" id="{1A032BBB-2D65-4521-BCA4-01347719D397}"/>
            </a:ext>
          </a:extLst>
        </xdr:cNvPr>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84" name="直線コネクタ 883">
          <a:extLst>
            <a:ext uri="{FF2B5EF4-FFF2-40B4-BE49-F238E27FC236}">
              <a16:creationId xmlns:a16="http://schemas.microsoft.com/office/drawing/2014/main" id="{FA003EB4-239B-40A2-85D2-99A3CE8D4059}"/>
            </a:ext>
          </a:extLst>
        </xdr:cNvPr>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48277</xdr:rowOff>
    </xdr:from>
    <xdr:ext cx="469744" cy="259045"/>
    <xdr:sp macro="" textlink="">
      <xdr:nvSpPr>
        <xdr:cNvPr id="885" name="【庁舎】&#10;一人当たり面積平均値テキスト">
          <a:extLst>
            <a:ext uri="{FF2B5EF4-FFF2-40B4-BE49-F238E27FC236}">
              <a16:creationId xmlns:a16="http://schemas.microsoft.com/office/drawing/2014/main" id="{8A0F65FD-D835-4AA8-B90F-E6AB1DE015D9}"/>
            </a:ext>
          </a:extLst>
        </xdr:cNvPr>
        <xdr:cNvSpPr txBox="1"/>
      </xdr:nvSpPr>
      <xdr:spPr>
        <a:xfrm>
          <a:off x="221996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886" name="フローチャート: 判断 885">
          <a:extLst>
            <a:ext uri="{FF2B5EF4-FFF2-40B4-BE49-F238E27FC236}">
              <a16:creationId xmlns:a16="http://schemas.microsoft.com/office/drawing/2014/main" id="{56067937-A823-4502-AD93-4FB394389EBF}"/>
            </a:ext>
          </a:extLst>
        </xdr:cNvPr>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887" name="フローチャート: 判断 886">
          <a:extLst>
            <a:ext uri="{FF2B5EF4-FFF2-40B4-BE49-F238E27FC236}">
              <a16:creationId xmlns:a16="http://schemas.microsoft.com/office/drawing/2014/main" id="{FDB1751D-7D58-4601-91E0-C343934ADD19}"/>
            </a:ext>
          </a:extLst>
        </xdr:cNvPr>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888" name="フローチャート: 判断 887">
          <a:extLst>
            <a:ext uri="{FF2B5EF4-FFF2-40B4-BE49-F238E27FC236}">
              <a16:creationId xmlns:a16="http://schemas.microsoft.com/office/drawing/2014/main" id="{1B755EF3-62E5-4A86-8516-0D07690CF414}"/>
            </a:ext>
          </a:extLst>
        </xdr:cNvPr>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889" name="フローチャート: 判断 888">
          <a:extLst>
            <a:ext uri="{FF2B5EF4-FFF2-40B4-BE49-F238E27FC236}">
              <a16:creationId xmlns:a16="http://schemas.microsoft.com/office/drawing/2014/main" id="{4768BB89-6C62-4AAF-91FA-CBDD8763BDC9}"/>
            </a:ext>
          </a:extLst>
        </xdr:cNvPr>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890" name="フローチャート: 判断 889">
          <a:extLst>
            <a:ext uri="{FF2B5EF4-FFF2-40B4-BE49-F238E27FC236}">
              <a16:creationId xmlns:a16="http://schemas.microsoft.com/office/drawing/2014/main" id="{3122935C-64BD-4808-8EF6-F50E1E1C5864}"/>
            </a:ext>
          </a:extLst>
        </xdr:cNvPr>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1" name="テキスト ボックス 890">
          <a:extLst>
            <a:ext uri="{FF2B5EF4-FFF2-40B4-BE49-F238E27FC236}">
              <a16:creationId xmlns:a16="http://schemas.microsoft.com/office/drawing/2014/main" id="{D3899DC2-9E22-4A55-9AF6-CEF737E0398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2" name="テキスト ボックス 891">
          <a:extLst>
            <a:ext uri="{FF2B5EF4-FFF2-40B4-BE49-F238E27FC236}">
              <a16:creationId xmlns:a16="http://schemas.microsoft.com/office/drawing/2014/main" id="{CB843796-74F0-4A11-9A3C-A3B55AFA2B5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3" name="テキスト ボックス 892">
          <a:extLst>
            <a:ext uri="{FF2B5EF4-FFF2-40B4-BE49-F238E27FC236}">
              <a16:creationId xmlns:a16="http://schemas.microsoft.com/office/drawing/2014/main" id="{E91D8273-EE66-4E8D-A28F-94CFB35B684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4" name="テキスト ボックス 893">
          <a:extLst>
            <a:ext uri="{FF2B5EF4-FFF2-40B4-BE49-F238E27FC236}">
              <a16:creationId xmlns:a16="http://schemas.microsoft.com/office/drawing/2014/main" id="{951FFED1-8985-49A6-A389-F26C7BCACB9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5" name="テキスト ボックス 894">
          <a:extLst>
            <a:ext uri="{FF2B5EF4-FFF2-40B4-BE49-F238E27FC236}">
              <a16:creationId xmlns:a16="http://schemas.microsoft.com/office/drawing/2014/main" id="{1B9DBDEF-E79B-40B3-8F7A-147F77DC89C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112268</xdr:rowOff>
    </xdr:from>
    <xdr:to>
      <xdr:col>116</xdr:col>
      <xdr:colOff>114300</xdr:colOff>
      <xdr:row>106</xdr:row>
      <xdr:rowOff>42418</xdr:rowOff>
    </xdr:to>
    <xdr:sp macro="" textlink="">
      <xdr:nvSpPr>
        <xdr:cNvPr id="896" name="楕円 895">
          <a:extLst>
            <a:ext uri="{FF2B5EF4-FFF2-40B4-BE49-F238E27FC236}">
              <a16:creationId xmlns:a16="http://schemas.microsoft.com/office/drawing/2014/main" id="{1270A1B7-A9BD-44A9-95B8-5D6B2C90C13B}"/>
            </a:ext>
          </a:extLst>
        </xdr:cNvPr>
        <xdr:cNvSpPr/>
      </xdr:nvSpPr>
      <xdr:spPr>
        <a:xfrm>
          <a:off x="22110700" y="1811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90695</xdr:rowOff>
    </xdr:from>
    <xdr:ext cx="469744" cy="259045"/>
    <xdr:sp macro="" textlink="">
      <xdr:nvSpPr>
        <xdr:cNvPr id="897" name="【庁舎】&#10;一人当たり面積該当値テキスト">
          <a:extLst>
            <a:ext uri="{FF2B5EF4-FFF2-40B4-BE49-F238E27FC236}">
              <a16:creationId xmlns:a16="http://schemas.microsoft.com/office/drawing/2014/main" id="{F153C35D-9808-4425-803C-11DC13BBCF37}"/>
            </a:ext>
          </a:extLst>
        </xdr:cNvPr>
        <xdr:cNvSpPr txBox="1"/>
      </xdr:nvSpPr>
      <xdr:spPr>
        <a:xfrm>
          <a:off x="22199600" y="1809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116839</xdr:rowOff>
    </xdr:from>
    <xdr:to>
      <xdr:col>112</xdr:col>
      <xdr:colOff>38100</xdr:colOff>
      <xdr:row>106</xdr:row>
      <xdr:rowOff>46989</xdr:rowOff>
    </xdr:to>
    <xdr:sp macro="" textlink="">
      <xdr:nvSpPr>
        <xdr:cNvPr id="898" name="楕円 897">
          <a:extLst>
            <a:ext uri="{FF2B5EF4-FFF2-40B4-BE49-F238E27FC236}">
              <a16:creationId xmlns:a16="http://schemas.microsoft.com/office/drawing/2014/main" id="{CFF21491-9540-4EA8-BD4B-9F92927B6EDE}"/>
            </a:ext>
          </a:extLst>
        </xdr:cNvPr>
        <xdr:cNvSpPr/>
      </xdr:nvSpPr>
      <xdr:spPr>
        <a:xfrm>
          <a:off x="21272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163068</xdr:rowOff>
    </xdr:from>
    <xdr:to>
      <xdr:col>116</xdr:col>
      <xdr:colOff>63500</xdr:colOff>
      <xdr:row>105</xdr:row>
      <xdr:rowOff>167639</xdr:rowOff>
    </xdr:to>
    <xdr:cxnSp macro="">
      <xdr:nvCxnSpPr>
        <xdr:cNvPr id="899" name="直線コネクタ 898">
          <a:extLst>
            <a:ext uri="{FF2B5EF4-FFF2-40B4-BE49-F238E27FC236}">
              <a16:creationId xmlns:a16="http://schemas.microsoft.com/office/drawing/2014/main" id="{CB3F2E26-5A6E-4BFB-A11F-A9F07E705A3A}"/>
            </a:ext>
          </a:extLst>
        </xdr:cNvPr>
        <xdr:cNvCxnSpPr/>
      </xdr:nvCxnSpPr>
      <xdr:spPr>
        <a:xfrm flipV="1">
          <a:off x="21323300" y="1816531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119126</xdr:rowOff>
    </xdr:from>
    <xdr:to>
      <xdr:col>107</xdr:col>
      <xdr:colOff>101600</xdr:colOff>
      <xdr:row>106</xdr:row>
      <xdr:rowOff>49276</xdr:rowOff>
    </xdr:to>
    <xdr:sp macro="" textlink="">
      <xdr:nvSpPr>
        <xdr:cNvPr id="900" name="楕円 899">
          <a:extLst>
            <a:ext uri="{FF2B5EF4-FFF2-40B4-BE49-F238E27FC236}">
              <a16:creationId xmlns:a16="http://schemas.microsoft.com/office/drawing/2014/main" id="{487F1972-3FAB-4DD9-9713-765367447FEE}"/>
            </a:ext>
          </a:extLst>
        </xdr:cNvPr>
        <xdr:cNvSpPr/>
      </xdr:nvSpPr>
      <xdr:spPr>
        <a:xfrm>
          <a:off x="203835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167639</xdr:rowOff>
    </xdr:from>
    <xdr:to>
      <xdr:col>111</xdr:col>
      <xdr:colOff>177800</xdr:colOff>
      <xdr:row>105</xdr:row>
      <xdr:rowOff>169926</xdr:rowOff>
    </xdr:to>
    <xdr:cxnSp macro="">
      <xdr:nvCxnSpPr>
        <xdr:cNvPr id="901" name="直線コネクタ 900">
          <a:extLst>
            <a:ext uri="{FF2B5EF4-FFF2-40B4-BE49-F238E27FC236}">
              <a16:creationId xmlns:a16="http://schemas.microsoft.com/office/drawing/2014/main" id="{7919C981-DE3D-4A6B-B43A-8272860A5FE5}"/>
            </a:ext>
          </a:extLst>
        </xdr:cNvPr>
        <xdr:cNvCxnSpPr/>
      </xdr:nvCxnSpPr>
      <xdr:spPr>
        <a:xfrm flipV="1">
          <a:off x="20434300" y="1816988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123698</xdr:rowOff>
    </xdr:from>
    <xdr:to>
      <xdr:col>102</xdr:col>
      <xdr:colOff>165100</xdr:colOff>
      <xdr:row>106</xdr:row>
      <xdr:rowOff>53848</xdr:rowOff>
    </xdr:to>
    <xdr:sp macro="" textlink="">
      <xdr:nvSpPr>
        <xdr:cNvPr id="902" name="楕円 901">
          <a:extLst>
            <a:ext uri="{FF2B5EF4-FFF2-40B4-BE49-F238E27FC236}">
              <a16:creationId xmlns:a16="http://schemas.microsoft.com/office/drawing/2014/main" id="{0CCAD3CC-E1F3-48E9-8019-AE6D0207B4E7}"/>
            </a:ext>
          </a:extLst>
        </xdr:cNvPr>
        <xdr:cNvSpPr/>
      </xdr:nvSpPr>
      <xdr:spPr>
        <a:xfrm>
          <a:off x="19494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169926</xdr:rowOff>
    </xdr:from>
    <xdr:to>
      <xdr:col>107</xdr:col>
      <xdr:colOff>50800</xdr:colOff>
      <xdr:row>106</xdr:row>
      <xdr:rowOff>3048</xdr:rowOff>
    </xdr:to>
    <xdr:cxnSp macro="">
      <xdr:nvCxnSpPr>
        <xdr:cNvPr id="903" name="直線コネクタ 902">
          <a:extLst>
            <a:ext uri="{FF2B5EF4-FFF2-40B4-BE49-F238E27FC236}">
              <a16:creationId xmlns:a16="http://schemas.microsoft.com/office/drawing/2014/main" id="{8AE97AFD-C01D-4480-9136-64F5C1141695}"/>
            </a:ext>
          </a:extLst>
        </xdr:cNvPr>
        <xdr:cNvCxnSpPr/>
      </xdr:nvCxnSpPr>
      <xdr:spPr>
        <a:xfrm flipV="1">
          <a:off x="19545300" y="18172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904" name="n_1aveValue【庁舎】&#10;一人当たり面積">
          <a:extLst>
            <a:ext uri="{FF2B5EF4-FFF2-40B4-BE49-F238E27FC236}">
              <a16:creationId xmlns:a16="http://schemas.microsoft.com/office/drawing/2014/main" id="{3130B887-5245-441C-AFEC-9F1F9453AD6D}"/>
            </a:ext>
          </a:extLst>
        </xdr:cNvPr>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8653</xdr:rowOff>
    </xdr:from>
    <xdr:ext cx="469744" cy="259045"/>
    <xdr:sp macro="" textlink="">
      <xdr:nvSpPr>
        <xdr:cNvPr id="905" name="n_2aveValue【庁舎】&#10;一人当たり面積">
          <a:extLst>
            <a:ext uri="{FF2B5EF4-FFF2-40B4-BE49-F238E27FC236}">
              <a16:creationId xmlns:a16="http://schemas.microsoft.com/office/drawing/2014/main" id="{B7066C95-6A5D-40C8-A18F-A86727BE5B6B}"/>
            </a:ext>
          </a:extLst>
        </xdr:cNvPr>
        <xdr:cNvSpPr txBox="1"/>
      </xdr:nvSpPr>
      <xdr:spPr>
        <a:xfrm>
          <a:off x="20199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906" name="n_3aveValue【庁舎】&#10;一人当たり面積">
          <a:extLst>
            <a:ext uri="{FF2B5EF4-FFF2-40B4-BE49-F238E27FC236}">
              <a16:creationId xmlns:a16="http://schemas.microsoft.com/office/drawing/2014/main" id="{234D623F-5A24-400E-9CAF-B00D0943B443}"/>
            </a:ext>
          </a:extLst>
        </xdr:cNvPr>
        <xdr:cNvSpPr txBox="1"/>
      </xdr:nvSpPr>
      <xdr:spPr>
        <a:xfrm>
          <a:off x="19310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907" name="n_4aveValue【庁舎】&#10;一人当たり面積">
          <a:extLst>
            <a:ext uri="{FF2B5EF4-FFF2-40B4-BE49-F238E27FC236}">
              <a16:creationId xmlns:a16="http://schemas.microsoft.com/office/drawing/2014/main" id="{7B28B859-F6EB-40F0-87B9-69BD76B16DBA}"/>
            </a:ext>
          </a:extLst>
        </xdr:cNvPr>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38116</xdr:rowOff>
    </xdr:from>
    <xdr:ext cx="469744" cy="259045"/>
    <xdr:sp macro="" textlink="">
      <xdr:nvSpPr>
        <xdr:cNvPr id="908" name="n_1mainValue【庁舎】&#10;一人当たり面積">
          <a:extLst>
            <a:ext uri="{FF2B5EF4-FFF2-40B4-BE49-F238E27FC236}">
              <a16:creationId xmlns:a16="http://schemas.microsoft.com/office/drawing/2014/main" id="{3B7975F6-FD3D-4EDC-A0DB-2A0CD71C4833}"/>
            </a:ext>
          </a:extLst>
        </xdr:cNvPr>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40403</xdr:rowOff>
    </xdr:from>
    <xdr:ext cx="469744" cy="259045"/>
    <xdr:sp macro="" textlink="">
      <xdr:nvSpPr>
        <xdr:cNvPr id="909" name="n_2mainValue【庁舎】&#10;一人当たり面積">
          <a:extLst>
            <a:ext uri="{FF2B5EF4-FFF2-40B4-BE49-F238E27FC236}">
              <a16:creationId xmlns:a16="http://schemas.microsoft.com/office/drawing/2014/main" id="{C39248CF-70F8-40F9-847E-D5A729895F95}"/>
            </a:ext>
          </a:extLst>
        </xdr:cNvPr>
        <xdr:cNvSpPr txBox="1"/>
      </xdr:nvSpPr>
      <xdr:spPr>
        <a:xfrm>
          <a:off x="20199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44975</xdr:rowOff>
    </xdr:from>
    <xdr:ext cx="469744" cy="259045"/>
    <xdr:sp macro="" textlink="">
      <xdr:nvSpPr>
        <xdr:cNvPr id="910" name="n_3mainValue【庁舎】&#10;一人当たり面積">
          <a:extLst>
            <a:ext uri="{FF2B5EF4-FFF2-40B4-BE49-F238E27FC236}">
              <a16:creationId xmlns:a16="http://schemas.microsoft.com/office/drawing/2014/main" id="{E65E6105-7D36-4F69-9AC3-081507DA1379}"/>
            </a:ext>
          </a:extLst>
        </xdr:cNvPr>
        <xdr:cNvSpPr txBox="1"/>
      </xdr:nvSpPr>
      <xdr:spPr>
        <a:xfrm>
          <a:off x="19310427"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1" name="正方形/長方形 910">
          <a:extLst>
            <a:ext uri="{FF2B5EF4-FFF2-40B4-BE49-F238E27FC236}">
              <a16:creationId xmlns:a16="http://schemas.microsoft.com/office/drawing/2014/main" id="{0CFB6781-E5A4-4934-90DB-F6605DB3E8E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2" name="正方形/長方形 911">
          <a:extLst>
            <a:ext uri="{FF2B5EF4-FFF2-40B4-BE49-F238E27FC236}">
              <a16:creationId xmlns:a16="http://schemas.microsoft.com/office/drawing/2014/main" id="{6E6CF4EC-2A14-49B3-BD9F-3C12F3A5AB3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3" name="テキスト ボックス 912">
          <a:extLst>
            <a:ext uri="{FF2B5EF4-FFF2-40B4-BE49-F238E27FC236}">
              <a16:creationId xmlns:a16="http://schemas.microsoft.com/office/drawing/2014/main" id="{9FCDAD34-099D-43CF-8C52-930FCB213B6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庁舎は合併特例債を活用し整備を進めているため令和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年度にかけて改善が続く見込みである。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また、図書館については、平成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年度から令和元年度にかけて１施設の整備を行ったことで改善が見られた。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一方で、体育館・プール、福祉施設については類似他団体と比較し大きく減価償却が進んでおり、今後は公共施設総合管理計画に基づき、統廃合も視野に建替えや大規模改修等を進めていく必要がある。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兵庫県たつの市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76,276
75,612
210.87
36,324,652
35,289,733
719,169
20,834,687
39,318,630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直近の数過年、下げ止まりしているものの、類似団体と比較しても低い数値を推移することとなっている。引き続き、定住人口増加施策の推進や徴収強化による税収の増加を図り、財政力指数の堅持及び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55033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149172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0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55033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41628</xdr:rowOff>
    </xdr:from>
    <xdr:to>
      <xdr:col>15</xdr:col>
      <xdr:colOff>82550</xdr:colOff>
      <xdr:row>43</xdr:row>
      <xdr:rowOff>55033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41628</xdr:rowOff>
    </xdr:from>
    <xdr:to>
      <xdr:col>11</xdr:col>
      <xdr:colOff>31750</xdr:colOff>
      <xdr:row>43</xdr:row>
      <xdr:rowOff>41628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162278</xdr:rowOff>
    </xdr:from>
    <xdr:to>
      <xdr:col>11</xdr:col>
      <xdr:colOff>82550</xdr:colOff>
      <xdr:row>43</xdr:row>
      <xdr:rowOff>92428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77205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地方交付税や地方特例交付金等の増収があったものの、繰出金や人件費の増加等歳出の増加要因が大きく、昨年度と比較して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悪化した。引き続き、歳入の確保に努めるほか、多くの公共施設が老朽化による更新時期を迎えていることから、公共施設の再編を進め取捨選択による必要経費の圧縮を図り、弾力性のある財政運営を維持・改善するよう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60537</xdr:rowOff>
    </xdr:from>
    <xdr:to>
      <xdr:col>23</xdr:col>
      <xdr:colOff>133350</xdr:colOff>
      <xdr:row>62</xdr:row>
      <xdr:rowOff>84667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69043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166810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36406</xdr:rowOff>
    </xdr:from>
    <xdr:to>
      <xdr:col>19</xdr:col>
      <xdr:colOff>133350</xdr:colOff>
      <xdr:row>62</xdr:row>
      <xdr:rowOff>60537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6663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85531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36406</xdr:rowOff>
    </xdr:from>
    <xdr:to>
      <xdr:col>15</xdr:col>
      <xdr:colOff>82550</xdr:colOff>
      <xdr:row>62</xdr:row>
      <xdr:rowOff>68580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6663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103294</xdr:rowOff>
    </xdr:from>
    <xdr:to>
      <xdr:col>11</xdr:col>
      <xdr:colOff>31750</xdr:colOff>
      <xdr:row>62</xdr:row>
      <xdr:rowOff>68580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56174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148396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33867</xdr:rowOff>
    </xdr:from>
    <xdr:to>
      <xdr:col>23</xdr:col>
      <xdr:colOff>184150</xdr:colOff>
      <xdr:row>62</xdr:row>
      <xdr:rowOff>135467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50394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9737</xdr:rowOff>
    </xdr:from>
    <xdr:to>
      <xdr:col>19</xdr:col>
      <xdr:colOff>184150</xdr:colOff>
      <xdr:row>62</xdr:row>
      <xdr:rowOff>111337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121514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157056</xdr:rowOff>
    </xdr:from>
    <xdr:to>
      <xdr:col>15</xdr:col>
      <xdr:colOff>133350</xdr:colOff>
      <xdr:row>62</xdr:row>
      <xdr:rowOff>87206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97383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17780</xdr:rowOff>
    </xdr:from>
    <xdr:to>
      <xdr:col>11</xdr:col>
      <xdr:colOff>82550</xdr:colOff>
      <xdr:row>62</xdr:row>
      <xdr:rowOff>119380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129557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52494</xdr:rowOff>
    </xdr:from>
    <xdr:to>
      <xdr:col>7</xdr:col>
      <xdr:colOff>31750</xdr:colOff>
      <xdr:row>61</xdr:row>
      <xdr:rowOff>154094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164271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行財政改革の推進により人件費、物件費等の削減を図り、類似団体平均に比べ下回っている。引き続き、職員定員適正化計画を着実に実行し、総人件費の抑制に努めていく。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4962</xdr:rowOff>
    </xdr:from>
    <xdr:to>
      <xdr:col>23</xdr:col>
      <xdr:colOff>133350</xdr:colOff>
      <xdr:row>81</xdr:row>
      <xdr:rowOff>23774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892412"/>
          <a:ext cx="838200" cy="1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18115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77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165061</xdr:rowOff>
    </xdr:from>
    <xdr:to>
      <xdr:col>19</xdr:col>
      <xdr:colOff>133350</xdr:colOff>
      <xdr:row>81</xdr:row>
      <xdr:rowOff>4962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881061"/>
          <a:ext cx="889000" cy="1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98643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5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149377</xdr:rowOff>
    </xdr:from>
    <xdr:to>
      <xdr:col>15</xdr:col>
      <xdr:colOff>82550</xdr:colOff>
      <xdr:row>80</xdr:row>
      <xdr:rowOff>165061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65377"/>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135767</xdr:rowOff>
    </xdr:from>
    <xdr:to>
      <xdr:col>11</xdr:col>
      <xdr:colOff>31750</xdr:colOff>
      <xdr:row>80</xdr:row>
      <xdr:rowOff>149377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51767"/>
          <a:ext cx="889000" cy="1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36551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144424</xdr:rowOff>
    </xdr:from>
    <xdr:to>
      <xdr:col>23</xdr:col>
      <xdr:colOff>184150</xdr:colOff>
      <xdr:row>81</xdr:row>
      <xdr:rowOff>74574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86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65701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8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125612</xdr:rowOff>
    </xdr:from>
    <xdr:to>
      <xdr:col>19</xdr:col>
      <xdr:colOff>184150</xdr:colOff>
      <xdr:row>81</xdr:row>
      <xdr:rowOff>55762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4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65939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10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114261</xdr:rowOff>
    </xdr:from>
    <xdr:to>
      <xdr:col>15</xdr:col>
      <xdr:colOff>133350</xdr:colOff>
      <xdr:row>81</xdr:row>
      <xdr:rowOff>44411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3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54588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59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98577</xdr:rowOff>
    </xdr:from>
    <xdr:to>
      <xdr:col>11</xdr:col>
      <xdr:colOff>82550</xdr:colOff>
      <xdr:row>81</xdr:row>
      <xdr:rowOff>28727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38904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8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84967</xdr:rowOff>
    </xdr:from>
    <xdr:to>
      <xdr:col>7</xdr:col>
      <xdr:colOff>31750</xdr:colOff>
      <xdr:row>81</xdr:row>
      <xdr:rowOff>15117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0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25294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69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類似団体内平均値より高い水準に位置しているが、今後も国の動向等を見定めながら、職員数の適正化や昇給昇格等の適正な運営に努めていく。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78618</xdr:rowOff>
    </xdr:from>
    <xdr:to>
      <xdr:col>81</xdr:col>
      <xdr:colOff>44450</xdr:colOff>
      <xdr:row>86</xdr:row>
      <xdr:rowOff>90109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82331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44148</xdr:rowOff>
    </xdr:from>
    <xdr:to>
      <xdr:col>77</xdr:col>
      <xdr:colOff>44450</xdr:colOff>
      <xdr:row>86</xdr:row>
      <xdr:rowOff>78618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788848"/>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123673</xdr:rowOff>
    </xdr:from>
    <xdr:to>
      <xdr:col>72</xdr:col>
      <xdr:colOff>203200</xdr:colOff>
      <xdr:row>86</xdr:row>
      <xdr:rowOff>44148</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696923"/>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123673</xdr:rowOff>
    </xdr:from>
    <xdr:to>
      <xdr:col>68</xdr:col>
      <xdr:colOff>152400</xdr:colOff>
      <xdr:row>85</xdr:row>
      <xdr:rowOff>158145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69692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11386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5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27818</xdr:rowOff>
    </xdr:from>
    <xdr:to>
      <xdr:col>77</xdr:col>
      <xdr:colOff>95250</xdr:colOff>
      <xdr:row>86</xdr:row>
      <xdr:rowOff>129418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114195</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858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164798</xdr:rowOff>
    </xdr:from>
    <xdr:to>
      <xdr:col>73</xdr:col>
      <xdr:colOff>44450</xdr:colOff>
      <xdr:row>86</xdr:row>
      <xdr:rowOff>94948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79725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82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72873</xdr:rowOff>
    </xdr:from>
    <xdr:to>
      <xdr:col>68</xdr:col>
      <xdr:colOff>203200</xdr:colOff>
      <xdr:row>86</xdr:row>
      <xdr:rowOff>3023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13200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41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107345</xdr:rowOff>
    </xdr:from>
    <xdr:to>
      <xdr:col>64</xdr:col>
      <xdr:colOff>152400</xdr:colOff>
      <xdr:row>86</xdr:row>
      <xdr:rowOff>37495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22272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職員適正化計画に基づき新規雇用等を管理しており、前年度比で</a:t>
          </a:r>
          <a:r>
            <a:rPr kumimoji="1" lang="en-US" altLang="ja-JP" sz="1300">
              <a:latin typeface="ＭＳ Ｐゴシック" panose="020B0600070205080204" pitchFamily="50" charset="-128"/>
              <a:ea typeface="ＭＳ Ｐゴシック" panose="020B0600070205080204" pitchFamily="50" charset="-128"/>
            </a:rPr>
            <a:t>0.16</a:t>
          </a:r>
          <a:r>
            <a:rPr kumimoji="1" lang="ja-JP" altLang="en-US" sz="1300">
              <a:latin typeface="ＭＳ Ｐゴシック" panose="020B0600070205080204" pitchFamily="50" charset="-128"/>
              <a:ea typeface="ＭＳ Ｐゴシック" panose="020B0600070205080204" pitchFamily="50" charset="-128"/>
            </a:rPr>
            <a:t>人増加した。引き続き、行財政改革等を進めることで、定員管理に努めていく。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129963</xdr:rowOff>
    </xdr:from>
    <xdr:to>
      <xdr:col>81</xdr:col>
      <xdr:colOff>44450</xdr:colOff>
      <xdr:row>60</xdr:row>
      <xdr:rowOff>162137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16963"/>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125942</xdr:rowOff>
    </xdr:from>
    <xdr:to>
      <xdr:col>77</xdr:col>
      <xdr:colOff>44450</xdr:colOff>
      <xdr:row>60</xdr:row>
      <xdr:rowOff>129963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1294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115888</xdr:rowOff>
    </xdr:from>
    <xdr:to>
      <xdr:col>72</xdr:col>
      <xdr:colOff>203200</xdr:colOff>
      <xdr:row>60</xdr:row>
      <xdr:rowOff>125942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0288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115888</xdr:rowOff>
    </xdr:from>
    <xdr:to>
      <xdr:col>68</xdr:col>
      <xdr:colOff>152400</xdr:colOff>
      <xdr:row>60</xdr:row>
      <xdr:rowOff>119909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402888"/>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127864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4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79163</xdr:rowOff>
    </xdr:from>
    <xdr:to>
      <xdr:col>77</xdr:col>
      <xdr:colOff>95250</xdr:colOff>
      <xdr:row>61</xdr:row>
      <xdr:rowOff>9313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19490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75142</xdr:rowOff>
    </xdr:from>
    <xdr:to>
      <xdr:col>73</xdr:col>
      <xdr:colOff>44450</xdr:colOff>
      <xdr:row>61</xdr:row>
      <xdr:rowOff>5292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15469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65088</xdr:rowOff>
    </xdr:from>
    <xdr:to>
      <xdr:col>68</xdr:col>
      <xdr:colOff>203200</xdr:colOff>
      <xdr:row>60</xdr:row>
      <xdr:rowOff>166688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5415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69109</xdr:rowOff>
    </xdr:from>
    <xdr:to>
      <xdr:col>64</xdr:col>
      <xdr:colOff>152400</xdr:colOff>
      <xdr:row>60</xdr:row>
      <xdr:rowOff>170709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5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9436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2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公債費及び公営企業債償還財源繰入金の減少により、前年度に比べ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改善した。今後は、大型投資事業実施に伴う合併特例債の発行が進むことと、下水道事業の償還額もしばらくは高止まりの状態にあることから、数値の悪化が見込まれるため、事業精査を再度行うとともに基金を活用することで、適正水準の維持及び改善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95250</xdr:rowOff>
    </xdr:from>
    <xdr:to>
      <xdr:col>81</xdr:col>
      <xdr:colOff>44450</xdr:colOff>
      <xdr:row>43</xdr:row>
      <xdr:rowOff>159596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467600"/>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159596</xdr:rowOff>
    </xdr:from>
    <xdr:to>
      <xdr:col>77</xdr:col>
      <xdr:colOff>44450</xdr:colOff>
      <xdr:row>44</xdr:row>
      <xdr:rowOff>36406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5319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36406</xdr:rowOff>
    </xdr:from>
    <xdr:to>
      <xdr:col>72</xdr:col>
      <xdr:colOff>203200</xdr:colOff>
      <xdr:row>44</xdr:row>
      <xdr:rowOff>76623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58020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76623</xdr:rowOff>
    </xdr:from>
    <xdr:to>
      <xdr:col>68</xdr:col>
      <xdr:colOff>152400</xdr:colOff>
      <xdr:row>44</xdr:row>
      <xdr:rowOff>108796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6204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44450</xdr:rowOff>
    </xdr:from>
    <xdr:to>
      <xdr:col>81</xdr:col>
      <xdr:colOff>95250</xdr:colOff>
      <xdr:row>43</xdr:row>
      <xdr:rowOff>146050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16527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108796</xdr:rowOff>
    </xdr:from>
    <xdr:to>
      <xdr:col>77</xdr:col>
      <xdr:colOff>95250</xdr:colOff>
      <xdr:row>44</xdr:row>
      <xdr:rowOff>38946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23723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56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157056</xdr:rowOff>
    </xdr:from>
    <xdr:to>
      <xdr:col>73</xdr:col>
      <xdr:colOff>44450</xdr:colOff>
      <xdr:row>44</xdr:row>
      <xdr:rowOff>87206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71983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25823</xdr:rowOff>
    </xdr:from>
    <xdr:to>
      <xdr:col>68</xdr:col>
      <xdr:colOff>203200</xdr:colOff>
      <xdr:row>44</xdr:row>
      <xdr:rowOff>127423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112200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57996</xdr:rowOff>
    </xdr:from>
    <xdr:to>
      <xdr:col>64</xdr:col>
      <xdr:colOff>152400</xdr:colOff>
      <xdr:row>44</xdr:row>
      <xdr:rowOff>159596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144373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市民病院の地方独立行政法人化の影響における退職手当負担見込額の増により、前年度と比較して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悪化した。今後、令和３年度までは本庁舎整備等の大型事業に係る借入の増加が予定されており、将来負担比率の悪化が懸念されるが、起債にあたっては交付税措置の有利な合併特例債等を活用するとともに、今後の年次計画の見直しや事業精査による発行額の抑制・平準化を行い、現状の堅持・改善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94234</xdr:rowOff>
    </xdr:from>
    <xdr:to>
      <xdr:col>81</xdr:col>
      <xdr:colOff>44450</xdr:colOff>
      <xdr:row>14</xdr:row>
      <xdr:rowOff>105495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2494534"/>
          <a:ext cx="8382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96749</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9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94234</xdr:rowOff>
    </xdr:from>
    <xdr:to>
      <xdr:col>77</xdr:col>
      <xdr:colOff>44450</xdr:colOff>
      <xdr:row>14</xdr:row>
      <xdr:rowOff>165820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494534"/>
          <a:ext cx="8890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37990</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609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165820</xdr:rowOff>
    </xdr:from>
    <xdr:to>
      <xdr:col>72</xdr:col>
      <xdr:colOff>203200</xdr:colOff>
      <xdr:row>15</xdr:row>
      <xdr:rowOff>104563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566120"/>
          <a:ext cx="889000" cy="11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86250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104563</xdr:rowOff>
    </xdr:from>
    <xdr:to>
      <xdr:col>68</xdr:col>
      <xdr:colOff>152400</xdr:colOff>
      <xdr:row>15</xdr:row>
      <xdr:rowOff>161671</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676313"/>
          <a:ext cx="8890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54695</xdr:rowOff>
    </xdr:from>
    <xdr:to>
      <xdr:col>81</xdr:col>
      <xdr:colOff>95250</xdr:colOff>
      <xdr:row>14</xdr:row>
      <xdr:rowOff>156295</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45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71222</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300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43434</xdr:rowOff>
    </xdr:from>
    <xdr:to>
      <xdr:col>77</xdr:col>
      <xdr:colOff>95250</xdr:colOff>
      <xdr:row>14</xdr:row>
      <xdr:rowOff>145034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44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155211</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212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115020</xdr:rowOff>
    </xdr:from>
    <xdr:to>
      <xdr:col>73</xdr:col>
      <xdr:colOff>44450</xdr:colOff>
      <xdr:row>15</xdr:row>
      <xdr:rowOff>45170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5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55347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2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53763</xdr:rowOff>
    </xdr:from>
    <xdr:to>
      <xdr:col>68</xdr:col>
      <xdr:colOff>203200</xdr:colOff>
      <xdr:row>15</xdr:row>
      <xdr:rowOff>155363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62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140140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71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110871</xdr:rowOff>
    </xdr:from>
    <xdr:to>
      <xdr:col>64</xdr:col>
      <xdr:colOff>152400</xdr:colOff>
      <xdr:row>16</xdr:row>
      <xdr:rowOff>41021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68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25798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76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兵庫県たつの市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76,276
75,612
210.87
36,324,652
35,289,733
719,169
20,834,687
39,318,630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指数は前年度比で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悪化したが、類似団体内でも依然として良好な指数となっている。引き続き、職員定員適正化計画に基づき、定数の管理に努めるとともに、民間業者、指定管理者制度等を活用し、総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138430</xdr:rowOff>
    </xdr:from>
    <xdr:to>
      <xdr:col>24</xdr:col>
      <xdr:colOff>25400</xdr:colOff>
      <xdr:row>34</xdr:row>
      <xdr:rowOff>5080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962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130810</xdr:rowOff>
    </xdr:from>
    <xdr:to>
      <xdr:col>19</xdr:col>
      <xdr:colOff>187325</xdr:colOff>
      <xdr:row>33</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788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130810</xdr:rowOff>
    </xdr:from>
    <xdr:to>
      <xdr:col>15</xdr:col>
      <xdr:colOff>98425</xdr:colOff>
      <xdr:row>33</xdr:row>
      <xdr:rowOff>161290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788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92710</xdr:rowOff>
    </xdr:from>
    <xdr:to>
      <xdr:col>11</xdr:col>
      <xdr:colOff>9525</xdr:colOff>
      <xdr:row>33</xdr:row>
      <xdr:rowOff>161290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750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125730</xdr:rowOff>
    </xdr:from>
    <xdr:to>
      <xdr:col>24</xdr:col>
      <xdr:colOff>76200</xdr:colOff>
      <xdr:row>34</xdr:row>
      <xdr:rowOff>55880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34307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9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87630</xdr:rowOff>
    </xdr:from>
    <xdr:to>
      <xdr:col>20</xdr:col>
      <xdr:colOff>38100</xdr:colOff>
      <xdr:row>34</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27957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1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80010</xdr:rowOff>
    </xdr:from>
    <xdr:to>
      <xdr:col>15</xdr:col>
      <xdr:colOff>149225</xdr:colOff>
      <xdr:row>34</xdr:row>
      <xdr:rowOff>10160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20337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110490</xdr:rowOff>
    </xdr:from>
    <xdr:to>
      <xdr:col>11</xdr:col>
      <xdr:colOff>60325</xdr:colOff>
      <xdr:row>34</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41910</xdr:rowOff>
    </xdr:from>
    <xdr:to>
      <xdr:col>6</xdr:col>
      <xdr:colOff>171450</xdr:colOff>
      <xdr:row>33</xdr:row>
      <xdr:rowOff>143510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153687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物件費に係る経常収支比率は類似団体と比較して良い数値を維持できており、今後もこの水準を維持するように努める。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106426</xdr:rowOff>
    </xdr:from>
    <xdr:to>
      <xdr:col>82</xdr:col>
      <xdr:colOff>107950</xdr:colOff>
      <xdr:row>13</xdr:row>
      <xdr:rowOff>133858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3352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89425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106426</xdr:rowOff>
    </xdr:from>
    <xdr:to>
      <xdr:col>78</xdr:col>
      <xdr:colOff>69850</xdr:colOff>
      <xdr:row>13</xdr:row>
      <xdr:rowOff>133858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3352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88138</xdr:rowOff>
    </xdr:from>
    <xdr:to>
      <xdr:col>73</xdr:col>
      <xdr:colOff>180975</xdr:colOff>
      <xdr:row>13</xdr:row>
      <xdr:rowOff>106426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3169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42418</xdr:rowOff>
    </xdr:from>
    <xdr:to>
      <xdr:col>69</xdr:col>
      <xdr:colOff>92075</xdr:colOff>
      <xdr:row>13</xdr:row>
      <xdr:rowOff>88138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2712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84853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55626</xdr:rowOff>
    </xdr:from>
    <xdr:to>
      <xdr:col>82</xdr:col>
      <xdr:colOff>158750</xdr:colOff>
      <xdr:row>13</xdr:row>
      <xdr:rowOff>157226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28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72153</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12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83058</xdr:rowOff>
    </xdr:from>
    <xdr:to>
      <xdr:col>78</xdr:col>
      <xdr:colOff>120650</xdr:colOff>
      <xdr:row>14</xdr:row>
      <xdr:rowOff>13208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23385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080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55626</xdr:rowOff>
    </xdr:from>
    <xdr:to>
      <xdr:col>74</xdr:col>
      <xdr:colOff>31750</xdr:colOff>
      <xdr:row>13</xdr:row>
      <xdr:rowOff>157226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28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167403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05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37338</xdr:rowOff>
    </xdr:from>
    <xdr:to>
      <xdr:col>69</xdr:col>
      <xdr:colOff>142875</xdr:colOff>
      <xdr:row>13</xdr:row>
      <xdr:rowOff>138938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2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149115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03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163068</xdr:rowOff>
    </xdr:from>
    <xdr:to>
      <xdr:col>65</xdr:col>
      <xdr:colOff>53975</xdr:colOff>
      <xdr:row>13</xdr:row>
      <xdr:rowOff>93218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22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103395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1989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近年横ばい傾向にあるものの、将来的には所要額の上昇が推測されるため、資格審査等の適正化や各種手当への特別加算等の見直しを進めていくことで、財政への負担軽減に努める。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110998</xdr:rowOff>
    </xdr:from>
    <xdr:to>
      <xdr:col>24</xdr:col>
      <xdr:colOff>25400</xdr:colOff>
      <xdr:row>55</xdr:row>
      <xdr:rowOff>110998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5407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34561</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110998</xdr:rowOff>
    </xdr:from>
    <xdr:to>
      <xdr:col>19</xdr:col>
      <xdr:colOff>187325</xdr:colOff>
      <xdr:row>55</xdr:row>
      <xdr:rowOff>110998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5407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121429</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92710</xdr:rowOff>
    </xdr:from>
    <xdr:to>
      <xdr:col>15</xdr:col>
      <xdr:colOff>98425</xdr:colOff>
      <xdr:row>55</xdr:row>
      <xdr:rowOff>110998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5224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103141</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46990</xdr:rowOff>
    </xdr:from>
    <xdr:to>
      <xdr:col>11</xdr:col>
      <xdr:colOff>9525</xdr:colOff>
      <xdr:row>55</xdr:row>
      <xdr:rowOff>92710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76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84853</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39133</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60198</xdr:rowOff>
    </xdr:from>
    <xdr:to>
      <xdr:col>24</xdr:col>
      <xdr:colOff>76200</xdr:colOff>
      <xdr:row>55</xdr:row>
      <xdr:rowOff>161798</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76725</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3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60198</xdr:rowOff>
    </xdr:from>
    <xdr:to>
      <xdr:col>20</xdr:col>
      <xdr:colOff>38100</xdr:colOff>
      <xdr:row>55</xdr:row>
      <xdr:rowOff>161798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525</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58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60198</xdr:rowOff>
    </xdr:from>
    <xdr:to>
      <xdr:col>15</xdr:col>
      <xdr:colOff>149225</xdr:colOff>
      <xdr:row>55</xdr:row>
      <xdr:rowOff>161798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525</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41910</xdr:rowOff>
    </xdr:from>
    <xdr:to>
      <xdr:col>11</xdr:col>
      <xdr:colOff>60325</xdr:colOff>
      <xdr:row>55</xdr:row>
      <xdr:rowOff>143510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153687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167640</xdr:rowOff>
    </xdr:from>
    <xdr:to>
      <xdr:col>6</xdr:col>
      <xdr:colOff>171450</xdr:colOff>
      <xdr:row>55</xdr:row>
      <xdr:rowOff>97790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107967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事業（皮革汚水・集落排水を含む）に多額の繰出をしている。今後、下水道事業について資本費の適正な管理に努めるとともに、維持管理費の削減や不明水対策による有収率向上、使用料改定の着実な実施により繰出金の削減に取り組んで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20320</xdr:rowOff>
    </xdr:from>
    <xdr:to>
      <xdr:col>82</xdr:col>
      <xdr:colOff>107950</xdr:colOff>
      <xdr:row>60</xdr:row>
      <xdr:rowOff>88900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103073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138430</xdr:rowOff>
    </xdr:from>
    <xdr:to>
      <xdr:col>78</xdr:col>
      <xdr:colOff>69850</xdr:colOff>
      <xdr:row>60</xdr:row>
      <xdr:rowOff>20320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10253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130810</xdr:rowOff>
    </xdr:from>
    <xdr:to>
      <xdr:col>73</xdr:col>
      <xdr:colOff>180975</xdr:colOff>
      <xdr:row>59</xdr:row>
      <xdr:rowOff>138430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10246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77470</xdr:rowOff>
    </xdr:from>
    <xdr:to>
      <xdr:col>69</xdr:col>
      <xdr:colOff>92075</xdr:colOff>
      <xdr:row>59</xdr:row>
      <xdr:rowOff>130810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101930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38100</xdr:rowOff>
    </xdr:from>
    <xdr:to>
      <xdr:col>82</xdr:col>
      <xdr:colOff>158750</xdr:colOff>
      <xdr:row>60</xdr:row>
      <xdr:rowOff>139700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118127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140970</xdr:rowOff>
    </xdr:from>
    <xdr:to>
      <xdr:col>78</xdr:col>
      <xdr:colOff>120650</xdr:colOff>
      <xdr:row>60</xdr:row>
      <xdr:rowOff>71120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55897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34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87630</xdr:rowOff>
    </xdr:from>
    <xdr:to>
      <xdr:col>74</xdr:col>
      <xdr:colOff>31750</xdr:colOff>
      <xdr:row>60</xdr:row>
      <xdr:rowOff>17780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2557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80010</xdr:rowOff>
    </xdr:from>
    <xdr:to>
      <xdr:col>69</xdr:col>
      <xdr:colOff>142875</xdr:colOff>
      <xdr:row>60</xdr:row>
      <xdr:rowOff>10160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166387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26670</xdr:rowOff>
    </xdr:from>
    <xdr:to>
      <xdr:col>65</xdr:col>
      <xdr:colOff>53975</xdr:colOff>
      <xdr:row>59</xdr:row>
      <xdr:rowOff>128270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113047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既存の補助制度の見直しや新たな補助金の交付を抑制を実施しているが、類似団体平均値を上回っている。引き続き、補助制度の見直し等を進め、比率が改善するよう努める。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19558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3632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28702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363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28702</xdr:rowOff>
    </xdr:from>
    <xdr:to>
      <xdr:col>73</xdr:col>
      <xdr:colOff>180975</xdr:colOff>
      <xdr:row>37</xdr:row>
      <xdr:rowOff>46990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3723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46990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36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112285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149352</xdr:rowOff>
    </xdr:from>
    <xdr:to>
      <xdr:col>74</xdr:col>
      <xdr:colOff>31750</xdr:colOff>
      <xdr:row>37</xdr:row>
      <xdr:rowOff>79502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64279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事業精査による市債の発行抑制が効果を出しており、前年度比で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％の改善となった。</a:t>
          </a:r>
        </a:p>
        <a:p>
          <a:r>
            <a:rPr kumimoji="1" lang="ja-JP" altLang="en-US" sz="1300">
              <a:latin typeface="ＭＳ Ｐゴシック" panose="020B0600070205080204" pitchFamily="50" charset="-128"/>
              <a:ea typeface="ＭＳ Ｐゴシック" panose="020B0600070205080204" pitchFamily="50" charset="-128"/>
            </a:rPr>
            <a:t>令和３年度までは現在進行中の大型事業に係る借入が計画され、市債の発行額が一時的に増加することが見込まれるが、交付税措置が有利な合併特例債の発行期限が令和７年度まで延長されたことに伴い、事業の実施年度や事業内容を精査した上で、負担の年度間平準化を図るよう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74422</xdr:rowOff>
    </xdr:from>
    <xdr:to>
      <xdr:col>24</xdr:col>
      <xdr:colOff>25400</xdr:colOff>
      <xdr:row>77</xdr:row>
      <xdr:rowOff>97282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32760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97282</xdr:rowOff>
    </xdr:from>
    <xdr:to>
      <xdr:col>19</xdr:col>
      <xdr:colOff>187325</xdr:colOff>
      <xdr:row>77</xdr:row>
      <xdr:rowOff>110998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2989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110998</xdr:rowOff>
    </xdr:from>
    <xdr:to>
      <xdr:col>15</xdr:col>
      <xdr:colOff>98425</xdr:colOff>
      <xdr:row>77</xdr:row>
      <xdr:rowOff>133858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3126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120142</xdr:rowOff>
    </xdr:from>
    <xdr:to>
      <xdr:col>11</xdr:col>
      <xdr:colOff>9525</xdr:colOff>
      <xdr:row>77</xdr:row>
      <xdr:rowOff>133858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3217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40149</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0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46482</xdr:rowOff>
    </xdr:from>
    <xdr:to>
      <xdr:col>20</xdr:col>
      <xdr:colOff>38100</xdr:colOff>
      <xdr:row>77</xdr:row>
      <xdr:rowOff>148082</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158259</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60198</xdr:rowOff>
    </xdr:from>
    <xdr:to>
      <xdr:col>15</xdr:col>
      <xdr:colOff>149225</xdr:colOff>
      <xdr:row>77</xdr:row>
      <xdr:rowOff>161798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525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83058</xdr:rowOff>
    </xdr:from>
    <xdr:to>
      <xdr:col>11</xdr:col>
      <xdr:colOff>60325</xdr:colOff>
      <xdr:row>78</xdr:row>
      <xdr:rowOff>13208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169435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155719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指数は類似団体平均比で</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％下回っているが、繰出金、人件費等の歳出の増加により前年度比で</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％悪化した。今後も引き続き、繰出金の抑制、補助金の廃止、人件費の削減などに引き続き取り組むとともに、市税の徴収率向上や各種使用料見直しといった歳入確保に努めていく。</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100330</xdr:rowOff>
    </xdr:from>
    <xdr:to>
      <xdr:col>82</xdr:col>
      <xdr:colOff>107950</xdr:colOff>
      <xdr:row>75</xdr:row>
      <xdr:rowOff>142240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29590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66040</xdr:rowOff>
    </xdr:from>
    <xdr:to>
      <xdr:col>78</xdr:col>
      <xdr:colOff>69850</xdr:colOff>
      <xdr:row>75</xdr:row>
      <xdr:rowOff>100330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29247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66040</xdr:rowOff>
    </xdr:from>
    <xdr:to>
      <xdr:col>73</xdr:col>
      <xdr:colOff>180975</xdr:colOff>
      <xdr:row>75</xdr:row>
      <xdr:rowOff>77470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29247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105427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130810</xdr:rowOff>
    </xdr:from>
    <xdr:to>
      <xdr:col>69</xdr:col>
      <xdr:colOff>92075</xdr:colOff>
      <xdr:row>75</xdr:row>
      <xdr:rowOff>77470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281811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170197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91440</xdr:rowOff>
    </xdr:from>
    <xdr:to>
      <xdr:col>82</xdr:col>
      <xdr:colOff>158750</xdr:colOff>
      <xdr:row>76</xdr:row>
      <xdr:rowOff>21589</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107967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49530</xdr:rowOff>
    </xdr:from>
    <xdr:to>
      <xdr:col>78</xdr:col>
      <xdr:colOff>120650</xdr:colOff>
      <xdr:row>75</xdr:row>
      <xdr:rowOff>151130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161307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15240</xdr:rowOff>
    </xdr:from>
    <xdr:to>
      <xdr:col>74</xdr:col>
      <xdr:colOff>31750</xdr:colOff>
      <xdr:row>75</xdr:row>
      <xdr:rowOff>116840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127017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26670</xdr:rowOff>
    </xdr:from>
    <xdr:to>
      <xdr:col>69</xdr:col>
      <xdr:colOff>142875</xdr:colOff>
      <xdr:row>75</xdr:row>
      <xdr:rowOff>128270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138447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80010</xdr:rowOff>
    </xdr:from>
    <xdr:to>
      <xdr:col>65</xdr:col>
      <xdr:colOff>53975</xdr:colOff>
      <xdr:row>75</xdr:row>
      <xdr:rowOff>10160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20337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53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兵庫県たつの市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28223</xdr:rowOff>
    </xdr:from>
    <xdr:to>
      <xdr:col>29</xdr:col>
      <xdr:colOff>127000</xdr:colOff>
      <xdr:row>16</xdr:row>
      <xdr:rowOff>136449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19048"/>
          <a:ext cx="647700" cy="108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155060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45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136449</xdr:rowOff>
    </xdr:from>
    <xdr:to>
      <xdr:col>26</xdr:col>
      <xdr:colOff>50800</xdr:colOff>
      <xdr:row>16</xdr:row>
      <xdr:rowOff>144891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27274"/>
          <a:ext cx="698500" cy="8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118321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8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144891</xdr:rowOff>
    </xdr:from>
    <xdr:to>
      <xdr:col>22</xdr:col>
      <xdr:colOff>114300</xdr:colOff>
      <xdr:row>16</xdr:row>
      <xdr:rowOff>149022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35716"/>
          <a:ext cx="698500" cy="4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135940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120594</xdr:rowOff>
    </xdr:from>
    <xdr:to>
      <xdr:col>18</xdr:col>
      <xdr:colOff>177800</xdr:colOff>
      <xdr:row>16</xdr:row>
      <xdr:rowOff>149022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911419"/>
          <a:ext cx="698500" cy="28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150358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160253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148873</xdr:rowOff>
    </xdr:from>
    <xdr:to>
      <xdr:col>29</xdr:col>
      <xdr:colOff>177800</xdr:colOff>
      <xdr:row>16</xdr:row>
      <xdr:rowOff>79023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68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165400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13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85649</xdr:rowOff>
    </xdr:from>
    <xdr:to>
      <xdr:col>26</xdr:col>
      <xdr:colOff>101600</xdr:colOff>
      <xdr:row>17</xdr:row>
      <xdr:rowOff>15799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76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25976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45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94091</xdr:rowOff>
    </xdr:from>
    <xdr:to>
      <xdr:col>22</xdr:col>
      <xdr:colOff>165100</xdr:colOff>
      <xdr:row>17</xdr:row>
      <xdr:rowOff>24241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84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34418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5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98222</xdr:rowOff>
    </xdr:from>
    <xdr:to>
      <xdr:col>19</xdr:col>
      <xdr:colOff>38100</xdr:colOff>
      <xdr:row>17</xdr:row>
      <xdr:rowOff>28372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89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38549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5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69794</xdr:rowOff>
    </xdr:from>
    <xdr:to>
      <xdr:col>15</xdr:col>
      <xdr:colOff>101600</xdr:colOff>
      <xdr:row>16</xdr:row>
      <xdr:rowOff>171394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60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10121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2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208806</xdr:rowOff>
    </xdr:from>
    <xdr:to>
      <xdr:col>29</xdr:col>
      <xdr:colOff>127000</xdr:colOff>
      <xdr:row>34</xdr:row>
      <xdr:rowOff>281925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476256"/>
          <a:ext cx="647700" cy="73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169011</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79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208806</xdr:rowOff>
    </xdr:from>
    <xdr:to>
      <xdr:col>26</xdr:col>
      <xdr:colOff>50800</xdr:colOff>
      <xdr:row>34</xdr:row>
      <xdr:rowOff>217624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476256"/>
          <a:ext cx="698500" cy="8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268582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78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131637</xdr:rowOff>
    </xdr:from>
    <xdr:to>
      <xdr:col>22</xdr:col>
      <xdr:colOff>114300</xdr:colOff>
      <xdr:row>34</xdr:row>
      <xdr:rowOff>217624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399087"/>
          <a:ext cx="698500" cy="85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242489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5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74977</xdr:rowOff>
    </xdr:from>
    <xdr:to>
      <xdr:col>18</xdr:col>
      <xdr:colOff>177800</xdr:colOff>
      <xdr:row>34</xdr:row>
      <xdr:rowOff>131637</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342427"/>
          <a:ext cx="698500" cy="56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230896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221294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231125</xdr:rowOff>
    </xdr:from>
    <xdr:to>
      <xdr:col>29</xdr:col>
      <xdr:colOff>177800</xdr:colOff>
      <xdr:row>34</xdr:row>
      <xdr:rowOff>332725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498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76202</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34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158006</xdr:rowOff>
    </xdr:from>
    <xdr:to>
      <xdr:col>26</xdr:col>
      <xdr:colOff>101600</xdr:colOff>
      <xdr:row>34</xdr:row>
      <xdr:rowOff>259606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425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269783</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194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166824</xdr:rowOff>
    </xdr:from>
    <xdr:to>
      <xdr:col>22</xdr:col>
      <xdr:colOff>165100</xdr:colOff>
      <xdr:row>34</xdr:row>
      <xdr:rowOff>268424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434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278601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20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80837</xdr:rowOff>
    </xdr:from>
    <xdr:to>
      <xdr:col>19</xdr:col>
      <xdr:colOff>38100</xdr:colOff>
      <xdr:row>34</xdr:row>
      <xdr:rowOff>182437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348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192614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117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24177</xdr:rowOff>
    </xdr:from>
    <xdr:to>
      <xdr:col>15</xdr:col>
      <xdr:colOff>101600</xdr:colOff>
      <xdr:row>34</xdr:row>
      <xdr:rowOff>125777</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291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135954</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060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兵庫県たつの市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76,276
75,612
210.87
36,324,652
35,289,733
719,169
20,834,687
39,318,630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125916</xdr:rowOff>
    </xdr:from>
    <xdr:to>
      <xdr:col>24</xdr:col>
      <xdr:colOff>63500</xdr:colOff>
      <xdr:row>36</xdr:row>
      <xdr:rowOff>140112</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298116"/>
          <a:ext cx="838200" cy="1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116726</xdr:rowOff>
    </xdr:from>
    <xdr:to>
      <xdr:col>19</xdr:col>
      <xdr:colOff>177800</xdr:colOff>
      <xdr:row>36</xdr:row>
      <xdr:rowOff>125916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288926"/>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32217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116726</xdr:rowOff>
    </xdr:from>
    <xdr:to>
      <xdr:col>15</xdr:col>
      <xdr:colOff>50800</xdr:colOff>
      <xdr:row>36</xdr:row>
      <xdr:rowOff>118714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288926"/>
          <a:ext cx="889000" cy="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50527</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118714</xdr:rowOff>
    </xdr:from>
    <xdr:to>
      <xdr:col>10</xdr:col>
      <xdr:colOff>114300</xdr:colOff>
      <xdr:row>36</xdr:row>
      <xdr:rowOff>120292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290914"/>
          <a:ext cx="8890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45841</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37497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89312</xdr:rowOff>
    </xdr:from>
    <xdr:to>
      <xdr:col>24</xdr:col>
      <xdr:colOff>114300</xdr:colOff>
      <xdr:row>37</xdr:row>
      <xdr:rowOff>19462</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26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67739</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23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75116</xdr:rowOff>
    </xdr:from>
    <xdr:to>
      <xdr:col>20</xdr:col>
      <xdr:colOff>38100</xdr:colOff>
      <xdr:row>37</xdr:row>
      <xdr:rowOff>5266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24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167843</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34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65926</xdr:rowOff>
    </xdr:from>
    <xdr:to>
      <xdr:col>15</xdr:col>
      <xdr:colOff>101600</xdr:colOff>
      <xdr:row>36</xdr:row>
      <xdr:rowOff>167526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23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158653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33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67914</xdr:rowOff>
    </xdr:from>
    <xdr:to>
      <xdr:col>10</xdr:col>
      <xdr:colOff>165100</xdr:colOff>
      <xdr:row>36</xdr:row>
      <xdr:rowOff>169514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2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160641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33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69492</xdr:rowOff>
    </xdr:from>
    <xdr:to>
      <xdr:col>6</xdr:col>
      <xdr:colOff>38100</xdr:colOff>
      <xdr:row>36</xdr:row>
      <xdr:rowOff>171092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24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162219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33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86578</xdr:rowOff>
    </xdr:from>
    <xdr:to>
      <xdr:col>24</xdr:col>
      <xdr:colOff>63500</xdr:colOff>
      <xdr:row>58</xdr:row>
      <xdr:rowOff>106793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30678"/>
          <a:ext cx="838200" cy="2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106793</xdr:rowOff>
    </xdr:from>
    <xdr:to>
      <xdr:col>19</xdr:col>
      <xdr:colOff>177800</xdr:colOff>
      <xdr:row>58</xdr:row>
      <xdr:rowOff>118364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50893"/>
          <a:ext cx="889000" cy="1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163996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118364</xdr:rowOff>
    </xdr:from>
    <xdr:to>
      <xdr:col>15</xdr:col>
      <xdr:colOff>50800</xdr:colOff>
      <xdr:row>58</xdr:row>
      <xdr:rowOff>133822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62464"/>
          <a:ext cx="889000" cy="1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133822</xdr:rowOff>
    </xdr:from>
    <xdr:to>
      <xdr:col>10</xdr:col>
      <xdr:colOff>114300</xdr:colOff>
      <xdr:row>58</xdr:row>
      <xdr:rowOff>142901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77922"/>
          <a:ext cx="889000" cy="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44035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35778</xdr:rowOff>
    </xdr:from>
    <xdr:to>
      <xdr:col>24</xdr:col>
      <xdr:colOff>114300</xdr:colOff>
      <xdr:row>58</xdr:row>
      <xdr:rowOff>137378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7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122155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9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55993</xdr:rowOff>
    </xdr:from>
    <xdr:to>
      <xdr:col>20</xdr:col>
      <xdr:colOff>38100</xdr:colOff>
      <xdr:row>58</xdr:row>
      <xdr:rowOff>157593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0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148720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9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67564</xdr:rowOff>
    </xdr:from>
    <xdr:to>
      <xdr:col>15</xdr:col>
      <xdr:colOff>101600</xdr:colOff>
      <xdr:row>58</xdr:row>
      <xdr:rowOff>169164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1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160291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0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83022</xdr:rowOff>
    </xdr:from>
    <xdr:to>
      <xdr:col>10</xdr:col>
      <xdr:colOff>165100</xdr:colOff>
      <xdr:row>59</xdr:row>
      <xdr:rowOff>13172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2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4299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1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92101</xdr:rowOff>
    </xdr:from>
    <xdr:to>
      <xdr:col>6</xdr:col>
      <xdr:colOff>38100</xdr:colOff>
      <xdr:row>59</xdr:row>
      <xdr:rowOff>22251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3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13378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2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2649</xdr:rowOff>
    </xdr:from>
    <xdr:to>
      <xdr:col>24</xdr:col>
      <xdr:colOff>63500</xdr:colOff>
      <xdr:row>77</xdr:row>
      <xdr:rowOff>22134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204299"/>
          <a:ext cx="838200" cy="1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117401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47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19086</xdr:rowOff>
    </xdr:from>
    <xdr:to>
      <xdr:col>19</xdr:col>
      <xdr:colOff>177800</xdr:colOff>
      <xdr:row>77</xdr:row>
      <xdr:rowOff>22134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22073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19086</xdr:rowOff>
    </xdr:from>
    <xdr:to>
      <xdr:col>15</xdr:col>
      <xdr:colOff>50800</xdr:colOff>
      <xdr:row>77</xdr:row>
      <xdr:rowOff>20828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220736"/>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20828</xdr:rowOff>
    </xdr:from>
    <xdr:to>
      <xdr:col>10</xdr:col>
      <xdr:colOff>114300</xdr:colOff>
      <xdr:row>77</xdr:row>
      <xdr:rowOff>49130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222478"/>
          <a:ext cx="889000" cy="2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123299</xdr:rowOff>
    </xdr:from>
    <xdr:to>
      <xdr:col>24</xdr:col>
      <xdr:colOff>114300</xdr:colOff>
      <xdr:row>77</xdr:row>
      <xdr:rowOff>53449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5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146176</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00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142784</xdr:rowOff>
    </xdr:from>
    <xdr:to>
      <xdr:col>20</xdr:col>
      <xdr:colOff>38100</xdr:colOff>
      <xdr:row>77</xdr:row>
      <xdr:rowOff>72934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7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64061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26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139736</xdr:rowOff>
    </xdr:from>
    <xdr:to>
      <xdr:col>15</xdr:col>
      <xdr:colOff>101600</xdr:colOff>
      <xdr:row>77</xdr:row>
      <xdr:rowOff>69886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16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61013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26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141478</xdr:rowOff>
    </xdr:from>
    <xdr:to>
      <xdr:col>10</xdr:col>
      <xdr:colOff>165100</xdr:colOff>
      <xdr:row>77</xdr:row>
      <xdr:rowOff>71628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17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62755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26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169780</xdr:rowOff>
    </xdr:from>
    <xdr:to>
      <xdr:col>6</xdr:col>
      <xdr:colOff>38100</xdr:colOff>
      <xdr:row>77</xdr:row>
      <xdr:rowOff>99930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1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91057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29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102921</xdr:rowOff>
    </xdr:from>
    <xdr:to>
      <xdr:col>24</xdr:col>
      <xdr:colOff>63500</xdr:colOff>
      <xdr:row>97</xdr:row>
      <xdr:rowOff>133186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733571"/>
          <a:ext cx="838200" cy="3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129375</xdr:rowOff>
    </xdr:from>
    <xdr:to>
      <xdr:col>19</xdr:col>
      <xdr:colOff>177800</xdr:colOff>
      <xdr:row>97</xdr:row>
      <xdr:rowOff>133186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76002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129375</xdr:rowOff>
    </xdr:from>
    <xdr:to>
      <xdr:col>15</xdr:col>
      <xdr:colOff>50800</xdr:colOff>
      <xdr:row>97</xdr:row>
      <xdr:rowOff>145414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60025"/>
          <a:ext cx="889000" cy="1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5529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145414</xdr:rowOff>
    </xdr:from>
    <xdr:to>
      <xdr:col>10</xdr:col>
      <xdr:colOff>114300</xdr:colOff>
      <xdr:row>98</xdr:row>
      <xdr:rowOff>32308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76064"/>
          <a:ext cx="889000" cy="5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76877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8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52121</xdr:rowOff>
    </xdr:from>
    <xdr:to>
      <xdr:col>24</xdr:col>
      <xdr:colOff>114300</xdr:colOff>
      <xdr:row>97</xdr:row>
      <xdr:rowOff>153721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30548</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66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82386</xdr:rowOff>
    </xdr:from>
    <xdr:to>
      <xdr:col>20</xdr:col>
      <xdr:colOff>38100</xdr:colOff>
      <xdr:row>98</xdr:row>
      <xdr:rowOff>12536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1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3663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80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78575</xdr:rowOff>
    </xdr:from>
    <xdr:to>
      <xdr:col>15</xdr:col>
      <xdr:colOff>101600</xdr:colOff>
      <xdr:row>98</xdr:row>
      <xdr:rowOff>8725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0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25252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4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94614</xdr:rowOff>
    </xdr:from>
    <xdr:to>
      <xdr:col>10</xdr:col>
      <xdr:colOff>165100</xdr:colOff>
      <xdr:row>98</xdr:row>
      <xdr:rowOff>24764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2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15891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1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152958</xdr:rowOff>
    </xdr:from>
    <xdr:to>
      <xdr:col>6</xdr:col>
      <xdr:colOff>38100</xdr:colOff>
      <xdr:row>98</xdr:row>
      <xdr:rowOff>83108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8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99635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55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152480</xdr:rowOff>
    </xdr:from>
    <xdr:to>
      <xdr:col>55</xdr:col>
      <xdr:colOff>0</xdr:colOff>
      <xdr:row>35</xdr:row>
      <xdr:rowOff>154211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981780"/>
          <a:ext cx="838200" cy="17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3460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75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94938</xdr:rowOff>
    </xdr:from>
    <xdr:to>
      <xdr:col>50</xdr:col>
      <xdr:colOff>114300</xdr:colOff>
      <xdr:row>35</xdr:row>
      <xdr:rowOff>154211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095688"/>
          <a:ext cx="889000" cy="5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162642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3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70097</xdr:rowOff>
    </xdr:from>
    <xdr:to>
      <xdr:col>45</xdr:col>
      <xdr:colOff>177800</xdr:colOff>
      <xdr:row>35</xdr:row>
      <xdr:rowOff>94938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070847"/>
          <a:ext cx="889000" cy="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5877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153470</xdr:rowOff>
    </xdr:from>
    <xdr:to>
      <xdr:col>41</xdr:col>
      <xdr:colOff>50800</xdr:colOff>
      <xdr:row>35</xdr:row>
      <xdr:rowOff>70097</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5982770"/>
          <a:ext cx="889000" cy="8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6291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101680</xdr:rowOff>
    </xdr:from>
    <xdr:to>
      <xdr:col>55</xdr:col>
      <xdr:colOff>50800</xdr:colOff>
      <xdr:row>35</xdr:row>
      <xdr:rowOff>31830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9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124557</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78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103411</xdr:rowOff>
    </xdr:from>
    <xdr:to>
      <xdr:col>50</xdr:col>
      <xdr:colOff>165100</xdr:colOff>
      <xdr:row>36</xdr:row>
      <xdr:rowOff>33561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10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50088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587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44138</xdr:rowOff>
    </xdr:from>
    <xdr:to>
      <xdr:col>46</xdr:col>
      <xdr:colOff>38100</xdr:colOff>
      <xdr:row>35</xdr:row>
      <xdr:rowOff>145738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04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162265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82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19297</xdr:rowOff>
    </xdr:from>
    <xdr:to>
      <xdr:col>41</xdr:col>
      <xdr:colOff>101600</xdr:colOff>
      <xdr:row>35</xdr:row>
      <xdr:rowOff>120897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02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137424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7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102670</xdr:rowOff>
    </xdr:from>
    <xdr:to>
      <xdr:col>36</xdr:col>
      <xdr:colOff>165100</xdr:colOff>
      <xdr:row>35</xdr:row>
      <xdr:rowOff>32820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593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49347</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70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2917</xdr:rowOff>
    </xdr:from>
    <xdr:to>
      <xdr:col>55</xdr:col>
      <xdr:colOff>0</xdr:colOff>
      <xdr:row>58</xdr:row>
      <xdr:rowOff>52519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947017"/>
          <a:ext cx="838200" cy="4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52519</xdr:rowOff>
    </xdr:from>
    <xdr:to>
      <xdr:col>50</xdr:col>
      <xdr:colOff>114300</xdr:colOff>
      <xdr:row>58</xdr:row>
      <xdr:rowOff>60383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996619"/>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152486</xdr:rowOff>
    </xdr:from>
    <xdr:to>
      <xdr:col>45</xdr:col>
      <xdr:colOff>177800</xdr:colOff>
      <xdr:row>58</xdr:row>
      <xdr:rowOff>60383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925136"/>
          <a:ext cx="889000" cy="7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152486</xdr:rowOff>
    </xdr:from>
    <xdr:to>
      <xdr:col>41</xdr:col>
      <xdr:colOff>50800</xdr:colOff>
      <xdr:row>58</xdr:row>
      <xdr:rowOff>91717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925136"/>
          <a:ext cx="889000" cy="11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39533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98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76622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123567</xdr:rowOff>
    </xdr:from>
    <xdr:to>
      <xdr:col>55</xdr:col>
      <xdr:colOff>50800</xdr:colOff>
      <xdr:row>58</xdr:row>
      <xdr:rowOff>53717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89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77298</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1719</xdr:rowOff>
    </xdr:from>
    <xdr:to>
      <xdr:col>50</xdr:col>
      <xdr:colOff>165100</xdr:colOff>
      <xdr:row>58</xdr:row>
      <xdr:rowOff>103319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94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94446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1003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9583</xdr:rowOff>
    </xdr:from>
    <xdr:to>
      <xdr:col>46</xdr:col>
      <xdr:colOff>38100</xdr:colOff>
      <xdr:row>58</xdr:row>
      <xdr:rowOff>111183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95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102310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1004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101686</xdr:rowOff>
    </xdr:from>
    <xdr:to>
      <xdr:col>41</xdr:col>
      <xdr:colOff>101600</xdr:colOff>
      <xdr:row>58</xdr:row>
      <xdr:rowOff>31836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8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48363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64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40917</xdr:rowOff>
    </xdr:from>
    <xdr:to>
      <xdr:col>36</xdr:col>
      <xdr:colOff>165100</xdr:colOff>
      <xdr:row>58</xdr:row>
      <xdr:rowOff>142517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98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133644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100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57531</xdr:rowOff>
    </xdr:from>
    <xdr:to>
      <xdr:col>55</xdr:col>
      <xdr:colOff>0</xdr:colOff>
      <xdr:row>78</xdr:row>
      <xdr:rowOff>109429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430631"/>
          <a:ext cx="838200" cy="5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159219</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60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109429</xdr:rowOff>
    </xdr:from>
    <xdr:to>
      <xdr:col>50</xdr:col>
      <xdr:colOff>114300</xdr:colOff>
      <xdr:row>78</xdr:row>
      <xdr:rowOff>124740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482529"/>
          <a:ext cx="889000" cy="1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143357</xdr:rowOff>
    </xdr:from>
    <xdr:to>
      <xdr:col>45</xdr:col>
      <xdr:colOff>177800</xdr:colOff>
      <xdr:row>78</xdr:row>
      <xdr:rowOff>124740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345007"/>
          <a:ext cx="889000" cy="15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143357</xdr:rowOff>
    </xdr:from>
    <xdr:to>
      <xdr:col>41</xdr:col>
      <xdr:colOff>50800</xdr:colOff>
      <xdr:row>78</xdr:row>
      <xdr:rowOff>77795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345007"/>
          <a:ext cx="889000" cy="10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91966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6731</xdr:rowOff>
    </xdr:from>
    <xdr:to>
      <xdr:col>55</xdr:col>
      <xdr:colOff>50800</xdr:colOff>
      <xdr:row>78</xdr:row>
      <xdr:rowOff>108331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7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137558</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16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58629</xdr:rowOff>
    </xdr:from>
    <xdr:to>
      <xdr:col>50</xdr:col>
      <xdr:colOff>165100</xdr:colOff>
      <xdr:row>78</xdr:row>
      <xdr:rowOff>160229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3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151356</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2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73940</xdr:rowOff>
    </xdr:from>
    <xdr:to>
      <xdr:col>46</xdr:col>
      <xdr:colOff>38100</xdr:colOff>
      <xdr:row>79</xdr:row>
      <xdr:rowOff>4090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4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166667</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53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92557</xdr:rowOff>
    </xdr:from>
    <xdr:to>
      <xdr:col>41</xdr:col>
      <xdr:colOff>101600</xdr:colOff>
      <xdr:row>78</xdr:row>
      <xdr:rowOff>22707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29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39234</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06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26995</xdr:rowOff>
    </xdr:from>
    <xdr:to>
      <xdr:col>36</xdr:col>
      <xdr:colOff>165100</xdr:colOff>
      <xdr:row>78</xdr:row>
      <xdr:rowOff>128595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0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119722</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49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170357</xdr:rowOff>
    </xdr:from>
    <xdr:to>
      <xdr:col>55</xdr:col>
      <xdr:colOff>0</xdr:colOff>
      <xdr:row>97</xdr:row>
      <xdr:rowOff>51372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629557"/>
          <a:ext cx="838200" cy="5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51372</xdr:rowOff>
    </xdr:from>
    <xdr:to>
      <xdr:col>50</xdr:col>
      <xdr:colOff>114300</xdr:colOff>
      <xdr:row>97</xdr:row>
      <xdr:rowOff>82117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682022"/>
          <a:ext cx="889000" cy="3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82117</xdr:rowOff>
    </xdr:from>
    <xdr:to>
      <xdr:col>45</xdr:col>
      <xdr:colOff>177800</xdr:colOff>
      <xdr:row>98</xdr:row>
      <xdr:rowOff>64529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712767"/>
          <a:ext cx="889000" cy="15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61519</xdr:rowOff>
    </xdr:from>
    <xdr:to>
      <xdr:col>41</xdr:col>
      <xdr:colOff>50800</xdr:colOff>
      <xdr:row>98</xdr:row>
      <xdr:rowOff>64529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6863619"/>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119557</xdr:rowOff>
    </xdr:from>
    <xdr:to>
      <xdr:col>55</xdr:col>
      <xdr:colOff>50800</xdr:colOff>
      <xdr:row>97</xdr:row>
      <xdr:rowOff>49707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57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97984</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55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572</xdr:rowOff>
    </xdr:from>
    <xdr:to>
      <xdr:col>50</xdr:col>
      <xdr:colOff>165100</xdr:colOff>
      <xdr:row>97</xdr:row>
      <xdr:rowOff>102172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63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93299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7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31317</xdr:rowOff>
    </xdr:from>
    <xdr:to>
      <xdr:col>46</xdr:col>
      <xdr:colOff>38100</xdr:colOff>
      <xdr:row>97</xdr:row>
      <xdr:rowOff>132917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66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124044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75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13729</xdr:rowOff>
    </xdr:from>
    <xdr:to>
      <xdr:col>41</xdr:col>
      <xdr:colOff>101600</xdr:colOff>
      <xdr:row>98</xdr:row>
      <xdr:rowOff>115329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81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106456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90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10719</xdr:rowOff>
    </xdr:from>
    <xdr:to>
      <xdr:col>36</xdr:col>
      <xdr:colOff>165100</xdr:colOff>
      <xdr:row>98</xdr:row>
      <xdr:rowOff>112319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81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103446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9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36005</xdr:rowOff>
    </xdr:from>
    <xdr:to>
      <xdr:col>85</xdr:col>
      <xdr:colOff>127000</xdr:colOff>
      <xdr:row>39</xdr:row>
      <xdr:rowOff>36296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722555"/>
          <a:ext cx="838200" cy="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36296</xdr:rowOff>
    </xdr:from>
    <xdr:to>
      <xdr:col>81</xdr:col>
      <xdr:colOff>50800</xdr:colOff>
      <xdr:row>39</xdr:row>
      <xdr:rowOff>44438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722846"/>
          <a:ext cx="889000" cy="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44438</xdr:rowOff>
    </xdr:from>
    <xdr:to>
      <xdr:col>76</xdr:col>
      <xdr:colOff>114300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730988"/>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42583</xdr:rowOff>
    </xdr:from>
    <xdr:to>
      <xdr:col>71</xdr:col>
      <xdr:colOff>177800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29133"/>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156655</xdr:rowOff>
    </xdr:from>
    <xdr:to>
      <xdr:col>85</xdr:col>
      <xdr:colOff>177800</xdr:colOff>
      <xdr:row>39</xdr:row>
      <xdr:rowOff>86805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7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101186</xdr:rowOff>
    </xdr:from>
    <xdr:ext cx="378565"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16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156946</xdr:rowOff>
    </xdr:from>
    <xdr:to>
      <xdr:col>81</xdr:col>
      <xdr:colOff>101600</xdr:colOff>
      <xdr:row>39</xdr:row>
      <xdr:rowOff>87096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7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78223</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2017" y="6764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165088</xdr:rowOff>
    </xdr:from>
    <xdr:to>
      <xdr:col>76</xdr:col>
      <xdr:colOff>165100</xdr:colOff>
      <xdr:row>39</xdr:row>
      <xdr:rowOff>95238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86365</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7729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163233</xdr:rowOff>
    </xdr:from>
    <xdr:to>
      <xdr:col>67</xdr:col>
      <xdr:colOff>101600</xdr:colOff>
      <xdr:row>39</xdr:row>
      <xdr:rowOff>93383</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7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84510</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5017" y="6771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158282</xdr:rowOff>
    </xdr:from>
    <xdr:to>
      <xdr:col>85</xdr:col>
      <xdr:colOff>127000</xdr:colOff>
      <xdr:row>75</xdr:row>
      <xdr:rowOff>79790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2845582"/>
          <a:ext cx="838200" cy="9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53333</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912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158282</xdr:rowOff>
    </xdr:from>
    <xdr:to>
      <xdr:col>81</xdr:col>
      <xdr:colOff>50800</xdr:colOff>
      <xdr:row>75</xdr:row>
      <xdr:rowOff>30331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845582"/>
          <a:ext cx="889000" cy="4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157999</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30004</xdr:rowOff>
    </xdr:from>
    <xdr:to>
      <xdr:col>76</xdr:col>
      <xdr:colOff>114300</xdr:colOff>
      <xdr:row>75</xdr:row>
      <xdr:rowOff>30331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2888754"/>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160613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4711</xdr:rowOff>
    </xdr:from>
    <xdr:to>
      <xdr:col>71</xdr:col>
      <xdr:colOff>177800</xdr:colOff>
      <xdr:row>75</xdr:row>
      <xdr:rowOff>30004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2863461"/>
          <a:ext cx="889000" cy="2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160791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154995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28990</xdr:rowOff>
    </xdr:from>
    <xdr:to>
      <xdr:col>85</xdr:col>
      <xdr:colOff>177800</xdr:colOff>
      <xdr:row>75</xdr:row>
      <xdr:rowOff>130590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88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51867</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73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107482</xdr:rowOff>
    </xdr:from>
    <xdr:to>
      <xdr:col>81</xdr:col>
      <xdr:colOff>101600</xdr:colOff>
      <xdr:row>75</xdr:row>
      <xdr:rowOff>37632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79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54159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57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150981</xdr:rowOff>
    </xdr:from>
    <xdr:to>
      <xdr:col>76</xdr:col>
      <xdr:colOff>165100</xdr:colOff>
      <xdr:row>75</xdr:row>
      <xdr:rowOff>81131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83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97658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61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150654</xdr:rowOff>
    </xdr:from>
    <xdr:to>
      <xdr:col>72</xdr:col>
      <xdr:colOff>38100</xdr:colOff>
      <xdr:row>75</xdr:row>
      <xdr:rowOff>80804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83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97331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61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125361</xdr:rowOff>
    </xdr:from>
    <xdr:to>
      <xdr:col>67</xdr:col>
      <xdr:colOff>101600</xdr:colOff>
      <xdr:row>75</xdr:row>
      <xdr:rowOff>55511</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81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72038</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5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118441</xdr:rowOff>
    </xdr:from>
    <xdr:to>
      <xdr:col>85</xdr:col>
      <xdr:colOff>127000</xdr:colOff>
      <xdr:row>98</xdr:row>
      <xdr:rowOff>75555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577641"/>
          <a:ext cx="838200" cy="30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118441</xdr:rowOff>
    </xdr:from>
    <xdr:to>
      <xdr:col>81</xdr:col>
      <xdr:colOff>50800</xdr:colOff>
      <xdr:row>98</xdr:row>
      <xdr:rowOff>15717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577641"/>
          <a:ext cx="889000" cy="24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42263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8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9279</xdr:rowOff>
    </xdr:from>
    <xdr:to>
      <xdr:col>76</xdr:col>
      <xdr:colOff>114300</xdr:colOff>
      <xdr:row>98</xdr:row>
      <xdr:rowOff>15717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811379"/>
          <a:ext cx="889000" cy="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71259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87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49037</xdr:rowOff>
    </xdr:from>
    <xdr:to>
      <xdr:col>71</xdr:col>
      <xdr:colOff>177800</xdr:colOff>
      <xdr:row>98</xdr:row>
      <xdr:rowOff>9279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679687"/>
          <a:ext cx="889000" cy="13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61803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8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24755</xdr:rowOff>
    </xdr:from>
    <xdr:to>
      <xdr:col>85</xdr:col>
      <xdr:colOff>177800</xdr:colOff>
      <xdr:row>98</xdr:row>
      <xdr:rowOff>126355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2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113578</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4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67641</xdr:rowOff>
    </xdr:from>
    <xdr:to>
      <xdr:col>81</xdr:col>
      <xdr:colOff>101600</xdr:colOff>
      <xdr:row>96</xdr:row>
      <xdr:rowOff>169241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52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14318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30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136367</xdr:rowOff>
    </xdr:from>
    <xdr:to>
      <xdr:col>76</xdr:col>
      <xdr:colOff>165100</xdr:colOff>
      <xdr:row>98</xdr:row>
      <xdr:rowOff>66517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83044</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54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129929</xdr:rowOff>
    </xdr:from>
    <xdr:to>
      <xdr:col>72</xdr:col>
      <xdr:colOff>38100</xdr:colOff>
      <xdr:row>98</xdr:row>
      <xdr:rowOff>60079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6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51206</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85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169687</xdr:rowOff>
    </xdr:from>
    <xdr:to>
      <xdr:col>67</xdr:col>
      <xdr:colOff>101600</xdr:colOff>
      <xdr:row>97</xdr:row>
      <xdr:rowOff>99837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6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116364</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40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44374</xdr:rowOff>
    </xdr:from>
    <xdr:to>
      <xdr:col>116</xdr:col>
      <xdr:colOff>63500</xdr:colOff>
      <xdr:row>39</xdr:row>
      <xdr:rowOff>44374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0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44374</xdr:rowOff>
    </xdr:from>
    <xdr:to>
      <xdr:col>111</xdr:col>
      <xdr:colOff>177800</xdr:colOff>
      <xdr:row>39</xdr:row>
      <xdr:rowOff>44374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1854</xdr:rowOff>
    </xdr:from>
    <xdr:to>
      <xdr:col>107</xdr:col>
      <xdr:colOff>50800</xdr:colOff>
      <xdr:row>39</xdr:row>
      <xdr:rowOff>44374</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688404"/>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1854</xdr:rowOff>
    </xdr:from>
    <xdr:to>
      <xdr:col>102</xdr:col>
      <xdr:colOff>114300</xdr:colOff>
      <xdr:row>39</xdr:row>
      <xdr:rowOff>2387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688404"/>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165024</xdr:rowOff>
    </xdr:from>
    <xdr:to>
      <xdr:col>116</xdr:col>
      <xdr:colOff>114300</xdr:colOff>
      <xdr:row>39</xdr:row>
      <xdr:rowOff>95174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79951</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0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165024</xdr:rowOff>
    </xdr:from>
    <xdr:to>
      <xdr:col>112</xdr:col>
      <xdr:colOff>38100</xdr:colOff>
      <xdr:row>39</xdr:row>
      <xdr:rowOff>95174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86301</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165024</xdr:rowOff>
    </xdr:from>
    <xdr:to>
      <xdr:col>107</xdr:col>
      <xdr:colOff>101600</xdr:colOff>
      <xdr:row>39</xdr:row>
      <xdr:rowOff>95174</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86301</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122504</xdr:rowOff>
    </xdr:from>
    <xdr:to>
      <xdr:col>102</xdr:col>
      <xdr:colOff>165100</xdr:colOff>
      <xdr:row>39</xdr:row>
      <xdr:rowOff>52654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43781</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6017" y="6730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123037</xdr:rowOff>
    </xdr:from>
    <xdr:to>
      <xdr:col>98</xdr:col>
      <xdr:colOff>38100</xdr:colOff>
      <xdr:row>39</xdr:row>
      <xdr:rowOff>53187</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3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44314</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7017" y="6730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105090</xdr:rowOff>
    </xdr:from>
    <xdr:to>
      <xdr:col>116</xdr:col>
      <xdr:colOff>63500</xdr:colOff>
      <xdr:row>57</xdr:row>
      <xdr:rowOff>123195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9877740"/>
          <a:ext cx="838200" cy="1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100198</xdr:rowOff>
    </xdr:from>
    <xdr:to>
      <xdr:col>111</xdr:col>
      <xdr:colOff>177800</xdr:colOff>
      <xdr:row>57</xdr:row>
      <xdr:rowOff>105090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9872848"/>
          <a:ext cx="8890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100198</xdr:rowOff>
    </xdr:from>
    <xdr:to>
      <xdr:col>107</xdr:col>
      <xdr:colOff>50800</xdr:colOff>
      <xdr:row>57</xdr:row>
      <xdr:rowOff>110942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9872848"/>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110942</xdr:rowOff>
    </xdr:from>
    <xdr:to>
      <xdr:col>102</xdr:col>
      <xdr:colOff>114300</xdr:colOff>
      <xdr:row>57</xdr:row>
      <xdr:rowOff>113548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9883592"/>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72395</xdr:rowOff>
    </xdr:from>
    <xdr:to>
      <xdr:col>116</xdr:col>
      <xdr:colOff>114300</xdr:colOff>
      <xdr:row>58</xdr:row>
      <xdr:rowOff>2545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84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50822</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82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54290</xdr:rowOff>
    </xdr:from>
    <xdr:to>
      <xdr:col>112</xdr:col>
      <xdr:colOff>38100</xdr:colOff>
      <xdr:row>57</xdr:row>
      <xdr:rowOff>155890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82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147017</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9919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49398</xdr:rowOff>
    </xdr:from>
    <xdr:to>
      <xdr:col>107</xdr:col>
      <xdr:colOff>101600</xdr:colOff>
      <xdr:row>57</xdr:row>
      <xdr:rowOff>150998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82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142125</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991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60142</xdr:rowOff>
    </xdr:from>
    <xdr:to>
      <xdr:col>102</xdr:col>
      <xdr:colOff>165100</xdr:colOff>
      <xdr:row>57</xdr:row>
      <xdr:rowOff>161742</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8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152869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92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62748</xdr:rowOff>
    </xdr:from>
    <xdr:to>
      <xdr:col>98</xdr:col>
      <xdr:colOff>38100</xdr:colOff>
      <xdr:row>57</xdr:row>
      <xdr:rowOff>164348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83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155475</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92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6165</xdr:rowOff>
    </xdr:from>
    <xdr:to>
      <xdr:col>116</xdr:col>
      <xdr:colOff>63500</xdr:colOff>
      <xdr:row>71</xdr:row>
      <xdr:rowOff>59347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179115"/>
          <a:ext cx="838200" cy="5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50345</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909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59347</xdr:rowOff>
    </xdr:from>
    <xdr:to>
      <xdr:col>111</xdr:col>
      <xdr:colOff>177800</xdr:colOff>
      <xdr:row>71</xdr:row>
      <xdr:rowOff>79643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2232297"/>
          <a:ext cx="889000" cy="2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143141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30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79643</xdr:rowOff>
    </xdr:from>
    <xdr:to>
      <xdr:col>107</xdr:col>
      <xdr:colOff>50800</xdr:colOff>
      <xdr:row>71</xdr:row>
      <xdr:rowOff>86648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2252593"/>
          <a:ext cx="889000" cy="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137785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9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86648</xdr:rowOff>
    </xdr:from>
    <xdr:to>
      <xdr:col>102</xdr:col>
      <xdr:colOff>114300</xdr:colOff>
      <xdr:row>71</xdr:row>
      <xdr:rowOff>90780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2259598"/>
          <a:ext cx="889000" cy="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125734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9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145558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00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126815</xdr:rowOff>
    </xdr:from>
    <xdr:to>
      <xdr:col>116</xdr:col>
      <xdr:colOff>114300</xdr:colOff>
      <xdr:row>71</xdr:row>
      <xdr:rowOff>56965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12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79842</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0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8547</xdr:rowOff>
    </xdr:from>
    <xdr:to>
      <xdr:col>112</xdr:col>
      <xdr:colOff>38100</xdr:colOff>
      <xdr:row>71</xdr:row>
      <xdr:rowOff>110147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18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126674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195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28843</xdr:rowOff>
    </xdr:from>
    <xdr:to>
      <xdr:col>107</xdr:col>
      <xdr:colOff>101600</xdr:colOff>
      <xdr:row>71</xdr:row>
      <xdr:rowOff>130443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20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146970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197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35848</xdr:rowOff>
    </xdr:from>
    <xdr:to>
      <xdr:col>102</xdr:col>
      <xdr:colOff>165100</xdr:colOff>
      <xdr:row>71</xdr:row>
      <xdr:rowOff>137448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20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153975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198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39980</xdr:rowOff>
    </xdr:from>
    <xdr:to>
      <xdr:col>98</xdr:col>
      <xdr:colOff>38100</xdr:colOff>
      <xdr:row>71</xdr:row>
      <xdr:rowOff>141580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21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158107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198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義務的経費について、人件費は減少傾向にあるが、扶助費が増加傾向にあり、懸念材料となっている。公債費については過年度借入に関する償還は進んでおり減少傾向にあるものの、令和３年度までは現在進行中の大型事業に係る借入が計画され、今後の増加が見込まれる。投資的経費については、令和３年度をピークに各公共施設等整備・更新の推進により増加することが見込まれているため、年次計画の見直しや事業精査により年度間の平準化を図り適切な整備・更新に努める。補助費等については市民病院の地方独立行政法人化に伴う繰出金等により一時的に大幅な増額となっている。</a:t>
          </a:r>
        </a:p>
        <a:p>
          <a:r>
            <a:rPr kumimoji="1" lang="ja-JP" altLang="en-US" sz="1300">
              <a:latin typeface="ＭＳ Ｐゴシック" panose="020B0600070205080204" pitchFamily="50" charset="-128"/>
              <a:ea typeface="ＭＳ Ｐゴシック" panose="020B0600070205080204" pitchFamily="50" charset="-128"/>
            </a:rPr>
            <a:t>繰出金については、下水道事業（皮革排水、集落排水を含む）に対して多額の繰出をしていることから類似団体と大きく乖離した数値を推移している。引き続き維持管理費削減や不明水対策による有収率向上などを着実に実施し、繰出金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兵庫県たつの市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76,276
75,612
210.87
36,324,652
35,289,733
719,169
20,834,687
39,318,630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10922</xdr:rowOff>
    </xdr:from>
    <xdr:to>
      <xdr:col>24</xdr:col>
      <xdr:colOff>63500</xdr:colOff>
      <xdr:row>36</xdr:row>
      <xdr:rowOff>15494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8312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153433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5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15494</xdr:rowOff>
    </xdr:from>
    <xdr:to>
      <xdr:col>19</xdr:col>
      <xdr:colOff>177800</xdr:colOff>
      <xdr:row>36</xdr:row>
      <xdr:rowOff>102743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87694"/>
          <a:ext cx="8890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95140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66548</xdr:rowOff>
    </xdr:from>
    <xdr:to>
      <xdr:col>15</xdr:col>
      <xdr:colOff>50800</xdr:colOff>
      <xdr:row>36</xdr:row>
      <xdr:rowOff>102743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3874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125874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140843</xdr:rowOff>
    </xdr:from>
    <xdr:to>
      <xdr:col>10</xdr:col>
      <xdr:colOff>114300</xdr:colOff>
      <xdr:row>36</xdr:row>
      <xdr:rowOff>66548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41593"/>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75201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131572</xdr:rowOff>
    </xdr:from>
    <xdr:to>
      <xdr:col>24</xdr:col>
      <xdr:colOff>114300</xdr:colOff>
      <xdr:row>36</xdr:row>
      <xdr:rowOff>61722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3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154449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136144</xdr:rowOff>
    </xdr:from>
    <xdr:to>
      <xdr:col>20</xdr:col>
      <xdr:colOff>38100</xdr:colOff>
      <xdr:row>36</xdr:row>
      <xdr:rowOff>66294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3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82821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912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51943</xdr:rowOff>
    </xdr:from>
    <xdr:to>
      <xdr:col>15</xdr:col>
      <xdr:colOff>101600</xdr:colOff>
      <xdr:row>36</xdr:row>
      <xdr:rowOff>153543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144670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1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15748</xdr:rowOff>
    </xdr:from>
    <xdr:to>
      <xdr:col>10</xdr:col>
      <xdr:colOff>165100</xdr:colOff>
      <xdr:row>36</xdr:row>
      <xdr:rowOff>117348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108475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8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90043</xdr:rowOff>
    </xdr:from>
    <xdr:to>
      <xdr:col>6</xdr:col>
      <xdr:colOff>38100</xdr:colOff>
      <xdr:row>36</xdr:row>
      <xdr:rowOff>20193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9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11320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8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132183</xdr:rowOff>
    </xdr:from>
    <xdr:to>
      <xdr:col>24</xdr:col>
      <xdr:colOff>63500</xdr:colOff>
      <xdr:row>57</xdr:row>
      <xdr:rowOff>85659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733383"/>
          <a:ext cx="838200" cy="12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132183</xdr:rowOff>
    </xdr:from>
    <xdr:to>
      <xdr:col>19</xdr:col>
      <xdr:colOff>177800</xdr:colOff>
      <xdr:row>57</xdr:row>
      <xdr:rowOff>76661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733383"/>
          <a:ext cx="889000" cy="11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78821</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8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72766</xdr:rowOff>
    </xdr:from>
    <xdr:to>
      <xdr:col>15</xdr:col>
      <xdr:colOff>50800</xdr:colOff>
      <xdr:row>57</xdr:row>
      <xdr:rowOff>76661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845416"/>
          <a:ext cx="889000" cy="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18579</xdr:rowOff>
    </xdr:from>
    <xdr:to>
      <xdr:col>10</xdr:col>
      <xdr:colOff>114300</xdr:colOff>
      <xdr:row>57</xdr:row>
      <xdr:rowOff>72766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791229"/>
          <a:ext cx="889000" cy="5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105252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34859</xdr:rowOff>
    </xdr:from>
    <xdr:to>
      <xdr:col>24</xdr:col>
      <xdr:colOff>114300</xdr:colOff>
      <xdr:row>57</xdr:row>
      <xdr:rowOff>136459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0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129579</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3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81383</xdr:rowOff>
    </xdr:from>
    <xdr:to>
      <xdr:col>20</xdr:col>
      <xdr:colOff>38100</xdr:colOff>
      <xdr:row>57</xdr:row>
      <xdr:rowOff>11533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8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28060</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45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25861</xdr:rowOff>
    </xdr:from>
    <xdr:to>
      <xdr:col>15</xdr:col>
      <xdr:colOff>101600</xdr:colOff>
      <xdr:row>57</xdr:row>
      <xdr:rowOff>127461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9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118588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9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21966</xdr:rowOff>
    </xdr:from>
    <xdr:to>
      <xdr:col>10</xdr:col>
      <xdr:colOff>165100</xdr:colOff>
      <xdr:row>57</xdr:row>
      <xdr:rowOff>123566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9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114693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8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139229</xdr:rowOff>
    </xdr:from>
    <xdr:to>
      <xdr:col>6</xdr:col>
      <xdr:colOff>38100</xdr:colOff>
      <xdr:row>57</xdr:row>
      <xdr:rowOff>69379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4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85906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51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133691</xdr:rowOff>
    </xdr:from>
    <xdr:to>
      <xdr:col>24</xdr:col>
      <xdr:colOff>63500</xdr:colOff>
      <xdr:row>76</xdr:row>
      <xdr:rowOff>53136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92441"/>
          <a:ext cx="838200" cy="9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113766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725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47292</xdr:rowOff>
    </xdr:from>
    <xdr:to>
      <xdr:col>19</xdr:col>
      <xdr:colOff>177800</xdr:colOff>
      <xdr:row>76</xdr:row>
      <xdr:rowOff>53136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077492"/>
          <a:ext cx="889000" cy="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117423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47292</xdr:rowOff>
    </xdr:from>
    <xdr:to>
      <xdr:col>15</xdr:col>
      <xdr:colOff>50800</xdr:colOff>
      <xdr:row>76</xdr:row>
      <xdr:rowOff>132941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77492"/>
          <a:ext cx="889000" cy="8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95173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132941</xdr:rowOff>
    </xdr:from>
    <xdr:to>
      <xdr:col>10</xdr:col>
      <xdr:colOff>114300</xdr:colOff>
      <xdr:row>77</xdr:row>
      <xdr:rowOff>58634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63141"/>
          <a:ext cx="889000" cy="9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82891</xdr:rowOff>
    </xdr:from>
    <xdr:to>
      <xdr:col>24</xdr:col>
      <xdr:colOff>114300</xdr:colOff>
      <xdr:row>76</xdr:row>
      <xdr:rowOff>13041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4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105768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9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2336</xdr:rowOff>
    </xdr:from>
    <xdr:to>
      <xdr:col>20</xdr:col>
      <xdr:colOff>38100</xdr:colOff>
      <xdr:row>76</xdr:row>
      <xdr:rowOff>103936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3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120464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07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167942</xdr:rowOff>
    </xdr:from>
    <xdr:to>
      <xdr:col>15</xdr:col>
      <xdr:colOff>101600</xdr:colOff>
      <xdr:row>76</xdr:row>
      <xdr:rowOff>98092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2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114618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0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82141</xdr:rowOff>
    </xdr:from>
    <xdr:to>
      <xdr:col>10</xdr:col>
      <xdr:colOff>165100</xdr:colOff>
      <xdr:row>77</xdr:row>
      <xdr:rowOff>12291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1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3418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0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7834</xdr:rowOff>
    </xdr:from>
    <xdr:to>
      <xdr:col>6</xdr:col>
      <xdr:colOff>38100</xdr:colOff>
      <xdr:row>77</xdr:row>
      <xdr:rowOff>109434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0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100561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0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72445</xdr:rowOff>
    </xdr:from>
    <xdr:to>
      <xdr:col>24</xdr:col>
      <xdr:colOff>63500</xdr:colOff>
      <xdr:row>96</xdr:row>
      <xdr:rowOff>127538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360195"/>
          <a:ext cx="838200" cy="2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163751</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5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27708</xdr:rowOff>
    </xdr:from>
    <xdr:to>
      <xdr:col>19</xdr:col>
      <xdr:colOff>177800</xdr:colOff>
      <xdr:row>96</xdr:row>
      <xdr:rowOff>127538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486908"/>
          <a:ext cx="889000" cy="9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140847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135220</xdr:rowOff>
    </xdr:from>
    <xdr:to>
      <xdr:col>15</xdr:col>
      <xdr:colOff>50800</xdr:colOff>
      <xdr:row>96</xdr:row>
      <xdr:rowOff>27708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422970"/>
          <a:ext cx="889000" cy="6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167797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135220</xdr:rowOff>
    </xdr:from>
    <xdr:to>
      <xdr:col>10</xdr:col>
      <xdr:colOff>114300</xdr:colOff>
      <xdr:row>96</xdr:row>
      <xdr:rowOff>80744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422970"/>
          <a:ext cx="889000" cy="11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160847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147454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21645</xdr:rowOff>
    </xdr:from>
    <xdr:to>
      <xdr:col>24</xdr:col>
      <xdr:colOff>114300</xdr:colOff>
      <xdr:row>95</xdr:row>
      <xdr:rowOff>123245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30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44522</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16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76738</xdr:rowOff>
    </xdr:from>
    <xdr:to>
      <xdr:col>20</xdr:col>
      <xdr:colOff>38100</xdr:colOff>
      <xdr:row>97</xdr:row>
      <xdr:rowOff>6888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3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169465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62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148358</xdr:rowOff>
    </xdr:from>
    <xdr:to>
      <xdr:col>15</xdr:col>
      <xdr:colOff>101600</xdr:colOff>
      <xdr:row>96</xdr:row>
      <xdr:rowOff>78508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43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95035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21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84420</xdr:rowOff>
    </xdr:from>
    <xdr:to>
      <xdr:col>10</xdr:col>
      <xdr:colOff>165100</xdr:colOff>
      <xdr:row>96</xdr:row>
      <xdr:rowOff>14570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37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31097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14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29944</xdr:rowOff>
    </xdr:from>
    <xdr:to>
      <xdr:col>6</xdr:col>
      <xdr:colOff>38100</xdr:colOff>
      <xdr:row>96</xdr:row>
      <xdr:rowOff>131544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4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122671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58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160674</xdr:rowOff>
    </xdr:from>
    <xdr:to>
      <xdr:col>55</xdr:col>
      <xdr:colOff>0</xdr:colOff>
      <xdr:row>37</xdr:row>
      <xdr:rowOff>166446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639300" y="6504324"/>
          <a:ext cx="838200" cy="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153473</xdr:rowOff>
    </xdr:from>
    <xdr:to>
      <xdr:col>50</xdr:col>
      <xdr:colOff>114300</xdr:colOff>
      <xdr:row>37</xdr:row>
      <xdr:rowOff>160674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8750300" y="6497123"/>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146101</xdr:rowOff>
    </xdr:from>
    <xdr:to>
      <xdr:col>45</xdr:col>
      <xdr:colOff>177800</xdr:colOff>
      <xdr:row>37</xdr:row>
      <xdr:rowOff>153473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7861300" y="6489751"/>
          <a:ext cx="889000" cy="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132671</xdr:rowOff>
    </xdr:from>
    <xdr:to>
      <xdr:col>41</xdr:col>
      <xdr:colOff>50800</xdr:colOff>
      <xdr:row>37</xdr:row>
      <xdr:rowOff>146101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6476321"/>
          <a:ext cx="889000" cy="1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115646</xdr:rowOff>
    </xdr:from>
    <xdr:to>
      <xdr:col>55</xdr:col>
      <xdr:colOff>50800</xdr:colOff>
      <xdr:row>38</xdr:row>
      <xdr:rowOff>45796</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4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46524</xdr:rowOff>
    </xdr:from>
    <xdr:ext cx="378565"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390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109874</xdr:rowOff>
    </xdr:from>
    <xdr:to>
      <xdr:col>50</xdr:col>
      <xdr:colOff>165100</xdr:colOff>
      <xdr:row>38</xdr:row>
      <xdr:rowOff>40024</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45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31151</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50017" y="6546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102673</xdr:rowOff>
    </xdr:from>
    <xdr:to>
      <xdr:col>46</xdr:col>
      <xdr:colOff>38100</xdr:colOff>
      <xdr:row>38</xdr:row>
      <xdr:rowOff>32823</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44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23950</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61017" y="6539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95301</xdr:rowOff>
    </xdr:from>
    <xdr:to>
      <xdr:col>41</xdr:col>
      <xdr:colOff>101600</xdr:colOff>
      <xdr:row>38</xdr:row>
      <xdr:rowOff>25451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43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16578</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531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81871</xdr:rowOff>
    </xdr:from>
    <xdr:to>
      <xdr:col>36</xdr:col>
      <xdr:colOff>165100</xdr:colOff>
      <xdr:row>38</xdr:row>
      <xdr:rowOff>12021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42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3147</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37428" y="6518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129783</xdr:rowOff>
    </xdr:from>
    <xdr:to>
      <xdr:col>55</xdr:col>
      <xdr:colOff>0</xdr:colOff>
      <xdr:row>58</xdr:row>
      <xdr:rowOff>134289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10073883"/>
          <a:ext cx="838200" cy="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134289</xdr:rowOff>
    </xdr:from>
    <xdr:to>
      <xdr:col>50</xdr:col>
      <xdr:colOff>114300</xdr:colOff>
      <xdr:row>58</xdr:row>
      <xdr:rowOff>144511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10078389"/>
          <a:ext cx="889000" cy="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129881</xdr:rowOff>
    </xdr:from>
    <xdr:to>
      <xdr:col>45</xdr:col>
      <xdr:colOff>177800</xdr:colOff>
      <xdr:row>58</xdr:row>
      <xdr:rowOff>144511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10073981"/>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100370</xdr:rowOff>
    </xdr:from>
    <xdr:to>
      <xdr:col>41</xdr:col>
      <xdr:colOff>50800</xdr:colOff>
      <xdr:row>58</xdr:row>
      <xdr:rowOff>129881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10044470"/>
          <a:ext cx="889000" cy="2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848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1011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13040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1012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78983</xdr:rowOff>
    </xdr:from>
    <xdr:to>
      <xdr:col>55</xdr:col>
      <xdr:colOff>50800</xdr:colOff>
      <xdr:row>59</xdr:row>
      <xdr:rowOff>9133</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1002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57410</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1000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83489</xdr:rowOff>
    </xdr:from>
    <xdr:to>
      <xdr:col>50</xdr:col>
      <xdr:colOff>165100</xdr:colOff>
      <xdr:row>59</xdr:row>
      <xdr:rowOff>13639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1002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4766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1012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93711</xdr:rowOff>
    </xdr:from>
    <xdr:to>
      <xdr:col>46</xdr:col>
      <xdr:colOff>38100</xdr:colOff>
      <xdr:row>59</xdr:row>
      <xdr:rowOff>23861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1003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14988</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1013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79081</xdr:rowOff>
    </xdr:from>
    <xdr:to>
      <xdr:col>41</xdr:col>
      <xdr:colOff>101600</xdr:colOff>
      <xdr:row>59</xdr:row>
      <xdr:rowOff>9231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1002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25758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79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49570</xdr:rowOff>
    </xdr:from>
    <xdr:to>
      <xdr:col>36</xdr:col>
      <xdr:colOff>165100</xdr:colOff>
      <xdr:row>58</xdr:row>
      <xdr:rowOff>151170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9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167697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976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17673</xdr:rowOff>
    </xdr:from>
    <xdr:to>
      <xdr:col>55</xdr:col>
      <xdr:colOff>0</xdr:colOff>
      <xdr:row>77</xdr:row>
      <xdr:rowOff>111444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3219323"/>
          <a:ext cx="838200" cy="9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130604</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160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45014</xdr:rowOff>
    </xdr:from>
    <xdr:to>
      <xdr:col>50</xdr:col>
      <xdr:colOff>114300</xdr:colOff>
      <xdr:row>77</xdr:row>
      <xdr:rowOff>111444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8750300" y="13246664"/>
          <a:ext cx="889000" cy="6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45014</xdr:rowOff>
    </xdr:from>
    <xdr:to>
      <xdr:col>45</xdr:col>
      <xdr:colOff>177800</xdr:colOff>
      <xdr:row>77</xdr:row>
      <xdr:rowOff>57815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246664"/>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73430</xdr:rowOff>
    </xdr:from>
    <xdr:to>
      <xdr:col>41</xdr:col>
      <xdr:colOff>50800</xdr:colOff>
      <xdr:row>77</xdr:row>
      <xdr:rowOff>57815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103630"/>
          <a:ext cx="889000" cy="15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50731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325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138323</xdr:rowOff>
    </xdr:from>
    <xdr:to>
      <xdr:col>55</xdr:col>
      <xdr:colOff>50800</xdr:colOff>
      <xdr:row>77</xdr:row>
      <xdr:rowOff>68473</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16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161200</xdr:rowOff>
    </xdr:from>
    <xdr:ext cx="534377"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01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60644</xdr:rowOff>
    </xdr:from>
    <xdr:to>
      <xdr:col>50</xdr:col>
      <xdr:colOff>165100</xdr:colOff>
      <xdr:row>77</xdr:row>
      <xdr:rowOff>162244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26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153371</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428" y="133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165664</xdr:rowOff>
    </xdr:from>
    <xdr:to>
      <xdr:col>46</xdr:col>
      <xdr:colOff>38100</xdr:colOff>
      <xdr:row>77</xdr:row>
      <xdr:rowOff>95814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19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86941</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483111" y="1328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7015</xdr:rowOff>
    </xdr:from>
    <xdr:to>
      <xdr:col>41</xdr:col>
      <xdr:colOff>101600</xdr:colOff>
      <xdr:row>77</xdr:row>
      <xdr:rowOff>108615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20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99742</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330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22630</xdr:rowOff>
    </xdr:from>
    <xdr:to>
      <xdr:col>36</xdr:col>
      <xdr:colOff>165100</xdr:colOff>
      <xdr:row>76</xdr:row>
      <xdr:rowOff>124230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0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140756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28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111300</xdr:rowOff>
    </xdr:from>
    <xdr:to>
      <xdr:col>55</xdr:col>
      <xdr:colOff>0</xdr:colOff>
      <xdr:row>97</xdr:row>
      <xdr:rowOff>115926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741950"/>
          <a:ext cx="838200" cy="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147379</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778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103997</xdr:rowOff>
    </xdr:from>
    <xdr:to>
      <xdr:col>50</xdr:col>
      <xdr:colOff>114300</xdr:colOff>
      <xdr:row>97</xdr:row>
      <xdr:rowOff>115926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734647"/>
          <a:ext cx="889000" cy="1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91867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95653</xdr:rowOff>
    </xdr:from>
    <xdr:to>
      <xdr:col>45</xdr:col>
      <xdr:colOff>177800</xdr:colOff>
      <xdr:row>97</xdr:row>
      <xdr:rowOff>103997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726303"/>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87279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95653</xdr:rowOff>
    </xdr:from>
    <xdr:to>
      <xdr:col>41</xdr:col>
      <xdr:colOff>50800</xdr:colOff>
      <xdr:row>97</xdr:row>
      <xdr:rowOff>114965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726303"/>
          <a:ext cx="889000" cy="1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87611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93905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60500</xdr:rowOff>
    </xdr:from>
    <xdr:to>
      <xdr:col>55</xdr:col>
      <xdr:colOff>50800</xdr:colOff>
      <xdr:row>97</xdr:row>
      <xdr:rowOff>162100</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9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83377</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54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65126</xdr:rowOff>
    </xdr:from>
    <xdr:to>
      <xdr:col>50</xdr:col>
      <xdr:colOff>165100</xdr:colOff>
      <xdr:row>97</xdr:row>
      <xdr:rowOff>166726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6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11803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47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53197</xdr:rowOff>
    </xdr:from>
    <xdr:to>
      <xdr:col>46</xdr:col>
      <xdr:colOff>38100</xdr:colOff>
      <xdr:row>97</xdr:row>
      <xdr:rowOff>154797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8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171324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45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44853</xdr:rowOff>
    </xdr:from>
    <xdr:to>
      <xdr:col>41</xdr:col>
      <xdr:colOff>101600</xdr:colOff>
      <xdr:row>97</xdr:row>
      <xdr:rowOff>146453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67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162980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4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64165</xdr:rowOff>
    </xdr:from>
    <xdr:to>
      <xdr:col>36</xdr:col>
      <xdr:colOff>165100</xdr:colOff>
      <xdr:row>97</xdr:row>
      <xdr:rowOff>165765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9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10842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47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121824</xdr:rowOff>
    </xdr:from>
    <xdr:to>
      <xdr:col>85</xdr:col>
      <xdr:colOff>127000</xdr:colOff>
      <xdr:row>37</xdr:row>
      <xdr:rowOff>127127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465474"/>
          <a:ext cx="8382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125573</xdr:rowOff>
    </xdr:from>
    <xdr:to>
      <xdr:col>81</xdr:col>
      <xdr:colOff>50800</xdr:colOff>
      <xdr:row>37</xdr:row>
      <xdr:rowOff>127127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469223"/>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125573</xdr:rowOff>
    </xdr:from>
    <xdr:to>
      <xdr:col>76</xdr:col>
      <xdr:colOff>114300</xdr:colOff>
      <xdr:row>37</xdr:row>
      <xdr:rowOff>146969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469223"/>
          <a:ext cx="889000" cy="2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61290</xdr:rowOff>
    </xdr:from>
    <xdr:to>
      <xdr:col>71</xdr:col>
      <xdr:colOff>177800</xdr:colOff>
      <xdr:row>37</xdr:row>
      <xdr:rowOff>146969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233490"/>
          <a:ext cx="889000" cy="25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70802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71024</xdr:rowOff>
    </xdr:from>
    <xdr:to>
      <xdr:col>85</xdr:col>
      <xdr:colOff>177800</xdr:colOff>
      <xdr:row>38</xdr:row>
      <xdr:rowOff>1174</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41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49451</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39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76327</xdr:rowOff>
    </xdr:from>
    <xdr:to>
      <xdr:col>81</xdr:col>
      <xdr:colOff>101600</xdr:colOff>
      <xdr:row>38</xdr:row>
      <xdr:rowOff>6477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1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169054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51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74773</xdr:rowOff>
    </xdr:from>
    <xdr:to>
      <xdr:col>76</xdr:col>
      <xdr:colOff>165100</xdr:colOff>
      <xdr:row>38</xdr:row>
      <xdr:rowOff>4922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184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167499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1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96169</xdr:rowOff>
    </xdr:from>
    <xdr:to>
      <xdr:col>72</xdr:col>
      <xdr:colOff>38100</xdr:colOff>
      <xdr:row>38</xdr:row>
      <xdr:rowOff>26319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3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17446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3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10490</xdr:rowOff>
    </xdr:from>
    <xdr:to>
      <xdr:col>67</xdr:col>
      <xdr:colOff>101600</xdr:colOff>
      <xdr:row>36</xdr:row>
      <xdr:rowOff>112090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1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128617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595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165091</xdr:rowOff>
    </xdr:from>
    <xdr:to>
      <xdr:col>85</xdr:col>
      <xdr:colOff>127000</xdr:colOff>
      <xdr:row>56</xdr:row>
      <xdr:rowOff>92968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594841"/>
          <a:ext cx="838200" cy="9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164809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92968</xdr:rowOff>
    </xdr:from>
    <xdr:to>
      <xdr:col>81</xdr:col>
      <xdr:colOff>50800</xdr:colOff>
      <xdr:row>57</xdr:row>
      <xdr:rowOff>67315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694168"/>
          <a:ext cx="889000" cy="14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35110</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44358</xdr:rowOff>
    </xdr:from>
    <xdr:to>
      <xdr:col>76</xdr:col>
      <xdr:colOff>114300</xdr:colOff>
      <xdr:row>57</xdr:row>
      <xdr:rowOff>67315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474108"/>
          <a:ext cx="889000" cy="36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78342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44358</xdr:rowOff>
    </xdr:from>
    <xdr:to>
      <xdr:col>71</xdr:col>
      <xdr:colOff>177800</xdr:colOff>
      <xdr:row>57</xdr:row>
      <xdr:rowOff>44603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474108"/>
          <a:ext cx="889000" cy="34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68127</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8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67434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114291</xdr:rowOff>
    </xdr:from>
    <xdr:to>
      <xdr:col>85</xdr:col>
      <xdr:colOff>177800</xdr:colOff>
      <xdr:row>56</xdr:row>
      <xdr:rowOff>44441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54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137168</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39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42168</xdr:rowOff>
    </xdr:from>
    <xdr:to>
      <xdr:col>81</xdr:col>
      <xdr:colOff>101600</xdr:colOff>
      <xdr:row>56</xdr:row>
      <xdr:rowOff>143768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64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160295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41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16515</xdr:rowOff>
    </xdr:from>
    <xdr:to>
      <xdr:col>76</xdr:col>
      <xdr:colOff>165100</xdr:colOff>
      <xdr:row>57</xdr:row>
      <xdr:rowOff>118115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78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109242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88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165008</xdr:rowOff>
    </xdr:from>
    <xdr:to>
      <xdr:col>72</xdr:col>
      <xdr:colOff>38100</xdr:colOff>
      <xdr:row>55</xdr:row>
      <xdr:rowOff>95158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42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111685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1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165253</xdr:rowOff>
    </xdr:from>
    <xdr:to>
      <xdr:col>67</xdr:col>
      <xdr:colOff>101600</xdr:colOff>
      <xdr:row>57</xdr:row>
      <xdr:rowOff>95403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76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86530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85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36004</xdr:rowOff>
    </xdr:from>
    <xdr:to>
      <xdr:col>85</xdr:col>
      <xdr:colOff>127000</xdr:colOff>
      <xdr:row>79</xdr:row>
      <xdr:rowOff>36297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580554"/>
          <a:ext cx="8382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36297</xdr:rowOff>
    </xdr:from>
    <xdr:to>
      <xdr:col>81</xdr:col>
      <xdr:colOff>50800</xdr:colOff>
      <xdr:row>79</xdr:row>
      <xdr:rowOff>44438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580847"/>
          <a:ext cx="889000" cy="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44438</xdr:rowOff>
    </xdr:from>
    <xdr:to>
      <xdr:col>76</xdr:col>
      <xdr:colOff>114300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588988"/>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42583</xdr:rowOff>
    </xdr:from>
    <xdr:to>
      <xdr:col>71</xdr:col>
      <xdr:colOff>177800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587133"/>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156654</xdr:rowOff>
    </xdr:from>
    <xdr:to>
      <xdr:col>85</xdr:col>
      <xdr:colOff>177800</xdr:colOff>
      <xdr:row>79</xdr:row>
      <xdr:rowOff>86804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2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378565"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74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156947</xdr:rowOff>
    </xdr:from>
    <xdr:to>
      <xdr:col>81</xdr:col>
      <xdr:colOff>101600</xdr:colOff>
      <xdr:row>79</xdr:row>
      <xdr:rowOff>87097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3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78224</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2017" y="13622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165088</xdr:rowOff>
    </xdr:from>
    <xdr:to>
      <xdr:col>76</xdr:col>
      <xdr:colOff>165100</xdr:colOff>
      <xdr:row>79</xdr:row>
      <xdr:rowOff>95238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86365</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6309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163233</xdr:rowOff>
    </xdr:from>
    <xdr:to>
      <xdr:col>67</xdr:col>
      <xdr:colOff>101600</xdr:colOff>
      <xdr:row>79</xdr:row>
      <xdr:rowOff>93383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3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84510</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5017" y="13629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158282</xdr:rowOff>
    </xdr:from>
    <xdr:to>
      <xdr:col>85</xdr:col>
      <xdr:colOff>127000</xdr:colOff>
      <xdr:row>95</xdr:row>
      <xdr:rowOff>79790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274582"/>
          <a:ext cx="838200" cy="9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53317</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34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158282</xdr:rowOff>
    </xdr:from>
    <xdr:to>
      <xdr:col>81</xdr:col>
      <xdr:colOff>50800</xdr:colOff>
      <xdr:row>95</xdr:row>
      <xdr:rowOff>30331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274582"/>
          <a:ext cx="889000" cy="4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157821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30004</xdr:rowOff>
    </xdr:from>
    <xdr:to>
      <xdr:col>76</xdr:col>
      <xdr:colOff>114300</xdr:colOff>
      <xdr:row>95</xdr:row>
      <xdr:rowOff>30331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317754"/>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160596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4711</xdr:rowOff>
    </xdr:from>
    <xdr:to>
      <xdr:col>71</xdr:col>
      <xdr:colOff>177800</xdr:colOff>
      <xdr:row>95</xdr:row>
      <xdr:rowOff>30004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292461"/>
          <a:ext cx="889000" cy="2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160776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154929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28990</xdr:rowOff>
    </xdr:from>
    <xdr:to>
      <xdr:col>85</xdr:col>
      <xdr:colOff>177800</xdr:colOff>
      <xdr:row>95</xdr:row>
      <xdr:rowOff>130590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31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51867</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16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107482</xdr:rowOff>
    </xdr:from>
    <xdr:to>
      <xdr:col>81</xdr:col>
      <xdr:colOff>101600</xdr:colOff>
      <xdr:row>95</xdr:row>
      <xdr:rowOff>37632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22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54159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599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150981</xdr:rowOff>
    </xdr:from>
    <xdr:to>
      <xdr:col>76</xdr:col>
      <xdr:colOff>165100</xdr:colOff>
      <xdr:row>95</xdr:row>
      <xdr:rowOff>81131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26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97658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04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150654</xdr:rowOff>
    </xdr:from>
    <xdr:to>
      <xdr:col>72</xdr:col>
      <xdr:colOff>38100</xdr:colOff>
      <xdr:row>95</xdr:row>
      <xdr:rowOff>80804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26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97331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04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125361</xdr:rowOff>
    </xdr:from>
    <xdr:to>
      <xdr:col>67</xdr:col>
      <xdr:colOff>101600</xdr:colOff>
      <xdr:row>95</xdr:row>
      <xdr:rowOff>55511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24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72038</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01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見ると、多くの科目で類似団体内で中位程度である一方で、土木費が類似団体内で非常に高いという特徴がある。土木費が高額になっているのは、下水道事業への繰出金が影響しているものであり、引き続き維持管理経費や下水道使用料の見直し等を進め、繰出金を削減する必要がある。</a:t>
          </a:r>
        </a:p>
        <a:p>
          <a:r>
            <a:rPr kumimoji="1" lang="ja-JP" altLang="en-US" sz="1300">
              <a:latin typeface="ＭＳ Ｐゴシック" panose="020B0600070205080204" pitchFamily="50" charset="-128"/>
              <a:ea typeface="ＭＳ Ｐゴシック" panose="020B0600070205080204" pitchFamily="50" charset="-128"/>
            </a:rPr>
            <a:t>科目別に見ると、総務費は前年度公共施設整備基金の積立で大幅に増加していたことにより減少、民生費は認定こども園整備や扶助費の増加により増加、衛生費は市民病院の地方独立行政法人化に伴う操出金により増加、商工費は企業立地奨励やプレミアム付商品券事業により増加、教育費は小中学校の空調整備により増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兵庫県たつの市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令和元年度は市民病院の地方独立行政法人化に伴い財政調整基金の取り崩しを行ったが、前年度の基金の取り崩し額より少額であることから、実質単年度収支は前年度比</a:t>
          </a:r>
          <a:r>
            <a:rPr kumimoji="1" lang="en-US" altLang="ja-JP" sz="1200">
              <a:latin typeface="ＭＳ ゴシック" pitchFamily="49" charset="-128"/>
              <a:ea typeface="ＭＳ ゴシック" pitchFamily="49" charset="-128"/>
            </a:rPr>
            <a:t>1.39</a:t>
          </a:r>
          <a:r>
            <a:rPr kumimoji="1" lang="ja-JP" altLang="en-US" sz="1200">
              <a:latin typeface="ＭＳ ゴシック" pitchFamily="49" charset="-128"/>
              <a:ea typeface="ＭＳ ゴシック" pitchFamily="49" charset="-128"/>
            </a:rPr>
            <a:t>増の▲</a:t>
          </a:r>
          <a:r>
            <a:rPr kumimoji="1" lang="en-US" altLang="ja-JP" sz="1200">
              <a:latin typeface="ＭＳ ゴシック" pitchFamily="49" charset="-128"/>
              <a:ea typeface="ＭＳ ゴシック" pitchFamily="49" charset="-128"/>
            </a:rPr>
            <a:t>3.98</a:t>
          </a:r>
          <a:r>
            <a:rPr kumimoji="1" lang="ja-JP" altLang="en-US" sz="1200">
              <a:latin typeface="ＭＳ ゴシック" pitchFamily="49" charset="-128"/>
              <a:ea typeface="ＭＳ ゴシック" pitchFamily="49" charset="-128"/>
            </a:rPr>
            <a:t>となった。</a:t>
          </a:r>
        </a:p>
        <a:p>
          <a:r>
            <a:rPr kumimoji="1" lang="ja-JP" altLang="en-US" sz="1200">
              <a:latin typeface="ＭＳ ゴシック" pitchFamily="49" charset="-128"/>
              <a:ea typeface="ＭＳ ゴシック" pitchFamily="49" charset="-128"/>
            </a:rPr>
            <a:t>令和２年度を最後に、普通交付税の合併算定替えが終了することから、税収をはじめとした自主財源の確保に努めるとともに、歳出面でも行財政改革に取り組み、持続可能な財政運営を目指す。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兵庫県たつの市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令和元年度については、前年度に続き、赤字が生じていないため、今後も連結実質赤字額が生じないよう健全な財政を保っていく。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55" zoomScaleNormal="55" workbookViewId="0">
      <selection activeCell="BC81" sqref="BC8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81</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82</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83</v>
      </c>
      <c r="C3" s="441"/>
      <c r="D3" s="441"/>
      <c r="E3" s="442"/>
      <c r="F3" s="442"/>
      <c r="G3" s="442"/>
      <c r="H3" s="442"/>
      <c r="I3" s="442"/>
      <c r="J3" s="442"/>
      <c r="K3" s="442"/>
      <c r="L3" s="442" t="s">
        <v>84</v>
      </c>
      <c r="M3" s="442"/>
      <c r="N3" s="442"/>
      <c r="O3" s="442"/>
      <c r="P3" s="442"/>
      <c r="Q3" s="442"/>
      <c r="R3" s="449"/>
      <c r="S3" s="449"/>
      <c r="T3" s="449"/>
      <c r="U3" s="449"/>
      <c r="V3" s="450"/>
      <c r="W3" s="424" t="s">
        <v>85</v>
      </c>
      <c r="X3" s="425"/>
      <c r="Y3" s="425"/>
      <c r="Z3" s="425"/>
      <c r="AA3" s="425"/>
      <c r="AB3" s="441"/>
      <c r="AC3" s="449" t="s">
        <v>86</v>
      </c>
      <c r="AD3" s="425"/>
      <c r="AE3" s="425"/>
      <c r="AF3" s="425"/>
      <c r="AG3" s="425"/>
      <c r="AH3" s="425"/>
      <c r="AI3" s="425"/>
      <c r="AJ3" s="425"/>
      <c r="AK3" s="425"/>
      <c r="AL3" s="426"/>
      <c r="AM3" s="424" t="s">
        <v>87</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88</v>
      </c>
      <c r="BO3" s="425"/>
      <c r="BP3" s="425"/>
      <c r="BQ3" s="425"/>
      <c r="BR3" s="425"/>
      <c r="BS3" s="425"/>
      <c r="BT3" s="425"/>
      <c r="BU3" s="426"/>
      <c r="BV3" s="424" t="s">
        <v>89</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90</v>
      </c>
      <c r="CU3" s="425"/>
      <c r="CV3" s="425"/>
      <c r="CW3" s="425"/>
      <c r="CX3" s="425"/>
      <c r="CY3" s="425"/>
      <c r="CZ3" s="425"/>
      <c r="DA3" s="426"/>
      <c r="DB3" s="424" t="s">
        <v>91</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92</v>
      </c>
      <c r="AZ4" s="428"/>
      <c r="BA4" s="428"/>
      <c r="BB4" s="428"/>
      <c r="BC4" s="428"/>
      <c r="BD4" s="428"/>
      <c r="BE4" s="428"/>
      <c r="BF4" s="428"/>
      <c r="BG4" s="428"/>
      <c r="BH4" s="428"/>
      <c r="BI4" s="428"/>
      <c r="BJ4" s="428"/>
      <c r="BK4" s="428"/>
      <c r="BL4" s="428"/>
      <c r="BM4" s="429"/>
      <c r="BN4" s="430">
        <v>36324652</v>
      </c>
      <c r="BO4" s="431"/>
      <c r="BP4" s="431"/>
      <c r="BQ4" s="431"/>
      <c r="BR4" s="431"/>
      <c r="BS4" s="431"/>
      <c r="BT4" s="431"/>
      <c r="BU4" s="432"/>
      <c r="BV4" s="430">
        <v>36646547</v>
      </c>
      <c r="BW4" s="431"/>
      <c r="BX4" s="431"/>
      <c r="BY4" s="431"/>
      <c r="BZ4" s="431"/>
      <c r="CA4" s="431"/>
      <c r="CB4" s="431"/>
      <c r="CC4" s="432"/>
      <c r="CD4" s="433" t="s">
        <v>93</v>
      </c>
      <c r="CE4" s="434"/>
      <c r="CF4" s="434"/>
      <c r="CG4" s="434"/>
      <c r="CH4" s="434"/>
      <c r="CI4" s="434"/>
      <c r="CJ4" s="434"/>
      <c r="CK4" s="434"/>
      <c r="CL4" s="434"/>
      <c r="CM4" s="434"/>
      <c r="CN4" s="434"/>
      <c r="CO4" s="434"/>
      <c r="CP4" s="434"/>
      <c r="CQ4" s="434"/>
      <c r="CR4" s="434"/>
      <c r="CS4" s="435"/>
      <c r="CT4" s="436">
        <v>3.5</v>
      </c>
      <c r="CU4" s="437"/>
      <c r="CV4" s="437"/>
      <c r="CW4" s="437"/>
      <c r="CX4" s="437"/>
      <c r="CY4" s="437"/>
      <c r="CZ4" s="437"/>
      <c r="DA4" s="438"/>
      <c r="DB4" s="436">
        <v>3.2</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94</v>
      </c>
      <c r="AN5" s="497"/>
      <c r="AO5" s="497"/>
      <c r="AP5" s="497"/>
      <c r="AQ5" s="497"/>
      <c r="AR5" s="497"/>
      <c r="AS5" s="497"/>
      <c r="AT5" s="498"/>
      <c r="AU5" s="499" t="s">
        <v>95</v>
      </c>
      <c r="AV5" s="500"/>
      <c r="AW5" s="500"/>
      <c r="AX5" s="500"/>
      <c r="AY5" s="501" t="s">
        <v>96</v>
      </c>
      <c r="AZ5" s="502"/>
      <c r="BA5" s="502"/>
      <c r="BB5" s="502"/>
      <c r="BC5" s="502"/>
      <c r="BD5" s="502"/>
      <c r="BE5" s="502"/>
      <c r="BF5" s="502"/>
      <c r="BG5" s="502"/>
      <c r="BH5" s="502"/>
      <c r="BI5" s="502"/>
      <c r="BJ5" s="502"/>
      <c r="BK5" s="502"/>
      <c r="BL5" s="502"/>
      <c r="BM5" s="503"/>
      <c r="BN5" s="467">
        <v>35289733</v>
      </c>
      <c r="BO5" s="468"/>
      <c r="BP5" s="468"/>
      <c r="BQ5" s="468"/>
      <c r="BR5" s="468"/>
      <c r="BS5" s="468"/>
      <c r="BT5" s="468"/>
      <c r="BU5" s="469"/>
      <c r="BV5" s="467">
        <v>35805115</v>
      </c>
      <c r="BW5" s="468"/>
      <c r="BX5" s="468"/>
      <c r="BY5" s="468"/>
      <c r="BZ5" s="468"/>
      <c r="CA5" s="468"/>
      <c r="CB5" s="468"/>
      <c r="CC5" s="469"/>
      <c r="CD5" s="470" t="s">
        <v>97</v>
      </c>
      <c r="CE5" s="471"/>
      <c r="CF5" s="471"/>
      <c r="CG5" s="471"/>
      <c r="CH5" s="471"/>
      <c r="CI5" s="471"/>
      <c r="CJ5" s="471"/>
      <c r="CK5" s="471"/>
      <c r="CL5" s="471"/>
      <c r="CM5" s="471"/>
      <c r="CN5" s="471"/>
      <c r="CO5" s="471"/>
      <c r="CP5" s="471"/>
      <c r="CQ5" s="471"/>
      <c r="CR5" s="471"/>
      <c r="CS5" s="472"/>
      <c r="CT5" s="464">
        <v>88</v>
      </c>
      <c r="CU5" s="465"/>
      <c r="CV5" s="465"/>
      <c r="CW5" s="465"/>
      <c r="CX5" s="465"/>
      <c r="CY5" s="465"/>
      <c r="CZ5" s="465"/>
      <c r="DA5" s="466"/>
      <c r="DB5" s="464">
        <v>87.4</v>
      </c>
      <c r="DC5" s="465"/>
      <c r="DD5" s="465"/>
      <c r="DE5" s="465"/>
      <c r="DF5" s="465"/>
      <c r="DG5" s="465"/>
      <c r="DH5" s="465"/>
      <c r="DI5" s="466"/>
      <c r="DJ5" s="186"/>
      <c r="DK5" s="186"/>
      <c r="DL5" s="186"/>
      <c r="DM5" s="186"/>
      <c r="DN5" s="186"/>
      <c r="DO5" s="186"/>
    </row>
    <row r="6" spans="1:119" ht="18.75" customHeight="1" x14ac:dyDescent="0.15">
      <c r="A6" s="187"/>
      <c r="B6" s="473" t="s">
        <v>98</v>
      </c>
      <c r="C6" s="474"/>
      <c r="D6" s="474"/>
      <c r="E6" s="475"/>
      <c r="F6" s="475"/>
      <c r="G6" s="475"/>
      <c r="H6" s="475"/>
      <c r="I6" s="475"/>
      <c r="J6" s="475"/>
      <c r="K6" s="475"/>
      <c r="L6" s="475" t="s">
        <v>99</v>
      </c>
      <c r="M6" s="475"/>
      <c r="N6" s="475"/>
      <c r="O6" s="475"/>
      <c r="P6" s="475"/>
      <c r="Q6" s="475"/>
      <c r="R6" s="479"/>
      <c r="S6" s="479"/>
      <c r="T6" s="479"/>
      <c r="U6" s="479"/>
      <c r="V6" s="480"/>
      <c r="W6" s="483" t="s">
        <v>100</v>
      </c>
      <c r="X6" s="484"/>
      <c r="Y6" s="484"/>
      <c r="Z6" s="484"/>
      <c r="AA6" s="484"/>
      <c r="AB6" s="474"/>
      <c r="AC6" s="487" t="s">
        <v>101</v>
      </c>
      <c r="AD6" s="488"/>
      <c r="AE6" s="488"/>
      <c r="AF6" s="488"/>
      <c r="AG6" s="488"/>
      <c r="AH6" s="488"/>
      <c r="AI6" s="488"/>
      <c r="AJ6" s="488"/>
      <c r="AK6" s="488"/>
      <c r="AL6" s="489"/>
      <c r="AM6" s="496" t="s">
        <v>102</v>
      </c>
      <c r="AN6" s="497"/>
      <c r="AO6" s="497"/>
      <c r="AP6" s="497"/>
      <c r="AQ6" s="497"/>
      <c r="AR6" s="497"/>
      <c r="AS6" s="497"/>
      <c r="AT6" s="498"/>
      <c r="AU6" s="499" t="s">
        <v>95</v>
      </c>
      <c r="AV6" s="500"/>
      <c r="AW6" s="500"/>
      <c r="AX6" s="500"/>
      <c r="AY6" s="501" t="s">
        <v>103</v>
      </c>
      <c r="AZ6" s="502"/>
      <c r="BA6" s="502"/>
      <c r="BB6" s="502"/>
      <c r="BC6" s="502"/>
      <c r="BD6" s="502"/>
      <c r="BE6" s="502"/>
      <c r="BF6" s="502"/>
      <c r="BG6" s="502"/>
      <c r="BH6" s="502"/>
      <c r="BI6" s="502"/>
      <c r="BJ6" s="502"/>
      <c r="BK6" s="502"/>
      <c r="BL6" s="502"/>
      <c r="BM6" s="503"/>
      <c r="BN6" s="467">
        <v>1034919</v>
      </c>
      <c r="BO6" s="468"/>
      <c r="BP6" s="468"/>
      <c r="BQ6" s="468"/>
      <c r="BR6" s="468"/>
      <c r="BS6" s="468"/>
      <c r="BT6" s="468"/>
      <c r="BU6" s="469"/>
      <c r="BV6" s="467">
        <v>841432</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92.2</v>
      </c>
      <c r="CU6" s="505"/>
      <c r="CV6" s="505"/>
      <c r="CW6" s="505"/>
      <c r="CX6" s="505"/>
      <c r="CY6" s="505"/>
      <c r="CZ6" s="505"/>
      <c r="DA6" s="506"/>
      <c r="DB6" s="504">
        <v>92.6</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315750</v>
      </c>
      <c r="BO7" s="468"/>
      <c r="BP7" s="468"/>
      <c r="BQ7" s="468"/>
      <c r="BR7" s="468"/>
      <c r="BS7" s="468"/>
      <c r="BT7" s="468"/>
      <c r="BU7" s="469"/>
      <c r="BV7" s="467">
        <v>166367</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20834687</v>
      </c>
      <c r="CU7" s="468"/>
      <c r="CV7" s="468"/>
      <c r="CW7" s="468"/>
      <c r="CX7" s="468"/>
      <c r="CY7" s="468"/>
      <c r="CZ7" s="468"/>
      <c r="DA7" s="469"/>
      <c r="DB7" s="467">
        <v>21025494</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719169</v>
      </c>
      <c r="BO8" s="468"/>
      <c r="BP8" s="468"/>
      <c r="BQ8" s="468"/>
      <c r="BR8" s="468"/>
      <c r="BS8" s="468"/>
      <c r="BT8" s="468"/>
      <c r="BU8" s="469"/>
      <c r="BV8" s="467">
        <v>675065</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0.56999999999999995</v>
      </c>
      <c r="CU8" s="508"/>
      <c r="CV8" s="508"/>
      <c r="CW8" s="508"/>
      <c r="CX8" s="508"/>
      <c r="CY8" s="508"/>
      <c r="CZ8" s="508"/>
      <c r="DA8" s="509"/>
      <c r="DB8" s="507">
        <v>0.56999999999999995</v>
      </c>
      <c r="DC8" s="508"/>
      <c r="DD8" s="508"/>
      <c r="DE8" s="508"/>
      <c r="DF8" s="508"/>
      <c r="DG8" s="508"/>
      <c r="DH8" s="508"/>
      <c r="DI8" s="509"/>
      <c r="DJ8" s="186"/>
      <c r="DK8" s="186"/>
      <c r="DL8" s="186"/>
      <c r="DM8" s="186"/>
      <c r="DN8" s="186"/>
      <c r="DO8" s="186"/>
    </row>
    <row r="9" spans="1:119" ht="18.75" customHeight="1" thickBot="1" x14ac:dyDescent="0.2">
      <c r="A9" s="187"/>
      <c r="B9" s="461" t="s">
        <v>113</v>
      </c>
      <c r="C9" s="462"/>
      <c r="D9" s="462"/>
      <c r="E9" s="462"/>
      <c r="F9" s="462"/>
      <c r="G9" s="462"/>
      <c r="H9" s="462"/>
      <c r="I9" s="462"/>
      <c r="J9" s="462"/>
      <c r="K9" s="510"/>
      <c r="L9" s="511" t="s">
        <v>114</v>
      </c>
      <c r="M9" s="512"/>
      <c r="N9" s="512"/>
      <c r="O9" s="512"/>
      <c r="P9" s="512"/>
      <c r="Q9" s="513"/>
      <c r="R9" s="514">
        <v>77419</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95</v>
      </c>
      <c r="AV9" s="500"/>
      <c r="AW9" s="500"/>
      <c r="AX9" s="500"/>
      <c r="AY9" s="501" t="s">
        <v>117</v>
      </c>
      <c r="AZ9" s="502"/>
      <c r="BA9" s="502"/>
      <c r="BB9" s="502"/>
      <c r="BC9" s="502"/>
      <c r="BD9" s="502"/>
      <c r="BE9" s="502"/>
      <c r="BF9" s="502"/>
      <c r="BG9" s="502"/>
      <c r="BH9" s="502"/>
      <c r="BI9" s="502"/>
      <c r="BJ9" s="502"/>
      <c r="BK9" s="502"/>
      <c r="BL9" s="502"/>
      <c r="BM9" s="503"/>
      <c r="BN9" s="467">
        <v>44104</v>
      </c>
      <c r="BO9" s="468"/>
      <c r="BP9" s="468"/>
      <c r="BQ9" s="468"/>
      <c r="BR9" s="468"/>
      <c r="BS9" s="468"/>
      <c r="BT9" s="468"/>
      <c r="BU9" s="469"/>
      <c r="BV9" s="467">
        <v>21968</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12.8</v>
      </c>
      <c r="CU9" s="465"/>
      <c r="CV9" s="465"/>
      <c r="CW9" s="465"/>
      <c r="CX9" s="465"/>
      <c r="CY9" s="465"/>
      <c r="CZ9" s="465"/>
      <c r="DA9" s="466"/>
      <c r="DB9" s="464">
        <v>13.8</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80518</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25701</v>
      </c>
      <c r="BO10" s="468"/>
      <c r="BP10" s="468"/>
      <c r="BQ10" s="468"/>
      <c r="BR10" s="468"/>
      <c r="BS10" s="468"/>
      <c r="BT10" s="468"/>
      <c r="BU10" s="469"/>
      <c r="BV10" s="467">
        <v>26788</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121</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321227</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76276</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95</v>
      </c>
      <c r="AV12" s="500"/>
      <c r="AW12" s="500"/>
      <c r="AX12" s="500"/>
      <c r="AY12" s="501" t="s">
        <v>136</v>
      </c>
      <c r="AZ12" s="502"/>
      <c r="BA12" s="502"/>
      <c r="BB12" s="502"/>
      <c r="BC12" s="502"/>
      <c r="BD12" s="502"/>
      <c r="BE12" s="502"/>
      <c r="BF12" s="502"/>
      <c r="BG12" s="502"/>
      <c r="BH12" s="502"/>
      <c r="BI12" s="502"/>
      <c r="BJ12" s="502"/>
      <c r="BK12" s="502"/>
      <c r="BL12" s="502"/>
      <c r="BM12" s="503"/>
      <c r="BN12" s="467">
        <v>900000</v>
      </c>
      <c r="BO12" s="468"/>
      <c r="BP12" s="468"/>
      <c r="BQ12" s="468"/>
      <c r="BR12" s="468"/>
      <c r="BS12" s="468"/>
      <c r="BT12" s="468"/>
      <c r="BU12" s="469"/>
      <c r="BV12" s="467">
        <v>1500000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130</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75612</v>
      </c>
      <c r="S13" s="552"/>
      <c r="T13" s="552"/>
      <c r="U13" s="552"/>
      <c r="V13" s="553"/>
      <c r="W13" s="483" t="s">
        <v>140</v>
      </c>
      <c r="X13" s="484"/>
      <c r="Y13" s="484"/>
      <c r="Z13" s="484"/>
      <c r="AA13" s="484"/>
      <c r="AB13" s="474"/>
      <c r="AC13" s="518">
        <v>1023</v>
      </c>
      <c r="AD13" s="519"/>
      <c r="AE13" s="519"/>
      <c r="AF13" s="519"/>
      <c r="AG13" s="561"/>
      <c r="AH13" s="518">
        <v>1007</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-830195</v>
      </c>
      <c r="BO13" s="468"/>
      <c r="BP13" s="468"/>
      <c r="BQ13" s="468"/>
      <c r="BR13" s="468"/>
      <c r="BS13" s="468"/>
      <c r="BT13" s="468"/>
      <c r="BU13" s="469"/>
      <c r="BV13" s="467">
        <v>-1130017</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11</v>
      </c>
      <c r="CU13" s="465"/>
      <c r="CV13" s="465"/>
      <c r="CW13" s="465"/>
      <c r="CX13" s="465"/>
      <c r="CY13" s="465"/>
      <c r="CZ13" s="465"/>
      <c r="DA13" s="466"/>
      <c r="DB13" s="464">
        <v>11.8</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76909</v>
      </c>
      <c r="S14" s="552"/>
      <c r="T14" s="552"/>
      <c r="U14" s="552"/>
      <c r="V14" s="553"/>
      <c r="W14" s="457"/>
      <c r="X14" s="458"/>
      <c r="Y14" s="458"/>
      <c r="Z14" s="458"/>
      <c r="AA14" s="458"/>
      <c r="AB14" s="447"/>
      <c r="AC14" s="554">
        <v>3</v>
      </c>
      <c r="AD14" s="555"/>
      <c r="AE14" s="555"/>
      <c r="AF14" s="555"/>
      <c r="AG14" s="556"/>
      <c r="AH14" s="554">
        <v>2.8</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16.8</v>
      </c>
      <c r="CU14" s="566"/>
      <c r="CV14" s="566"/>
      <c r="CW14" s="566"/>
      <c r="CX14" s="566"/>
      <c r="CY14" s="566"/>
      <c r="CZ14" s="566"/>
      <c r="DA14" s="567"/>
      <c r="DB14" s="565">
        <v>15.4</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147</v>
      </c>
      <c r="N15" s="559"/>
      <c r="O15" s="559"/>
      <c r="P15" s="559"/>
      <c r="Q15" s="560"/>
      <c r="R15" s="551">
        <v>76358</v>
      </c>
      <c r="S15" s="552"/>
      <c r="T15" s="552"/>
      <c r="U15" s="552"/>
      <c r="V15" s="553"/>
      <c r="W15" s="483" t="s">
        <v>148</v>
      </c>
      <c r="X15" s="484"/>
      <c r="Y15" s="484"/>
      <c r="Z15" s="484"/>
      <c r="AA15" s="484"/>
      <c r="AB15" s="474"/>
      <c r="AC15" s="518">
        <v>12844</v>
      </c>
      <c r="AD15" s="519"/>
      <c r="AE15" s="519"/>
      <c r="AF15" s="519"/>
      <c r="AG15" s="561"/>
      <c r="AH15" s="518">
        <v>13603</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9464273</v>
      </c>
      <c r="BO15" s="431"/>
      <c r="BP15" s="431"/>
      <c r="BQ15" s="431"/>
      <c r="BR15" s="431"/>
      <c r="BS15" s="431"/>
      <c r="BT15" s="431"/>
      <c r="BU15" s="432"/>
      <c r="BV15" s="430">
        <v>9485740</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37.200000000000003</v>
      </c>
      <c r="AD16" s="555"/>
      <c r="AE16" s="555"/>
      <c r="AF16" s="555"/>
      <c r="AG16" s="556"/>
      <c r="AH16" s="554">
        <v>38.4</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16856928</v>
      </c>
      <c r="BO16" s="468"/>
      <c r="BP16" s="468"/>
      <c r="BQ16" s="468"/>
      <c r="BR16" s="468"/>
      <c r="BS16" s="468"/>
      <c r="BT16" s="468"/>
      <c r="BU16" s="469"/>
      <c r="BV16" s="467">
        <v>16644288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20653</v>
      </c>
      <c r="AD17" s="519"/>
      <c r="AE17" s="519"/>
      <c r="AF17" s="519"/>
      <c r="AG17" s="561"/>
      <c r="AH17" s="518">
        <v>20775</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12106568</v>
      </c>
      <c r="BO17" s="468"/>
      <c r="BP17" s="468"/>
      <c r="BQ17" s="468"/>
      <c r="BR17" s="468"/>
      <c r="BS17" s="468"/>
      <c r="BT17" s="468"/>
      <c r="BU17" s="469"/>
      <c r="BV17" s="467">
        <v>12143325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158</v>
      </c>
      <c r="C18" s="510"/>
      <c r="D18" s="510"/>
      <c r="E18" s="582"/>
      <c r="F18" s="582"/>
      <c r="G18" s="582"/>
      <c r="H18" s="582"/>
      <c r="I18" s="582"/>
      <c r="J18" s="582"/>
      <c r="K18" s="582"/>
      <c r="L18" s="583">
        <v>210.87</v>
      </c>
      <c r="M18" s="583"/>
      <c r="N18" s="583"/>
      <c r="O18" s="583"/>
      <c r="P18" s="583"/>
      <c r="Q18" s="583"/>
      <c r="R18" s="584"/>
      <c r="S18" s="584"/>
      <c r="T18" s="584"/>
      <c r="U18" s="584"/>
      <c r="V18" s="585"/>
      <c r="W18" s="485"/>
      <c r="X18" s="486"/>
      <c r="Y18" s="486"/>
      <c r="Z18" s="486"/>
      <c r="AA18" s="486"/>
      <c r="AB18" s="477"/>
      <c r="AC18" s="586">
        <v>59.8</v>
      </c>
      <c r="AD18" s="587"/>
      <c r="AE18" s="587"/>
      <c r="AF18" s="587"/>
      <c r="AG18" s="588"/>
      <c r="AH18" s="586">
        <v>58.7</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18723344</v>
      </c>
      <c r="BO18" s="468"/>
      <c r="BP18" s="468"/>
      <c r="BQ18" s="468"/>
      <c r="BR18" s="468"/>
      <c r="BS18" s="468"/>
      <c r="BT18" s="468"/>
      <c r="BU18" s="469"/>
      <c r="BV18" s="467">
        <v>18638914</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160</v>
      </c>
      <c r="C19" s="510"/>
      <c r="D19" s="510"/>
      <c r="E19" s="582"/>
      <c r="F19" s="582"/>
      <c r="G19" s="582"/>
      <c r="H19" s="582"/>
      <c r="I19" s="582"/>
      <c r="J19" s="582"/>
      <c r="K19" s="582"/>
      <c r="L19" s="590">
        <v>367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25024961</v>
      </c>
      <c r="BO19" s="468"/>
      <c r="BP19" s="468"/>
      <c r="BQ19" s="468"/>
      <c r="BR19" s="468"/>
      <c r="BS19" s="468"/>
      <c r="BT19" s="468"/>
      <c r="BU19" s="469"/>
      <c r="BV19" s="467">
        <v>26503175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162</v>
      </c>
      <c r="C20" s="510"/>
      <c r="D20" s="510"/>
      <c r="E20" s="582"/>
      <c r="F20" s="582"/>
      <c r="G20" s="582"/>
      <c r="H20" s="582"/>
      <c r="I20" s="582"/>
      <c r="J20" s="582"/>
      <c r="K20" s="582"/>
      <c r="L20" s="590">
        <v>27297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39318630</v>
      </c>
      <c r="BO23" s="468"/>
      <c r="BP23" s="468"/>
      <c r="BQ23" s="468"/>
      <c r="BR23" s="468"/>
      <c r="BS23" s="468"/>
      <c r="BT23" s="468"/>
      <c r="BU23" s="469"/>
      <c r="BV23" s="467">
        <v>38499580</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171</v>
      </c>
      <c r="F24" s="497"/>
      <c r="G24" s="497"/>
      <c r="H24" s="497"/>
      <c r="I24" s="497"/>
      <c r="J24" s="497"/>
      <c r="K24" s="498"/>
      <c r="L24" s="518">
        <v>1</v>
      </c>
      <c r="M24" s="519"/>
      <c r="N24" s="519"/>
      <c r="O24" s="519"/>
      <c r="P24" s="561"/>
      <c r="Q24" s="518">
        <v>7720</v>
      </c>
      <c r="R24" s="519"/>
      <c r="S24" s="519"/>
      <c r="T24" s="519"/>
      <c r="U24" s="519"/>
      <c r="V24" s="561"/>
      <c r="W24" s="620"/>
      <c r="X24" s="608"/>
      <c r="Y24" s="609"/>
      <c r="Z24" s="517" t="s">
        <v>172</v>
      </c>
      <c r="AA24" s="497"/>
      <c r="AB24" s="497"/>
      <c r="AC24" s="497"/>
      <c r="AD24" s="497"/>
      <c r="AE24" s="497"/>
      <c r="AF24" s="497"/>
      <c r="AG24" s="498"/>
      <c r="AH24" s="518">
        <v>459</v>
      </c>
      <c r="AI24" s="519"/>
      <c r="AJ24" s="519"/>
      <c r="AK24" s="519"/>
      <c r="AL24" s="561"/>
      <c r="AM24" s="518">
        <v>1454571</v>
      </c>
      <c r="AN24" s="519"/>
      <c r="AO24" s="519"/>
      <c r="AP24" s="519"/>
      <c r="AQ24" s="519"/>
      <c r="AR24" s="561"/>
      <c r="AS24" s="518">
        <v>3169</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25733390</v>
      </c>
      <c r="BO24" s="468"/>
      <c r="BP24" s="468"/>
      <c r="BQ24" s="468"/>
      <c r="BR24" s="468"/>
      <c r="BS24" s="468"/>
      <c r="BT24" s="468"/>
      <c r="BU24" s="469"/>
      <c r="BV24" s="467">
        <v>26750769</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174</v>
      </c>
      <c r="F25" s="497"/>
      <c r="G25" s="497"/>
      <c r="H25" s="497"/>
      <c r="I25" s="497"/>
      <c r="J25" s="497"/>
      <c r="K25" s="498"/>
      <c r="L25" s="518">
        <v>1</v>
      </c>
      <c r="M25" s="519"/>
      <c r="N25" s="519"/>
      <c r="O25" s="519"/>
      <c r="P25" s="561"/>
      <c r="Q25" s="518">
        <v>6800</v>
      </c>
      <c r="R25" s="519"/>
      <c r="S25" s="519"/>
      <c r="T25" s="519"/>
      <c r="U25" s="519"/>
      <c r="V25" s="561"/>
      <c r="W25" s="620"/>
      <c r="X25" s="608"/>
      <c r="Y25" s="609"/>
      <c r="Z25" s="517" t="s">
        <v>175</v>
      </c>
      <c r="AA25" s="497"/>
      <c r="AB25" s="497"/>
      <c r="AC25" s="497"/>
      <c r="AD25" s="497"/>
      <c r="AE25" s="497"/>
      <c r="AF25" s="497"/>
      <c r="AG25" s="498"/>
      <c r="AH25" s="518" t="s">
        <v>138</v>
      </c>
      <c r="AI25" s="519"/>
      <c r="AJ25" s="519"/>
      <c r="AK25" s="519"/>
      <c r="AL25" s="561"/>
      <c r="AM25" s="518" t="s">
        <v>130</v>
      </c>
      <c r="AN25" s="519"/>
      <c r="AO25" s="519"/>
      <c r="AP25" s="519"/>
      <c r="AQ25" s="519"/>
      <c r="AR25" s="561"/>
      <c r="AS25" s="518" t="s">
        <v>130</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4813593</v>
      </c>
      <c r="BO25" s="431"/>
      <c r="BP25" s="431"/>
      <c r="BQ25" s="431"/>
      <c r="BR25" s="431"/>
      <c r="BS25" s="431"/>
      <c r="BT25" s="431"/>
      <c r="BU25" s="432"/>
      <c r="BV25" s="430">
        <v>594150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6165</v>
      </c>
      <c r="R26" s="519"/>
      <c r="S26" s="519"/>
      <c r="T26" s="519"/>
      <c r="U26" s="519"/>
      <c r="V26" s="561"/>
      <c r="W26" s="620"/>
      <c r="X26" s="608"/>
      <c r="Y26" s="609"/>
      <c r="Z26" s="517" t="s">
        <v>178</v>
      </c>
      <c r="AA26" s="630"/>
      <c r="AB26" s="630"/>
      <c r="AC26" s="630"/>
      <c r="AD26" s="630"/>
      <c r="AE26" s="630"/>
      <c r="AF26" s="630"/>
      <c r="AG26" s="631"/>
      <c r="AH26" s="518">
        <v>13</v>
      </c>
      <c r="AI26" s="519"/>
      <c r="AJ26" s="519"/>
      <c r="AK26" s="519"/>
      <c r="AL26" s="561"/>
      <c r="AM26" s="518">
        <v>40651</v>
      </c>
      <c r="AN26" s="519"/>
      <c r="AO26" s="519"/>
      <c r="AP26" s="519"/>
      <c r="AQ26" s="519"/>
      <c r="AR26" s="561"/>
      <c r="AS26" s="518">
        <v>3127</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130</v>
      </c>
      <c r="BO26" s="468"/>
      <c r="BP26" s="468"/>
      <c r="BQ26" s="468"/>
      <c r="BR26" s="468"/>
      <c r="BS26" s="468"/>
      <c r="BT26" s="468"/>
      <c r="BU26" s="469"/>
      <c r="BV26" s="467" t="s">
        <v>130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5240</v>
      </c>
      <c r="R27" s="519"/>
      <c r="S27" s="519"/>
      <c r="T27" s="519"/>
      <c r="U27" s="519"/>
      <c r="V27" s="561"/>
      <c r="W27" s="620"/>
      <c r="X27" s="608"/>
      <c r="Y27" s="609"/>
      <c r="Z27" s="517" t="s">
        <v>181</v>
      </c>
      <c r="AA27" s="497"/>
      <c r="AB27" s="497"/>
      <c r="AC27" s="497"/>
      <c r="AD27" s="497"/>
      <c r="AE27" s="497"/>
      <c r="AF27" s="497"/>
      <c r="AG27" s="498"/>
      <c r="AH27" s="518">
        <v>20</v>
      </c>
      <c r="AI27" s="519"/>
      <c r="AJ27" s="519"/>
      <c r="AK27" s="519"/>
      <c r="AL27" s="561"/>
      <c r="AM27" s="518">
        <v>71150</v>
      </c>
      <c r="AN27" s="519"/>
      <c r="AO27" s="519"/>
      <c r="AP27" s="519"/>
      <c r="AQ27" s="519"/>
      <c r="AR27" s="561"/>
      <c r="AS27" s="518">
        <v>3558</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1316775</v>
      </c>
      <c r="BO27" s="644"/>
      <c r="BP27" s="644"/>
      <c r="BQ27" s="644"/>
      <c r="BR27" s="644"/>
      <c r="BS27" s="644"/>
      <c r="BT27" s="644"/>
      <c r="BU27" s="645"/>
      <c r="BV27" s="643">
        <v>1313100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4480</v>
      </c>
      <c r="R28" s="519"/>
      <c r="S28" s="519"/>
      <c r="T28" s="519"/>
      <c r="U28" s="519"/>
      <c r="V28" s="561"/>
      <c r="W28" s="620"/>
      <c r="X28" s="608"/>
      <c r="Y28" s="609"/>
      <c r="Z28" s="517" t="s">
        <v>184</v>
      </c>
      <c r="AA28" s="497"/>
      <c r="AB28" s="497"/>
      <c r="AC28" s="497"/>
      <c r="AD28" s="497"/>
      <c r="AE28" s="497"/>
      <c r="AF28" s="497"/>
      <c r="AG28" s="498"/>
      <c r="AH28" s="518" t="s">
        <v>130</v>
      </c>
      <c r="AI28" s="519"/>
      <c r="AJ28" s="519"/>
      <c r="AK28" s="519"/>
      <c r="AL28" s="561"/>
      <c r="AM28" s="518" t="s">
        <v>130</v>
      </c>
      <c r="AN28" s="519"/>
      <c r="AO28" s="519"/>
      <c r="AP28" s="519"/>
      <c r="AQ28" s="519"/>
      <c r="AR28" s="561"/>
      <c r="AS28" s="518" t="s">
        <v>138</v>
      </c>
      <c r="AT28" s="519"/>
      <c r="AU28" s="519"/>
      <c r="AV28" s="519"/>
      <c r="AW28" s="519"/>
      <c r="AX28" s="520"/>
      <c r="AY28" s="646" t="s">
        <v>185</v>
      </c>
      <c r="AZ28" s="647"/>
      <c r="BA28" s="647"/>
      <c r="BB28" s="648"/>
      <c r="BC28" s="427" t="s">
        <v>49</v>
      </c>
      <c r="BD28" s="428"/>
      <c r="BE28" s="428"/>
      <c r="BF28" s="428"/>
      <c r="BG28" s="428"/>
      <c r="BH28" s="428"/>
      <c r="BI28" s="428"/>
      <c r="BJ28" s="428"/>
      <c r="BK28" s="428"/>
      <c r="BL28" s="428"/>
      <c r="BM28" s="429"/>
      <c r="BN28" s="430">
        <v>6101135</v>
      </c>
      <c r="BO28" s="431"/>
      <c r="BP28" s="431"/>
      <c r="BQ28" s="431"/>
      <c r="BR28" s="431"/>
      <c r="BS28" s="431"/>
      <c r="BT28" s="431"/>
      <c r="BU28" s="432"/>
      <c r="BV28" s="430">
        <v>6975434</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20</v>
      </c>
      <c r="M29" s="519"/>
      <c r="N29" s="519"/>
      <c r="O29" s="519"/>
      <c r="P29" s="561"/>
      <c r="Q29" s="518">
        <v>4040</v>
      </c>
      <c r="R29" s="519"/>
      <c r="S29" s="519"/>
      <c r="T29" s="519"/>
      <c r="U29" s="519"/>
      <c r="V29" s="561"/>
      <c r="W29" s="621"/>
      <c r="X29" s="622"/>
      <c r="Y29" s="623"/>
      <c r="Z29" s="517" t="s">
        <v>187</v>
      </c>
      <c r="AA29" s="497"/>
      <c r="AB29" s="497"/>
      <c r="AC29" s="497"/>
      <c r="AD29" s="497"/>
      <c r="AE29" s="497"/>
      <c r="AF29" s="497"/>
      <c r="AG29" s="498"/>
      <c r="AH29" s="518">
        <v>479</v>
      </c>
      <c r="AI29" s="519"/>
      <c r="AJ29" s="519"/>
      <c r="AK29" s="519"/>
      <c r="AL29" s="561"/>
      <c r="AM29" s="518">
        <v>1525721</v>
      </c>
      <c r="AN29" s="519"/>
      <c r="AO29" s="519"/>
      <c r="AP29" s="519"/>
      <c r="AQ29" s="519"/>
      <c r="AR29" s="561"/>
      <c r="AS29" s="518">
        <v>3185</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3066895</v>
      </c>
      <c r="BO29" s="468"/>
      <c r="BP29" s="468"/>
      <c r="BQ29" s="468"/>
      <c r="BR29" s="468"/>
      <c r="BS29" s="468"/>
      <c r="BT29" s="468"/>
      <c r="BU29" s="469"/>
      <c r="BV29" s="467">
        <v>3047115</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99.5</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51</v>
      </c>
      <c r="BD30" s="641"/>
      <c r="BE30" s="641"/>
      <c r="BF30" s="641"/>
      <c r="BG30" s="641"/>
      <c r="BH30" s="641"/>
      <c r="BI30" s="641"/>
      <c r="BJ30" s="641"/>
      <c r="BK30" s="641"/>
      <c r="BL30" s="641"/>
      <c r="BM30" s="642"/>
      <c r="BN30" s="643">
        <v>10176214</v>
      </c>
      <c r="BO30" s="644"/>
      <c r="BP30" s="644"/>
      <c r="BQ30" s="644"/>
      <c r="BR30" s="644"/>
      <c r="BS30" s="644"/>
      <c r="BT30" s="644"/>
      <c r="BU30" s="645"/>
      <c r="BV30" s="643">
        <v>9813921</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196</v>
      </c>
      <c r="V33" s="491"/>
      <c r="W33" s="456" t="s">
        <v>198</v>
      </c>
      <c r="X33" s="456"/>
      <c r="Y33" s="456"/>
      <c r="Z33" s="456"/>
      <c r="AA33" s="456"/>
      <c r="AB33" s="456"/>
      <c r="AC33" s="456"/>
      <c r="AD33" s="456"/>
      <c r="AE33" s="456"/>
      <c r="AF33" s="456"/>
      <c r="AG33" s="456"/>
      <c r="AH33" s="456"/>
      <c r="AI33" s="456"/>
      <c r="AJ33" s="456"/>
      <c r="AK33" s="456"/>
      <c r="AL33" s="216"/>
      <c r="AM33" s="491" t="s">
        <v>196</v>
      </c>
      <c r="AN33" s="491"/>
      <c r="AO33" s="456" t="s">
        <v>199</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203</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5</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8</v>
      </c>
      <c r="AN34" s="656"/>
      <c r="AO34" s="657" t="str">
        <f>IF('各会計、関係団体の財政状況及び健全化判断比率'!B31="","",'各会計、関係団体の財政状況及び健全化判断比率'!B31)</f>
        <v>病院事業会計</v>
      </c>
      <c r="AP34" s="657"/>
      <c r="AQ34" s="657"/>
      <c r="AR34" s="657"/>
      <c r="AS34" s="657"/>
      <c r="AT34" s="657"/>
      <c r="AU34" s="657"/>
      <c r="AV34" s="657"/>
      <c r="AW34" s="657"/>
      <c r="AX34" s="657"/>
      <c r="AY34" s="657"/>
      <c r="AZ34" s="657"/>
      <c r="BA34" s="657"/>
      <c r="BB34" s="657"/>
      <c r="BC34" s="657"/>
      <c r="BD34" s="214"/>
      <c r="BE34" s="656">
        <f>IF(BG34="","",MAX(C34:D43,U34:V43,AM34:AN43)+1)</f>
        <v>11</v>
      </c>
      <c r="BF34" s="656"/>
      <c r="BG34" s="657" t="str">
        <f>IF('各会計、関係団体の財政状況及び健全化判断比率'!B34="","",'各会計、関係団体の財政状況及び健全化判断比率'!B34)</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15</v>
      </c>
      <c r="BX34" s="656"/>
      <c r="BY34" s="657" t="str">
        <f>IF('各会計、関係団体の財政状況及び健全化判断比率'!B68="","",'各会計、関係団体の財政状況及び健全化判断比率'!B68)</f>
        <v>播磨高原広域事務組合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学校給食センター事業特別会計</v>
      </c>
      <c r="F35" s="657"/>
      <c r="G35" s="657"/>
      <c r="H35" s="657"/>
      <c r="I35" s="657"/>
      <c r="J35" s="657"/>
      <c r="K35" s="657"/>
      <c r="L35" s="657"/>
      <c r="M35" s="657"/>
      <c r="N35" s="657"/>
      <c r="O35" s="657"/>
      <c r="P35" s="657"/>
      <c r="Q35" s="657"/>
      <c r="R35" s="657"/>
      <c r="S35" s="657"/>
      <c r="T35" s="214"/>
      <c r="U35" s="656">
        <f>IF(W35="","",U34+1)</f>
        <v>6</v>
      </c>
      <c r="V35" s="656"/>
      <c r="W35" s="657" t="str">
        <f>IF('各会計、関係団体の財政状況及び健全化判断比率'!B29="","",'各会計、関係団体の財政状況及び健全化判断比率'!B29)</f>
        <v>後期高齢者医療事業特別会計</v>
      </c>
      <c r="X35" s="657"/>
      <c r="Y35" s="657"/>
      <c r="Z35" s="657"/>
      <c r="AA35" s="657"/>
      <c r="AB35" s="657"/>
      <c r="AC35" s="657"/>
      <c r="AD35" s="657"/>
      <c r="AE35" s="657"/>
      <c r="AF35" s="657"/>
      <c r="AG35" s="657"/>
      <c r="AH35" s="657"/>
      <c r="AI35" s="657"/>
      <c r="AJ35" s="657"/>
      <c r="AK35" s="657"/>
      <c r="AL35" s="214"/>
      <c r="AM35" s="656">
        <f t="shared" ref="AM35:AM43" si="0">IF(AO35="","",AM34+1)</f>
        <v>9</v>
      </c>
      <c r="AN35" s="656"/>
      <c r="AO35" s="657" t="str">
        <f>IF('各会計、関係団体の財政状況及び健全化判断比率'!B32="","",'各会計、関係団体の財政状況及び健全化判断比率'!B32)</f>
        <v>水道事業会計</v>
      </c>
      <c r="AP35" s="657"/>
      <c r="AQ35" s="657"/>
      <c r="AR35" s="657"/>
      <c r="AS35" s="657"/>
      <c r="AT35" s="657"/>
      <c r="AU35" s="657"/>
      <c r="AV35" s="657"/>
      <c r="AW35" s="657"/>
      <c r="AX35" s="657"/>
      <c r="AY35" s="657"/>
      <c r="AZ35" s="657"/>
      <c r="BA35" s="657"/>
      <c r="BB35" s="657"/>
      <c r="BC35" s="657"/>
      <c r="BD35" s="214"/>
      <c r="BE35" s="656">
        <f t="shared" ref="BE35:BE43" si="1">IF(BG35="","",BE34+1)</f>
        <v>12</v>
      </c>
      <c r="BF35" s="656"/>
      <c r="BG35" s="657" t="str">
        <f>IF('各会計、関係団体の財政状況及び健全化判断比率'!B35="","",'各会計、関係団体の財政状況及び健全化判断比率'!B35)</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16</v>
      </c>
      <c r="BX35" s="656"/>
      <c r="BY35" s="657" t="str">
        <f>IF('各会計、関係団体の財政状況及び健全化判断比率'!B69="","",'各会計、関係団体の財政状況及び健全化判断比率'!B69)</f>
        <v>揖龍保健衛生施設事務組合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土地取得造成事業特別会計</v>
      </c>
      <c r="F36" s="657"/>
      <c r="G36" s="657"/>
      <c r="H36" s="657"/>
      <c r="I36" s="657"/>
      <c r="J36" s="657"/>
      <c r="K36" s="657"/>
      <c r="L36" s="657"/>
      <c r="M36" s="657"/>
      <c r="N36" s="657"/>
      <c r="O36" s="657"/>
      <c r="P36" s="657"/>
      <c r="Q36" s="657"/>
      <c r="R36" s="657"/>
      <c r="S36" s="657"/>
      <c r="T36" s="214"/>
      <c r="U36" s="656">
        <f t="shared" ref="U36:U43" si="4">IF(W36="","",U35+1)</f>
        <v>7</v>
      </c>
      <c r="V36" s="656"/>
      <c r="W36" s="657" t="str">
        <f>IF('各会計、関係団体の財政状況及び健全化判断比率'!B30="","",'各会計、関係団体の財政状況及び健全化判断比率'!B30)</f>
        <v>介護保険事業特別会計</v>
      </c>
      <c r="X36" s="657"/>
      <c r="Y36" s="657"/>
      <c r="Z36" s="657"/>
      <c r="AA36" s="657"/>
      <c r="AB36" s="657"/>
      <c r="AC36" s="657"/>
      <c r="AD36" s="657"/>
      <c r="AE36" s="657"/>
      <c r="AF36" s="657"/>
      <c r="AG36" s="657"/>
      <c r="AH36" s="657"/>
      <c r="AI36" s="657"/>
      <c r="AJ36" s="657"/>
      <c r="AK36" s="657"/>
      <c r="AL36" s="214"/>
      <c r="AM36" s="656">
        <f t="shared" si="0"/>
        <v>10</v>
      </c>
      <c r="AN36" s="656"/>
      <c r="AO36" s="657" t="str">
        <f>IF('各会計、関係団体の財政状況及び健全化判断比率'!B33="","",'各会計、関係団体の財政状況及び健全化判断比率'!B33)</f>
        <v>国民宿舎事業会計</v>
      </c>
      <c r="AP36" s="657"/>
      <c r="AQ36" s="657"/>
      <c r="AR36" s="657"/>
      <c r="AS36" s="657"/>
      <c r="AT36" s="657"/>
      <c r="AU36" s="657"/>
      <c r="AV36" s="657"/>
      <c r="AW36" s="657"/>
      <c r="AX36" s="657"/>
      <c r="AY36" s="657"/>
      <c r="AZ36" s="657"/>
      <c r="BA36" s="657"/>
      <c r="BB36" s="657"/>
      <c r="BC36" s="657"/>
      <c r="BD36" s="214"/>
      <c r="BE36" s="656">
        <f t="shared" si="1"/>
        <v>13</v>
      </c>
      <c r="BF36" s="656"/>
      <c r="BG36" s="657" t="str">
        <f>IF('各会計、関係団体の財政状況及び健全化判断比率'!B36="","",'各会計、関係団体の財政状況及び健全化判断比率'!B36)</f>
        <v>前処理場事業特別会計</v>
      </c>
      <c r="BH36" s="657"/>
      <c r="BI36" s="657"/>
      <c r="BJ36" s="657"/>
      <c r="BK36" s="657"/>
      <c r="BL36" s="657"/>
      <c r="BM36" s="657"/>
      <c r="BN36" s="657"/>
      <c r="BO36" s="657"/>
      <c r="BP36" s="657"/>
      <c r="BQ36" s="657"/>
      <c r="BR36" s="657"/>
      <c r="BS36" s="657"/>
      <c r="BT36" s="657"/>
      <c r="BU36" s="657"/>
      <c r="BV36" s="214"/>
      <c r="BW36" s="656">
        <f t="shared" si="2"/>
        <v>17</v>
      </c>
      <c r="BX36" s="656"/>
      <c r="BY36" s="657" t="str">
        <f>IF('各会計、関係団体の財政状況及び健全化判断比率'!B70="","",'各会計、関係団体の財政状況及び健全化判断比率'!B70)</f>
        <v>にしはりま環境事務組合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f>IF(E37="","",C36+1)</f>
        <v>4</v>
      </c>
      <c r="D37" s="656"/>
      <c r="E37" s="657" t="str">
        <f>IF('各会計、関係団体の財政状況及び健全化判断比率'!B10="","",'各会計、関係団体の財政状況及び健全化判断比率'!B10)</f>
        <v>揖龍公平委員会事業特別会計</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14</v>
      </c>
      <c r="BF37" s="656"/>
      <c r="BG37" s="657" t="str">
        <f>IF('各会計、関係団体の財政状況及び健全化判断比率'!B37="","",'各会計、関係団体の財政状況及び健全化判断比率'!B37)</f>
        <v>と畜場事業特別会計</v>
      </c>
      <c r="BH37" s="657"/>
      <c r="BI37" s="657"/>
      <c r="BJ37" s="657"/>
      <c r="BK37" s="657"/>
      <c r="BL37" s="657"/>
      <c r="BM37" s="657"/>
      <c r="BN37" s="657"/>
      <c r="BO37" s="657"/>
      <c r="BP37" s="657"/>
      <c r="BQ37" s="657"/>
      <c r="BR37" s="657"/>
      <c r="BS37" s="657"/>
      <c r="BT37" s="657"/>
      <c r="BU37" s="657"/>
      <c r="BV37" s="214"/>
      <c r="BW37" s="656">
        <f t="shared" si="2"/>
        <v>18</v>
      </c>
      <c r="BX37" s="656"/>
      <c r="BY37" s="657" t="str">
        <f>IF('各会計、関係団体の財政状況及び健全化判断比率'!B71="","",'各会計、関係団体の財政状況及び健全化判断比率'!B71)</f>
        <v>西播磨水道企業団</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19</v>
      </c>
      <c r="BX38" s="656"/>
      <c r="BY38" s="657" t="str">
        <f>IF('各会計、関係団体の財政状況及び健全化判断比率'!B72="","",'各会計、関係団体の財政状況及び健全化判断比率'!B72)</f>
        <v>西はりま消防組合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20</v>
      </c>
      <c r="BX39" s="656"/>
      <c r="BY39" s="657" t="str">
        <f>IF('各会計、関係団体の財政状況及び健全化判断比率'!B73="","",'各会計、関係団体の財政状況及び健全化判断比率'!B73)</f>
        <v>兵庫県市町村職員退職手当組合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21</v>
      </c>
      <c r="BX40" s="656"/>
      <c r="BY40" s="657" t="str">
        <f>IF('各会計、関係団体の財政状況及び健全化判断比率'!B74="","",'各会計、関係団体の財政状況及び健全化判断比率'!B74)</f>
        <v>兵庫県市町交通災害共済組合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22</v>
      </c>
      <c r="BX41" s="656"/>
      <c r="BY41" s="657" t="str">
        <f>IF('各会計、関係団体の財政状況及び健全化判断比率'!B75="","",'各会計、関係団体の財政状況及び健全化判断比率'!B75)</f>
        <v>兵庫県後期高齢者医療広域連合（一般会計）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23</v>
      </c>
      <c r="BX42" s="656"/>
      <c r="BY42" s="657" t="str">
        <f>IF('各会計、関係団体の財政状況及び健全化判断比率'!B76="","",'各会計、関係団体の財政状況及び健全化判断比率'!B76)</f>
        <v>兵庫県後期高齢者医療広域連合（特別会計）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7j3lgm2K2zs0ZZIvGDHj4FyieKyS+4+2HTnLbxqQejckk2oKusWAIgAGrOtIN+Jm6YIM87FGNNT6BBJo7/6wSw==" saltValue="GzinDUlI5bY4dOuaPJm+5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election activeCell="BC81" sqref="BC8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48" t="s">
        <v>575</v>
      </c>
      <c r="D34" s="1248"/>
      <c r="E34" s="1249"/>
      <c r="F34" s="32">
        <v>12.54</v>
      </c>
      <c r="G34" s="33">
        <v>4.2</v>
      </c>
      <c r="H34" s="33">
        <v>3.52</v>
      </c>
      <c r="I34" s="33">
        <v>4.3099999999999996</v>
      </c>
      <c r="J34" s="34">
        <v>5.28</v>
      </c>
      <c r="K34" s="22"/>
      <c r="L34" s="22"/>
      <c r="M34" s="22"/>
      <c r="N34" s="22"/>
      <c r="O34" s="22"/>
      <c r="P34" s="22"/>
    </row>
    <row r="35" spans="1:16" ht="39" customHeight="1" x14ac:dyDescent="0.15">
      <c r="A35" s="22"/>
      <c r="B35" s="35"/>
      <c r="C35" s="1242" t="s">
        <v>576</v>
      </c>
      <c r="D35" s="1243"/>
      <c r="E35" s="1244"/>
      <c r="F35" s="36" t="s">
        <v>577</v>
      </c>
      <c r="G35" s="37" t="s">
        <v>578</v>
      </c>
      <c r="H35" s="37" t="s">
        <v>579</v>
      </c>
      <c r="I35" s="37">
        <v>0.33</v>
      </c>
      <c r="J35" s="38">
        <v>4.59</v>
      </c>
      <c r="K35" s="22"/>
      <c r="L35" s="22"/>
      <c r="M35" s="22"/>
      <c r="N35" s="22"/>
      <c r="O35" s="22"/>
      <c r="P35" s="22"/>
    </row>
    <row r="36" spans="1:16" ht="39" customHeight="1" x14ac:dyDescent="0.15">
      <c r="A36" s="22"/>
      <c r="B36" s="35"/>
      <c r="C36" s="1242" t="s">
        <v>580</v>
      </c>
      <c r="D36" s="1243"/>
      <c r="E36" s="1244"/>
      <c r="F36" s="36">
        <v>6.08</v>
      </c>
      <c r="G36" s="37">
        <v>3.56</v>
      </c>
      <c r="H36" s="37">
        <v>3.06</v>
      </c>
      <c r="I36" s="37">
        <v>3.2</v>
      </c>
      <c r="J36" s="38">
        <v>3.44</v>
      </c>
      <c r="K36" s="22"/>
      <c r="L36" s="22"/>
      <c r="M36" s="22"/>
      <c r="N36" s="22"/>
      <c r="O36" s="22"/>
      <c r="P36" s="22"/>
    </row>
    <row r="37" spans="1:16" ht="39" customHeight="1" x14ac:dyDescent="0.15">
      <c r="A37" s="22"/>
      <c r="B37" s="35"/>
      <c r="C37" s="1242" t="s">
        <v>581</v>
      </c>
      <c r="D37" s="1243"/>
      <c r="E37" s="1244"/>
      <c r="F37" s="36">
        <v>7.0000000000000007E-2</v>
      </c>
      <c r="G37" s="37">
        <v>0.41</v>
      </c>
      <c r="H37" s="37">
        <v>1.37</v>
      </c>
      <c r="I37" s="37">
        <v>0.66</v>
      </c>
      <c r="J37" s="38">
        <v>0.73</v>
      </c>
      <c r="K37" s="22"/>
      <c r="L37" s="22"/>
      <c r="M37" s="22"/>
      <c r="N37" s="22"/>
      <c r="O37" s="22"/>
      <c r="P37" s="22"/>
    </row>
    <row r="38" spans="1:16" ht="39" customHeight="1" x14ac:dyDescent="0.15">
      <c r="A38" s="22"/>
      <c r="B38" s="35"/>
      <c r="C38" s="1242" t="s">
        <v>582</v>
      </c>
      <c r="D38" s="1243"/>
      <c r="E38" s="1244"/>
      <c r="F38" s="36">
        <v>0.7</v>
      </c>
      <c r="G38" s="37">
        <v>0.7</v>
      </c>
      <c r="H38" s="37">
        <v>1.0900000000000001</v>
      </c>
      <c r="I38" s="37">
        <v>1.02</v>
      </c>
      <c r="J38" s="38">
        <v>0.49</v>
      </c>
      <c r="K38" s="22"/>
      <c r="L38" s="22"/>
      <c r="M38" s="22"/>
      <c r="N38" s="22"/>
      <c r="O38" s="22"/>
      <c r="P38" s="22"/>
    </row>
    <row r="39" spans="1:16" ht="39" customHeight="1" x14ac:dyDescent="0.15">
      <c r="A39" s="22"/>
      <c r="B39" s="35"/>
      <c r="C39" s="1242" t="s">
        <v>583</v>
      </c>
      <c r="D39" s="1243"/>
      <c r="E39" s="1244"/>
      <c r="F39" s="36">
        <v>0</v>
      </c>
      <c r="G39" s="37">
        <v>0</v>
      </c>
      <c r="H39" s="37">
        <v>0</v>
      </c>
      <c r="I39" s="37">
        <v>0</v>
      </c>
      <c r="J39" s="38">
        <v>0.28000000000000003</v>
      </c>
      <c r="K39" s="22"/>
      <c r="L39" s="22"/>
      <c r="M39" s="22"/>
      <c r="N39" s="22"/>
      <c r="O39" s="22"/>
      <c r="P39" s="22"/>
    </row>
    <row r="40" spans="1:16" ht="39" customHeight="1" x14ac:dyDescent="0.15">
      <c r="A40" s="22"/>
      <c r="B40" s="35"/>
      <c r="C40" s="1242" t="s">
        <v>584</v>
      </c>
      <c r="D40" s="1243"/>
      <c r="E40" s="1244"/>
      <c r="F40" s="36">
        <v>0</v>
      </c>
      <c r="G40" s="37">
        <v>0</v>
      </c>
      <c r="H40" s="37">
        <v>0</v>
      </c>
      <c r="I40" s="37">
        <v>0</v>
      </c>
      <c r="J40" s="38">
        <v>0.2</v>
      </c>
      <c r="K40" s="22"/>
      <c r="L40" s="22"/>
      <c r="M40" s="22"/>
      <c r="N40" s="22"/>
      <c r="O40" s="22"/>
      <c r="P40" s="22"/>
    </row>
    <row r="41" spans="1:16" ht="39" customHeight="1" x14ac:dyDescent="0.15">
      <c r="A41" s="22"/>
      <c r="B41" s="35"/>
      <c r="C41" s="1242" t="s">
        <v>585</v>
      </c>
      <c r="D41" s="1243"/>
      <c r="E41" s="1244"/>
      <c r="F41" s="36">
        <v>0.09</v>
      </c>
      <c r="G41" s="37">
        <v>0.11</v>
      </c>
      <c r="H41" s="37">
        <v>0.1</v>
      </c>
      <c r="I41" s="37">
        <v>0.11</v>
      </c>
      <c r="J41" s="38">
        <v>0.12</v>
      </c>
      <c r="K41" s="22"/>
      <c r="L41" s="22"/>
      <c r="M41" s="22"/>
      <c r="N41" s="22"/>
      <c r="O41" s="22"/>
      <c r="P41" s="22"/>
    </row>
    <row r="42" spans="1:16" ht="39" customHeight="1" x14ac:dyDescent="0.15">
      <c r="A42" s="22"/>
      <c r="B42" s="39"/>
      <c r="C42" s="1242" t="s">
        <v>586</v>
      </c>
      <c r="D42" s="1243"/>
      <c r="E42" s="1244"/>
      <c r="F42" s="36" t="s">
        <v>526</v>
      </c>
      <c r="G42" s="37" t="s">
        <v>526</v>
      </c>
      <c r="H42" s="37" t="s">
        <v>526</v>
      </c>
      <c r="I42" s="37" t="s">
        <v>526</v>
      </c>
      <c r="J42" s="38" t="s">
        <v>526</v>
      </c>
      <c r="K42" s="22"/>
      <c r="L42" s="22"/>
      <c r="M42" s="22"/>
      <c r="N42" s="22"/>
      <c r="O42" s="22"/>
      <c r="P42" s="22"/>
    </row>
    <row r="43" spans="1:16" ht="39" customHeight="1" thickBot="1" x14ac:dyDescent="0.2">
      <c r="A43" s="22"/>
      <c r="B43" s="40"/>
      <c r="C43" s="1245" t="s">
        <v>587</v>
      </c>
      <c r="D43" s="1246"/>
      <c r="E43" s="1247"/>
      <c r="F43" s="41">
        <v>0.02</v>
      </c>
      <c r="G43" s="42">
        <v>0.03</v>
      </c>
      <c r="H43" s="42">
        <v>0.02</v>
      </c>
      <c r="I43" s="42">
        <v>0.01</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Ydk1FbdtaXd21ZSEXwt6IxRhCJj+DV80xk7G517QXbGILeSYtnvTgKFe8JV9IfWQYxyq5Y/dbGPh69In2j/qw==" saltValue="1FmF7BAsQKGOJQMBj/Xh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election activeCell="BC81" sqref="BC8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3741</v>
      </c>
      <c r="L45" s="60">
        <v>3589</v>
      </c>
      <c r="M45" s="60">
        <v>3550</v>
      </c>
      <c r="N45" s="60">
        <v>3414</v>
      </c>
      <c r="O45" s="61">
        <v>3273</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526</v>
      </c>
      <c r="L46" s="64" t="s">
        <v>526</v>
      </c>
      <c r="M46" s="64" t="s">
        <v>526</v>
      </c>
      <c r="N46" s="64" t="s">
        <v>526</v>
      </c>
      <c r="O46" s="65" t="s">
        <v>526</v>
      </c>
      <c r="P46" s="48"/>
      <c r="Q46" s="48"/>
      <c r="R46" s="48"/>
      <c r="S46" s="48"/>
      <c r="T46" s="48"/>
      <c r="U46" s="48"/>
    </row>
    <row r="47" spans="1:21" ht="30.75" customHeight="1" x14ac:dyDescent="0.15">
      <c r="A47" s="48"/>
      <c r="B47" s="1252"/>
      <c r="C47" s="1253"/>
      <c r="D47" s="62"/>
      <c r="E47" s="1258" t="s">
        <v>14</v>
      </c>
      <c r="F47" s="1258"/>
      <c r="G47" s="1258"/>
      <c r="H47" s="1258"/>
      <c r="I47" s="1258"/>
      <c r="J47" s="1259"/>
      <c r="K47" s="63">
        <v>33</v>
      </c>
      <c r="L47" s="64">
        <v>33</v>
      </c>
      <c r="M47" s="64">
        <v>33</v>
      </c>
      <c r="N47" s="64">
        <v>33</v>
      </c>
      <c r="O47" s="65">
        <v>33</v>
      </c>
      <c r="P47" s="48"/>
      <c r="Q47" s="48"/>
      <c r="R47" s="48"/>
      <c r="S47" s="48"/>
      <c r="T47" s="48"/>
      <c r="U47" s="48"/>
    </row>
    <row r="48" spans="1:21" ht="30.75" customHeight="1" x14ac:dyDescent="0.15">
      <c r="A48" s="48"/>
      <c r="B48" s="1252"/>
      <c r="C48" s="1253"/>
      <c r="D48" s="62"/>
      <c r="E48" s="1258" t="s">
        <v>15</v>
      </c>
      <c r="F48" s="1258"/>
      <c r="G48" s="1258"/>
      <c r="H48" s="1258"/>
      <c r="I48" s="1258"/>
      <c r="J48" s="1259"/>
      <c r="K48" s="63">
        <v>3334</v>
      </c>
      <c r="L48" s="64">
        <v>3295</v>
      </c>
      <c r="M48" s="64">
        <v>3093</v>
      </c>
      <c r="N48" s="64">
        <v>3171</v>
      </c>
      <c r="O48" s="65">
        <v>3067</v>
      </c>
      <c r="P48" s="48"/>
      <c r="Q48" s="48"/>
      <c r="R48" s="48"/>
      <c r="S48" s="48"/>
      <c r="T48" s="48"/>
      <c r="U48" s="48"/>
    </row>
    <row r="49" spans="1:21" ht="30.75" customHeight="1" x14ac:dyDescent="0.15">
      <c r="A49" s="48"/>
      <c r="B49" s="1252"/>
      <c r="C49" s="1253"/>
      <c r="D49" s="62"/>
      <c r="E49" s="1258" t="s">
        <v>16</v>
      </c>
      <c r="F49" s="1258"/>
      <c r="G49" s="1258"/>
      <c r="H49" s="1258"/>
      <c r="I49" s="1258"/>
      <c r="J49" s="1259"/>
      <c r="K49" s="63">
        <v>329</v>
      </c>
      <c r="L49" s="64">
        <v>346</v>
      </c>
      <c r="M49" s="64">
        <v>345</v>
      </c>
      <c r="N49" s="64">
        <v>262</v>
      </c>
      <c r="O49" s="65">
        <v>239</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526</v>
      </c>
      <c r="L50" s="64" t="s">
        <v>526</v>
      </c>
      <c r="M50" s="64" t="s">
        <v>526</v>
      </c>
      <c r="N50" s="64" t="s">
        <v>526</v>
      </c>
      <c r="O50" s="65" t="s">
        <v>526</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526</v>
      </c>
      <c r="L51" s="64" t="s">
        <v>526</v>
      </c>
      <c r="M51" s="64" t="s">
        <v>526</v>
      </c>
      <c r="N51" s="64" t="s">
        <v>526</v>
      </c>
      <c r="O51" s="65">
        <v>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5164</v>
      </c>
      <c r="L52" s="64">
        <v>5141</v>
      </c>
      <c r="M52" s="64">
        <v>5125</v>
      </c>
      <c r="N52" s="64">
        <v>4977</v>
      </c>
      <c r="O52" s="65">
        <v>4896</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2273</v>
      </c>
      <c r="L53" s="69">
        <v>2122</v>
      </c>
      <c r="M53" s="69">
        <v>1896</v>
      </c>
      <c r="N53" s="69">
        <v>1903</v>
      </c>
      <c r="O53" s="70">
        <v>1716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66" t="s">
        <v>26</v>
      </c>
      <c r="C57" s="1267"/>
      <c r="D57" s="1270" t="s">
        <v>27</v>
      </c>
      <c r="E57" s="1271"/>
      <c r="F57" s="1271"/>
      <c r="G57" s="1271"/>
      <c r="H57" s="1271"/>
      <c r="I57" s="1271"/>
      <c r="J57" s="1272"/>
      <c r="K57" s="83" t="s">
        <v>605</v>
      </c>
      <c r="L57" s="84" t="s">
        <v>606</v>
      </c>
      <c r="M57" s="84" t="s">
        <v>607</v>
      </c>
      <c r="N57" s="84" t="s">
        <v>607</v>
      </c>
      <c r="O57" s="85" t="s">
        <v>606</v>
      </c>
    </row>
    <row r="58" spans="1:21" ht="31.5" customHeight="1" thickBot="1" x14ac:dyDescent="0.2">
      <c r="B58" s="1268"/>
      <c r="C58" s="1269"/>
      <c r="D58" s="1273" t="s">
        <v>28</v>
      </c>
      <c r="E58" s="1274"/>
      <c r="F58" s="1274"/>
      <c r="G58" s="1274"/>
      <c r="H58" s="1274"/>
      <c r="I58" s="1274"/>
      <c r="J58" s="1275"/>
      <c r="K58" s="86">
        <v>350</v>
      </c>
      <c r="L58" s="87">
        <v>383</v>
      </c>
      <c r="M58" s="87">
        <v>417</v>
      </c>
      <c r="N58" s="87">
        <v>450</v>
      </c>
      <c r="O58" s="88">
        <v>483</v>
      </c>
    </row>
    <row r="59" spans="1:21" ht="24" customHeight="1" x14ac:dyDescent="0.15">
      <c r="B59" s="89"/>
      <c r="C59" s="89"/>
      <c r="D59" s="90" t="s">
        <v>29</v>
      </c>
      <c r="E59" s="91"/>
      <c r="F59" s="91"/>
      <c r="G59" s="91"/>
      <c r="H59" s="91"/>
      <c r="I59" s="91"/>
      <c r="J59" s="91"/>
      <c r="K59" s="91"/>
      <c r="L59" s="91"/>
      <c r="M59" s="91"/>
      <c r="N59" s="91"/>
      <c r="O59" s="91"/>
    </row>
    <row r="60" spans="1:21" ht="24" customHeight="1" x14ac:dyDescent="0.15">
      <c r="B60" s="92"/>
      <c r="C60" s="92"/>
      <c r="D60" s="90" t="s">
        <v>30</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5YVSa0/MyxgucHwuc6cn/ntPPld7W+QZVDXw5dK3A/0C2iVw2H+qrNDGNWAwQ2OEUV+kBiEvvGpTG6XSNWV5A==" saltValue="PAroosuCriKzh3qE8quBg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70" zoomScaleNormal="70" zoomScaleSheetLayoutView="100" workbookViewId="0">
      <selection activeCell="BC81" sqref="BC8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76" t="s">
        <v>31</v>
      </c>
      <c r="C41" s="1277"/>
      <c r="D41" s="102"/>
      <c r="E41" s="1282" t="s">
        <v>32</v>
      </c>
      <c r="F41" s="1282"/>
      <c r="G41" s="1282"/>
      <c r="H41" s="1283"/>
      <c r="I41" s="103">
        <v>37210</v>
      </c>
      <c r="J41" s="104">
        <v>38778</v>
      </c>
      <c r="K41" s="104">
        <v>38604</v>
      </c>
      <c r="L41" s="104">
        <v>38500</v>
      </c>
      <c r="M41" s="105">
        <v>39319</v>
      </c>
    </row>
    <row r="42" spans="2:13" ht="27.75" customHeight="1" x14ac:dyDescent="0.15">
      <c r="B42" s="1278"/>
      <c r="C42" s="1279"/>
      <c r="D42" s="106"/>
      <c r="E42" s="1284" t="s">
        <v>33</v>
      </c>
      <c r="F42" s="1284"/>
      <c r="G42" s="1284"/>
      <c r="H42" s="1285"/>
      <c r="I42" s="107" t="s">
        <v>526</v>
      </c>
      <c r="J42" s="108" t="s">
        <v>526</v>
      </c>
      <c r="K42" s="108" t="s">
        <v>526</v>
      </c>
      <c r="L42" s="108" t="s">
        <v>526</v>
      </c>
      <c r="M42" s="109" t="s">
        <v>526</v>
      </c>
    </row>
    <row r="43" spans="2:13" ht="27.75" customHeight="1" x14ac:dyDescent="0.15">
      <c r="B43" s="1278"/>
      <c r="C43" s="1279"/>
      <c r="D43" s="106"/>
      <c r="E43" s="1284" t="s">
        <v>34</v>
      </c>
      <c r="F43" s="1284"/>
      <c r="G43" s="1284"/>
      <c r="H43" s="1285"/>
      <c r="I43" s="107">
        <v>33150</v>
      </c>
      <c r="J43" s="108">
        <v>31340</v>
      </c>
      <c r="K43" s="108">
        <v>29092</v>
      </c>
      <c r="L43" s="108">
        <v>27369</v>
      </c>
      <c r="M43" s="109">
        <v>25565</v>
      </c>
    </row>
    <row r="44" spans="2:13" ht="27.75" customHeight="1" x14ac:dyDescent="0.15">
      <c r="B44" s="1278"/>
      <c r="C44" s="1279"/>
      <c r="D44" s="106"/>
      <c r="E44" s="1284" t="s">
        <v>35</v>
      </c>
      <c r="F44" s="1284"/>
      <c r="G44" s="1284"/>
      <c r="H44" s="1285"/>
      <c r="I44" s="107">
        <v>2795</v>
      </c>
      <c r="J44" s="108">
        <v>2388</v>
      </c>
      <c r="K44" s="108">
        <v>2025</v>
      </c>
      <c r="L44" s="108">
        <v>1759</v>
      </c>
      <c r="M44" s="109">
        <v>1539</v>
      </c>
    </row>
    <row r="45" spans="2:13" ht="27.75" customHeight="1" x14ac:dyDescent="0.15">
      <c r="B45" s="1278"/>
      <c r="C45" s="1279"/>
      <c r="D45" s="106"/>
      <c r="E45" s="1284" t="s">
        <v>36</v>
      </c>
      <c r="F45" s="1284"/>
      <c r="G45" s="1284"/>
      <c r="H45" s="1285"/>
      <c r="I45" s="107">
        <v>3400</v>
      </c>
      <c r="J45" s="108">
        <v>3468</v>
      </c>
      <c r="K45" s="108">
        <v>3559</v>
      </c>
      <c r="L45" s="108">
        <v>3708</v>
      </c>
      <c r="M45" s="109">
        <v>4061</v>
      </c>
    </row>
    <row r="46" spans="2:13" ht="27.75" customHeight="1" x14ac:dyDescent="0.15">
      <c r="B46" s="1278"/>
      <c r="C46" s="1279"/>
      <c r="D46" s="110"/>
      <c r="E46" s="1284" t="s">
        <v>37</v>
      </c>
      <c r="F46" s="1284"/>
      <c r="G46" s="1284"/>
      <c r="H46" s="1285"/>
      <c r="I46" s="107" t="s">
        <v>526</v>
      </c>
      <c r="J46" s="108" t="s">
        <v>526</v>
      </c>
      <c r="K46" s="108" t="s">
        <v>526</v>
      </c>
      <c r="L46" s="108" t="s">
        <v>526</v>
      </c>
      <c r="M46" s="109" t="s">
        <v>526</v>
      </c>
    </row>
    <row r="47" spans="2:13" ht="27.75" customHeight="1" x14ac:dyDescent="0.15">
      <c r="B47" s="1278"/>
      <c r="C47" s="1279"/>
      <c r="D47" s="111"/>
      <c r="E47" s="1286" t="s">
        <v>38</v>
      </c>
      <c r="F47" s="1287"/>
      <c r="G47" s="1287"/>
      <c r="H47" s="1288"/>
      <c r="I47" s="107" t="s">
        <v>526</v>
      </c>
      <c r="J47" s="108" t="s">
        <v>526</v>
      </c>
      <c r="K47" s="108" t="s">
        <v>526</v>
      </c>
      <c r="L47" s="108" t="s">
        <v>526</v>
      </c>
      <c r="M47" s="109" t="s">
        <v>526</v>
      </c>
    </row>
    <row r="48" spans="2:13" ht="27.75" customHeight="1" x14ac:dyDescent="0.15">
      <c r="B48" s="1278"/>
      <c r="C48" s="1279"/>
      <c r="D48" s="106"/>
      <c r="E48" s="1284" t="s">
        <v>39</v>
      </c>
      <c r="F48" s="1284"/>
      <c r="G48" s="1284"/>
      <c r="H48" s="1285"/>
      <c r="I48" s="107" t="s">
        <v>526</v>
      </c>
      <c r="J48" s="108" t="s">
        <v>526</v>
      </c>
      <c r="K48" s="108" t="s">
        <v>526</v>
      </c>
      <c r="L48" s="108" t="s">
        <v>526</v>
      </c>
      <c r="M48" s="109" t="s">
        <v>526</v>
      </c>
    </row>
    <row r="49" spans="2:13" ht="27.75" customHeight="1" x14ac:dyDescent="0.15">
      <c r="B49" s="1280"/>
      <c r="C49" s="1281"/>
      <c r="D49" s="106"/>
      <c r="E49" s="1284" t="s">
        <v>40</v>
      </c>
      <c r="F49" s="1284"/>
      <c r="G49" s="1284"/>
      <c r="H49" s="1285"/>
      <c r="I49" s="107" t="s">
        <v>526</v>
      </c>
      <c r="J49" s="108" t="s">
        <v>526</v>
      </c>
      <c r="K49" s="108" t="s">
        <v>526</v>
      </c>
      <c r="L49" s="108" t="s">
        <v>526</v>
      </c>
      <c r="M49" s="109" t="s">
        <v>526</v>
      </c>
    </row>
    <row r="50" spans="2:13" ht="27.75" customHeight="1" x14ac:dyDescent="0.15">
      <c r="B50" s="1289" t="s">
        <v>41</v>
      </c>
      <c r="C50" s="1290"/>
      <c r="D50" s="112"/>
      <c r="E50" s="1284" t="s">
        <v>42</v>
      </c>
      <c r="F50" s="1284"/>
      <c r="G50" s="1284"/>
      <c r="H50" s="1285"/>
      <c r="I50" s="107">
        <v>15157</v>
      </c>
      <c r="J50" s="108">
        <v>16168</v>
      </c>
      <c r="K50" s="108">
        <v>17256</v>
      </c>
      <c r="L50" s="108">
        <v>18249</v>
      </c>
      <c r="M50" s="109">
        <v>18058</v>
      </c>
    </row>
    <row r="51" spans="2:13" ht="27.75" customHeight="1" x14ac:dyDescent="0.15">
      <c r="B51" s="1278"/>
      <c r="C51" s="1279"/>
      <c r="D51" s="106"/>
      <c r="E51" s="1284" t="s">
        <v>43</v>
      </c>
      <c r="F51" s="1284"/>
      <c r="G51" s="1284"/>
      <c r="H51" s="1285"/>
      <c r="I51" s="107">
        <v>4923</v>
      </c>
      <c r="J51" s="108">
        <v>4607</v>
      </c>
      <c r="K51" s="108">
        <v>4358</v>
      </c>
      <c r="L51" s="108">
        <v>4179</v>
      </c>
      <c r="M51" s="109">
        <v>3910</v>
      </c>
    </row>
    <row r="52" spans="2:13" ht="27.75" customHeight="1" x14ac:dyDescent="0.15">
      <c r="B52" s="1280"/>
      <c r="C52" s="1281"/>
      <c r="D52" s="106"/>
      <c r="E52" s="1284" t="s">
        <v>44</v>
      </c>
      <c r="F52" s="1284"/>
      <c r="G52" s="1284"/>
      <c r="H52" s="1285"/>
      <c r="I52" s="107">
        <v>48778</v>
      </c>
      <c r="J52" s="108">
        <v>48817</v>
      </c>
      <c r="K52" s="108">
        <v>47600</v>
      </c>
      <c r="L52" s="108">
        <v>46343</v>
      </c>
      <c r="M52" s="109">
        <v>45737</v>
      </c>
    </row>
    <row r="53" spans="2:13" ht="27.75" customHeight="1" thickBot="1" x14ac:dyDescent="0.2">
      <c r="B53" s="1291" t="s">
        <v>45</v>
      </c>
      <c r="C53" s="1292"/>
      <c r="D53" s="113"/>
      <c r="E53" s="1293" t="s">
        <v>46</v>
      </c>
      <c r="F53" s="1293"/>
      <c r="G53" s="1293"/>
      <c r="H53" s="1294"/>
      <c r="I53" s="114">
        <v>7697</v>
      </c>
      <c r="J53" s="115">
        <v>6382</v>
      </c>
      <c r="K53" s="115">
        <v>4066</v>
      </c>
      <c r="L53" s="115">
        <v>2564</v>
      </c>
      <c r="M53" s="116">
        <v>2779</v>
      </c>
    </row>
    <row r="54" spans="2:13" ht="27.75" customHeight="1" x14ac:dyDescent="0.15">
      <c r="B54" s="117" t="s">
        <v>47</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wKqm4lCjKn5z+fbYHqO9ym3RqpMW1VG3Kvo/KEkUm3TxiIWP/thsZIBYAm84HnM0cbzpjRnYXa2pGKYvsqPPNQ==" saltValue="VKr5xqH062s08KKm8MZaA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election activeCell="BC81" sqref="BC8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48</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303" t="s">
        <v>49</v>
      </c>
      <c r="D55" s="1303"/>
      <c r="E55" s="1304"/>
      <c r="F55" s="128">
        <v>8449</v>
      </c>
      <c r="G55" s="128">
        <v>6975</v>
      </c>
      <c r="H55" s="129">
        <v>6101</v>
      </c>
    </row>
    <row r="56" spans="2:8" ht="52.5" customHeight="1" x14ac:dyDescent="0.15">
      <c r="B56" s="130"/>
      <c r="C56" s="1305" t="s">
        <v>50</v>
      </c>
      <c r="D56" s="1305"/>
      <c r="E56" s="1306"/>
      <c r="F56" s="131">
        <v>3845</v>
      </c>
      <c r="G56" s="131">
        <v>3047</v>
      </c>
      <c r="H56" s="132">
        <v>3067</v>
      </c>
    </row>
    <row r="57" spans="2:8" ht="53.25" customHeight="1" x14ac:dyDescent="0.15">
      <c r="B57" s="130"/>
      <c r="C57" s="1307" t="s">
        <v>51</v>
      </c>
      <c r="D57" s="1307"/>
      <c r="E57" s="1308"/>
      <c r="F57" s="133">
        <v>6873</v>
      </c>
      <c r="G57" s="133">
        <v>9814</v>
      </c>
      <c r="H57" s="134">
        <v>10176</v>
      </c>
    </row>
    <row r="58" spans="2:8" ht="45.75" customHeight="1" x14ac:dyDescent="0.15">
      <c r="B58" s="135"/>
      <c r="C58" s="1295" t="s">
        <v>612</v>
      </c>
      <c r="D58" s="1296"/>
      <c r="E58" s="1297"/>
      <c r="F58" s="136">
        <v>2661</v>
      </c>
      <c r="G58" s="136">
        <v>5597</v>
      </c>
      <c r="H58" s="137">
        <v>5946</v>
      </c>
    </row>
    <row r="59" spans="2:8" ht="45.75" customHeight="1" x14ac:dyDescent="0.15">
      <c r="B59" s="135"/>
      <c r="C59" s="1295" t="s">
        <v>611</v>
      </c>
      <c r="D59" s="1296"/>
      <c r="E59" s="1297"/>
      <c r="F59" s="136">
        <v>3291</v>
      </c>
      <c r="G59" s="136">
        <v>3292</v>
      </c>
      <c r="H59" s="137">
        <v>3292</v>
      </c>
    </row>
    <row r="60" spans="2:8" ht="45.75" customHeight="1" x14ac:dyDescent="0.15">
      <c r="B60" s="135"/>
      <c r="C60" s="1295" t="s">
        <v>610</v>
      </c>
      <c r="D60" s="1296"/>
      <c r="E60" s="1297"/>
      <c r="F60" s="136">
        <v>838</v>
      </c>
      <c r="G60" s="136">
        <v>838</v>
      </c>
      <c r="H60" s="137">
        <v>838</v>
      </c>
    </row>
    <row r="61" spans="2:8" ht="45.75" customHeight="1" x14ac:dyDescent="0.15">
      <c r="B61" s="135"/>
      <c r="C61" s="1295" t="s">
        <v>609</v>
      </c>
      <c r="D61" s="1296"/>
      <c r="E61" s="1297"/>
      <c r="F61" s="136">
        <v>74</v>
      </c>
      <c r="G61" s="136">
        <v>78</v>
      </c>
      <c r="H61" s="137">
        <v>91</v>
      </c>
    </row>
    <row r="62" spans="2:8" ht="45.75" customHeight="1" thickBot="1" x14ac:dyDescent="0.2">
      <c r="B62" s="138"/>
      <c r="C62" s="1298" t="s">
        <v>608</v>
      </c>
      <c r="D62" s="1299"/>
      <c r="E62" s="1300"/>
      <c r="F62" s="139">
        <v>9</v>
      </c>
      <c r="G62" s="139">
        <v>9</v>
      </c>
      <c r="H62" s="140">
        <v>9</v>
      </c>
    </row>
    <row r="63" spans="2:8" ht="52.5" customHeight="1" thickBot="1" x14ac:dyDescent="0.2">
      <c r="B63" s="141"/>
      <c r="C63" s="1301" t="s">
        <v>52</v>
      </c>
      <c r="D63" s="1301"/>
      <c r="E63" s="1302"/>
      <c r="F63" s="142">
        <v>19166</v>
      </c>
      <c r="G63" s="142">
        <v>19836</v>
      </c>
      <c r="H63" s="143">
        <v>19344</v>
      </c>
    </row>
    <row r="64" spans="2:8" ht="15" customHeight="1" x14ac:dyDescent="0.15"/>
  </sheetData>
  <sheetProtection algorithmName="SHA-512" hashValue="l1PrzZnX5yuV5N63l1jKBbHQExAeN8mlIvA+t5Y54FuNbC3OngVwHTmrGVbGW84PVQXGCNwC3kReO42Wm7+sBg==" saltValue="pUWKUZjInSWOdvqPIEBs7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B2EF5-477F-4C44-9E76-B87307692A50}">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616</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617</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567</v>
      </c>
      <c r="BQ50" s="1314"/>
      <c r="BR50" s="1314"/>
      <c r="BS50" s="1314"/>
      <c r="BT50" s="1314"/>
      <c r="BU50" s="1314"/>
      <c r="BV50" s="1314"/>
      <c r="BW50" s="1314"/>
      <c r="BX50" s="1314" t="s">
        <v>568</v>
      </c>
      <c r="BY50" s="1314"/>
      <c r="BZ50" s="1314"/>
      <c r="CA50" s="1314"/>
      <c r="CB50" s="1314"/>
      <c r="CC50" s="1314"/>
      <c r="CD50" s="1314"/>
      <c r="CE50" s="1314"/>
      <c r="CF50" s="1314" t="s">
        <v>569</v>
      </c>
      <c r="CG50" s="1314"/>
      <c r="CH50" s="1314"/>
      <c r="CI50" s="1314"/>
      <c r="CJ50" s="1314"/>
      <c r="CK50" s="1314"/>
      <c r="CL50" s="1314"/>
      <c r="CM50" s="1314"/>
      <c r="CN50" s="1314" t="s">
        <v>570</v>
      </c>
      <c r="CO50" s="1314"/>
      <c r="CP50" s="1314"/>
      <c r="CQ50" s="1314"/>
      <c r="CR50" s="1314"/>
      <c r="CS50" s="1314"/>
      <c r="CT50" s="1314"/>
      <c r="CU50" s="1314"/>
      <c r="CV50" s="1314" t="s">
        <v>571</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618</v>
      </c>
      <c r="AO51" s="1312"/>
      <c r="AP51" s="1312"/>
      <c r="AQ51" s="1312"/>
      <c r="AR51" s="1312"/>
      <c r="AS51" s="1312"/>
      <c r="AT51" s="1312"/>
      <c r="AU51" s="1312"/>
      <c r="AV51" s="1312"/>
      <c r="AW51" s="1312"/>
      <c r="AX51" s="1312"/>
      <c r="AY51" s="1312"/>
      <c r="AZ51" s="1312"/>
      <c r="BA51" s="1312"/>
      <c r="BB51" s="1312" t="s">
        <v>619</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v>38</v>
      </c>
      <c r="BY51" s="1309"/>
      <c r="BZ51" s="1309"/>
      <c r="CA51" s="1309"/>
      <c r="CB51" s="1309"/>
      <c r="CC51" s="1309"/>
      <c r="CD51" s="1309"/>
      <c r="CE51" s="1309"/>
      <c r="CF51" s="1309">
        <v>24.3</v>
      </c>
      <c r="CG51" s="1309"/>
      <c r="CH51" s="1309"/>
      <c r="CI51" s="1309"/>
      <c r="CJ51" s="1309"/>
      <c r="CK51" s="1309"/>
      <c r="CL51" s="1309"/>
      <c r="CM51" s="1309"/>
      <c r="CN51" s="1309">
        <v>15.4</v>
      </c>
      <c r="CO51" s="1309"/>
      <c r="CP51" s="1309"/>
      <c r="CQ51" s="1309"/>
      <c r="CR51" s="1309"/>
      <c r="CS51" s="1309"/>
      <c r="CT51" s="1309"/>
      <c r="CU51" s="1309"/>
      <c r="CV51" s="1309">
        <v>16.8</v>
      </c>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620</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61.7</v>
      </c>
      <c r="BY53" s="1309"/>
      <c r="BZ53" s="1309"/>
      <c r="CA53" s="1309"/>
      <c r="CB53" s="1309"/>
      <c r="CC53" s="1309"/>
      <c r="CD53" s="1309"/>
      <c r="CE53" s="1309"/>
      <c r="CF53" s="1309">
        <v>62.9</v>
      </c>
      <c r="CG53" s="1309"/>
      <c r="CH53" s="1309"/>
      <c r="CI53" s="1309"/>
      <c r="CJ53" s="1309"/>
      <c r="CK53" s="1309"/>
      <c r="CL53" s="1309"/>
      <c r="CM53" s="1309"/>
      <c r="CN53" s="1309">
        <v>64.099999999999994</v>
      </c>
      <c r="CO53" s="1309"/>
      <c r="CP53" s="1309"/>
      <c r="CQ53" s="1309"/>
      <c r="CR53" s="1309"/>
      <c r="CS53" s="1309"/>
      <c r="CT53" s="1309"/>
      <c r="CU53" s="1309"/>
      <c r="CV53" s="1309">
        <v>52</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621</v>
      </c>
      <c r="AO55" s="1314"/>
      <c r="AP55" s="1314"/>
      <c r="AQ55" s="1314"/>
      <c r="AR55" s="1314"/>
      <c r="AS55" s="1314"/>
      <c r="AT55" s="1314"/>
      <c r="AU55" s="1314"/>
      <c r="AV55" s="1314"/>
      <c r="AW55" s="1314"/>
      <c r="AX55" s="1314"/>
      <c r="AY55" s="1314"/>
      <c r="AZ55" s="1314"/>
      <c r="BA55" s="1314"/>
      <c r="BB55" s="1312" t="s">
        <v>619</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33.1</v>
      </c>
      <c r="BY55" s="1309"/>
      <c r="BZ55" s="1309"/>
      <c r="CA55" s="1309"/>
      <c r="CB55" s="1309"/>
      <c r="CC55" s="1309"/>
      <c r="CD55" s="1309"/>
      <c r="CE55" s="1309"/>
      <c r="CF55" s="1309">
        <v>31.3</v>
      </c>
      <c r="CG55" s="1309"/>
      <c r="CH55" s="1309"/>
      <c r="CI55" s="1309"/>
      <c r="CJ55" s="1309"/>
      <c r="CK55" s="1309"/>
      <c r="CL55" s="1309"/>
      <c r="CM55" s="1309"/>
      <c r="CN55" s="1309">
        <v>25.3</v>
      </c>
      <c r="CO55" s="1309"/>
      <c r="CP55" s="1309"/>
      <c r="CQ55" s="1309"/>
      <c r="CR55" s="1309"/>
      <c r="CS55" s="1309"/>
      <c r="CT55" s="1309"/>
      <c r="CU55" s="1309"/>
      <c r="CV55" s="1309">
        <v>25.5</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620</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57.2</v>
      </c>
      <c r="BY57" s="1309"/>
      <c r="BZ57" s="1309"/>
      <c r="CA57" s="1309"/>
      <c r="CB57" s="1309"/>
      <c r="CC57" s="1309"/>
      <c r="CD57" s="1309"/>
      <c r="CE57" s="1309"/>
      <c r="CF57" s="1309">
        <v>58.5</v>
      </c>
      <c r="CG57" s="1309"/>
      <c r="CH57" s="1309"/>
      <c r="CI57" s="1309"/>
      <c r="CJ57" s="1309"/>
      <c r="CK57" s="1309"/>
      <c r="CL57" s="1309"/>
      <c r="CM57" s="1309"/>
      <c r="CN57" s="1309">
        <v>59.8</v>
      </c>
      <c r="CO57" s="1309"/>
      <c r="CP57" s="1309"/>
      <c r="CQ57" s="1309"/>
      <c r="CR57" s="1309"/>
      <c r="CS57" s="1309"/>
      <c r="CT57" s="1309"/>
      <c r="CU57" s="1309"/>
      <c r="CV57" s="1309">
        <v>60.6</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622</v>
      </c>
    </row>
    <row r="64" spans="1:109" x14ac:dyDescent="0.15">
      <c r="B64" s="395"/>
      <c r="G64" s="402"/>
      <c r="I64" s="415"/>
      <c r="J64" s="415"/>
      <c r="K64" s="415"/>
      <c r="L64" s="415"/>
      <c r="M64" s="415"/>
      <c r="N64" s="416"/>
      <c r="AM64" s="402"/>
      <c r="AN64" s="402" t="s">
        <v>615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623</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617</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567</v>
      </c>
      <c r="BQ72" s="1314"/>
      <c r="BR72" s="1314"/>
      <c r="BS72" s="1314"/>
      <c r="BT72" s="1314"/>
      <c r="BU72" s="1314"/>
      <c r="BV72" s="1314"/>
      <c r="BW72" s="1314"/>
      <c r="BX72" s="1314" t="s">
        <v>568</v>
      </c>
      <c r="BY72" s="1314"/>
      <c r="BZ72" s="1314"/>
      <c r="CA72" s="1314"/>
      <c r="CB72" s="1314"/>
      <c r="CC72" s="1314"/>
      <c r="CD72" s="1314"/>
      <c r="CE72" s="1314"/>
      <c r="CF72" s="1314" t="s">
        <v>569</v>
      </c>
      <c r="CG72" s="1314"/>
      <c r="CH72" s="1314"/>
      <c r="CI72" s="1314"/>
      <c r="CJ72" s="1314"/>
      <c r="CK72" s="1314"/>
      <c r="CL72" s="1314"/>
      <c r="CM72" s="1314"/>
      <c r="CN72" s="1314" t="s">
        <v>570</v>
      </c>
      <c r="CO72" s="1314"/>
      <c r="CP72" s="1314"/>
      <c r="CQ72" s="1314"/>
      <c r="CR72" s="1314"/>
      <c r="CS72" s="1314"/>
      <c r="CT72" s="1314"/>
      <c r="CU72" s="1314"/>
      <c r="CV72" s="1314" t="s">
        <v>571</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618</v>
      </c>
      <c r="AO73" s="1312"/>
      <c r="AP73" s="1312"/>
      <c r="AQ73" s="1312"/>
      <c r="AR73" s="1312"/>
      <c r="AS73" s="1312"/>
      <c r="AT73" s="1312"/>
      <c r="AU73" s="1312"/>
      <c r="AV73" s="1312"/>
      <c r="AW73" s="1312"/>
      <c r="AX73" s="1312"/>
      <c r="AY73" s="1312"/>
      <c r="AZ73" s="1312"/>
      <c r="BA73" s="1312"/>
      <c r="BB73" s="1312" t="s">
        <v>619</v>
      </c>
      <c r="BC73" s="1312"/>
      <c r="BD73" s="1312"/>
      <c r="BE73" s="1312"/>
      <c r="BF73" s="1312"/>
      <c r="BG73" s="1312"/>
      <c r="BH73" s="1312"/>
      <c r="BI73" s="1312"/>
      <c r="BJ73" s="1312"/>
      <c r="BK73" s="1312"/>
      <c r="BL73" s="1312"/>
      <c r="BM73" s="1312"/>
      <c r="BN73" s="1312"/>
      <c r="BO73" s="1312"/>
      <c r="BP73" s="1309">
        <v>45.1</v>
      </c>
      <c r="BQ73" s="1309"/>
      <c r="BR73" s="1309"/>
      <c r="BS73" s="1309"/>
      <c r="BT73" s="1309"/>
      <c r="BU73" s="1309"/>
      <c r="BV73" s="1309"/>
      <c r="BW73" s="1309"/>
      <c r="BX73" s="1309">
        <v>38</v>
      </c>
      <c r="BY73" s="1309"/>
      <c r="BZ73" s="1309"/>
      <c r="CA73" s="1309"/>
      <c r="CB73" s="1309"/>
      <c r="CC73" s="1309"/>
      <c r="CD73" s="1309"/>
      <c r="CE73" s="1309"/>
      <c r="CF73" s="1309">
        <v>24.3</v>
      </c>
      <c r="CG73" s="1309"/>
      <c r="CH73" s="1309"/>
      <c r="CI73" s="1309"/>
      <c r="CJ73" s="1309"/>
      <c r="CK73" s="1309"/>
      <c r="CL73" s="1309"/>
      <c r="CM73" s="1309"/>
      <c r="CN73" s="1309">
        <v>15.4</v>
      </c>
      <c r="CO73" s="1309"/>
      <c r="CP73" s="1309"/>
      <c r="CQ73" s="1309"/>
      <c r="CR73" s="1309"/>
      <c r="CS73" s="1309"/>
      <c r="CT73" s="1309"/>
      <c r="CU73" s="1309"/>
      <c r="CV73" s="1309">
        <v>16.8</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624</v>
      </c>
      <c r="BC75" s="1312"/>
      <c r="BD75" s="1312"/>
      <c r="BE75" s="1312"/>
      <c r="BF75" s="1312"/>
      <c r="BG75" s="1312"/>
      <c r="BH75" s="1312"/>
      <c r="BI75" s="1312"/>
      <c r="BJ75" s="1312"/>
      <c r="BK75" s="1312"/>
      <c r="BL75" s="1312"/>
      <c r="BM75" s="1312"/>
      <c r="BN75" s="1312"/>
      <c r="BO75" s="1312"/>
      <c r="BP75" s="1309">
        <v>13.3</v>
      </c>
      <c r="BQ75" s="1309"/>
      <c r="BR75" s="1309"/>
      <c r="BS75" s="1309"/>
      <c r="BT75" s="1309"/>
      <c r="BU75" s="1309"/>
      <c r="BV75" s="1309"/>
      <c r="BW75" s="1309"/>
      <c r="BX75" s="1309">
        <v>12.9</v>
      </c>
      <c r="BY75" s="1309"/>
      <c r="BZ75" s="1309"/>
      <c r="CA75" s="1309"/>
      <c r="CB75" s="1309"/>
      <c r="CC75" s="1309"/>
      <c r="CD75" s="1309"/>
      <c r="CE75" s="1309"/>
      <c r="CF75" s="1309">
        <v>12.4</v>
      </c>
      <c r="CG75" s="1309"/>
      <c r="CH75" s="1309"/>
      <c r="CI75" s="1309"/>
      <c r="CJ75" s="1309"/>
      <c r="CK75" s="1309"/>
      <c r="CL75" s="1309"/>
      <c r="CM75" s="1309"/>
      <c r="CN75" s="1309">
        <v>11.8</v>
      </c>
      <c r="CO75" s="1309"/>
      <c r="CP75" s="1309"/>
      <c r="CQ75" s="1309"/>
      <c r="CR75" s="1309"/>
      <c r="CS75" s="1309"/>
      <c r="CT75" s="1309"/>
      <c r="CU75" s="1309"/>
      <c r="CV75" s="1309">
        <v>11</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621</v>
      </c>
      <c r="AO77" s="1314"/>
      <c r="AP77" s="1314"/>
      <c r="AQ77" s="1314"/>
      <c r="AR77" s="1314"/>
      <c r="AS77" s="1314"/>
      <c r="AT77" s="1314"/>
      <c r="AU77" s="1314"/>
      <c r="AV77" s="1314"/>
      <c r="AW77" s="1314"/>
      <c r="AX77" s="1314"/>
      <c r="AY77" s="1314"/>
      <c r="AZ77" s="1314"/>
      <c r="BA77" s="1314"/>
      <c r="BB77" s="1312" t="s">
        <v>619</v>
      </c>
      <c r="BC77" s="1312"/>
      <c r="BD77" s="1312"/>
      <c r="BE77" s="1312"/>
      <c r="BF77" s="1312"/>
      <c r="BG77" s="1312"/>
      <c r="BH77" s="1312"/>
      <c r="BI77" s="1312"/>
      <c r="BJ77" s="1312"/>
      <c r="BK77" s="1312"/>
      <c r="BL77" s="1312"/>
      <c r="BM77" s="1312"/>
      <c r="BN77" s="1312"/>
      <c r="BO77" s="1312"/>
      <c r="BP77" s="1309">
        <v>37.299999999999997</v>
      </c>
      <c r="BQ77" s="1309"/>
      <c r="BR77" s="1309"/>
      <c r="BS77" s="1309"/>
      <c r="BT77" s="1309"/>
      <c r="BU77" s="1309"/>
      <c r="BV77" s="1309"/>
      <c r="BW77" s="1309"/>
      <c r="BX77" s="1309">
        <v>33.1</v>
      </c>
      <c r="BY77" s="1309"/>
      <c r="BZ77" s="1309"/>
      <c r="CA77" s="1309"/>
      <c r="CB77" s="1309"/>
      <c r="CC77" s="1309"/>
      <c r="CD77" s="1309"/>
      <c r="CE77" s="1309"/>
      <c r="CF77" s="1309">
        <v>31.3</v>
      </c>
      <c r="CG77" s="1309"/>
      <c r="CH77" s="1309"/>
      <c r="CI77" s="1309"/>
      <c r="CJ77" s="1309"/>
      <c r="CK77" s="1309"/>
      <c r="CL77" s="1309"/>
      <c r="CM77" s="1309"/>
      <c r="CN77" s="1309">
        <v>25.3</v>
      </c>
      <c r="CO77" s="1309"/>
      <c r="CP77" s="1309"/>
      <c r="CQ77" s="1309"/>
      <c r="CR77" s="1309"/>
      <c r="CS77" s="1309"/>
      <c r="CT77" s="1309"/>
      <c r="CU77" s="1309"/>
      <c r="CV77" s="1309">
        <v>25.5</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624</v>
      </c>
      <c r="BC79" s="1312"/>
      <c r="BD79" s="1312"/>
      <c r="BE79" s="1312"/>
      <c r="BF79" s="1312"/>
      <c r="BG79" s="1312"/>
      <c r="BH79" s="1312"/>
      <c r="BI79" s="1312"/>
      <c r="BJ79" s="1312"/>
      <c r="BK79" s="1312"/>
      <c r="BL79" s="1312"/>
      <c r="BM79" s="1312"/>
      <c r="BN79" s="1312"/>
      <c r="BO79" s="1312"/>
      <c r="BP79" s="1309">
        <v>7.8</v>
      </c>
      <c r="BQ79" s="1309"/>
      <c r="BR79" s="1309"/>
      <c r="BS79" s="1309"/>
      <c r="BT79" s="1309"/>
      <c r="BU79" s="1309"/>
      <c r="BV79" s="1309"/>
      <c r="BW79" s="1309"/>
      <c r="BX79" s="1309">
        <v>7.5</v>
      </c>
      <c r="BY79" s="1309"/>
      <c r="BZ79" s="1309"/>
      <c r="CA79" s="1309"/>
      <c r="CB79" s="1309"/>
      <c r="CC79" s="1309"/>
      <c r="CD79" s="1309"/>
      <c r="CE79" s="1309"/>
      <c r="CF79" s="1309">
        <v>7.2</v>
      </c>
      <c r="CG79" s="1309"/>
      <c r="CH79" s="1309"/>
      <c r="CI79" s="1309"/>
      <c r="CJ79" s="1309"/>
      <c r="CK79" s="1309"/>
      <c r="CL79" s="1309"/>
      <c r="CM79" s="1309"/>
      <c r="CN79" s="1309">
        <v>6.9</v>
      </c>
      <c r="CO79" s="1309"/>
      <c r="CP79" s="1309"/>
      <c r="CQ79" s="1309"/>
      <c r="CR79" s="1309"/>
      <c r="CS79" s="1309"/>
      <c r="CT79" s="1309"/>
      <c r="CU79" s="1309"/>
      <c r="CV79" s="1309">
        <v>6.6</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4YDUfclYIubT3EpNgZ/ta3i6AihQ6JriGBR2J8ODVXBS5op5kqlk5IdfBY/J5zzbRH7oYFg+t1nM4HRlbJ242w==" saltValue="yClwU800Uh08UfSzRVRO2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2B0DE-3035-4184-8314-0F488F10EFD5}">
  <sheetPr>
    <pageSetUpPr fitToPage="1"/>
  </sheetPr>
  <dimension ref="A1:DR125"/>
  <sheetViews>
    <sheetView showGridLines="0" zoomScale="55" zoomScaleNormal="5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513</v>
      </c>
    </row>
  </sheetData>
  <sheetProtection algorithmName="SHA-512" hashValue="nKcMxKgVx7cRVY8lXy/2XVXq5wNVzXMRo/U1LllrY3cBesxmPGHq8KXcyD035cl/S7LEylqhtIBGOkr00HwN0Q==" saltValue="uDM3mgPogk16PTpCYK9Th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3263F-6F1F-4BC3-84E7-8A2F57FE02FA}">
  <sheetPr>
    <pageSetUpPr fitToPage="1"/>
  </sheetPr>
  <dimension ref="A1:DR125"/>
  <sheetViews>
    <sheetView showGridLines="0" zoomScale="55" zoomScaleNormal="5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513</v>
      </c>
    </row>
  </sheetData>
  <sheetProtection algorithmName="SHA-512" hashValue="BKvTUokvBPFvpG0XZ2p45/7oP7DNAh1vfiEItLfHCMpW7KCh24J9a9ADPfrEMl+c3BViSuRyEUnoeDTqbil4xA==" saltValue="eQEsMNyUWKABwM2isYD0d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53</v>
      </c>
      <c r="E2" s="155"/>
      <c r="F2" s="156" t="s">
        <v>564</v>
      </c>
      <c r="G2" s="157"/>
      <c r="H2" s="158"/>
    </row>
    <row r="3" spans="1:8" x14ac:dyDescent="0.15">
      <c r="A3" s="154" t="s">
        <v>557</v>
      </c>
      <c r="B3" s="159"/>
      <c r="C3" s="160"/>
      <c r="D3" s="161">
        <v>32594</v>
      </c>
      <c r="E3" s="162"/>
      <c r="F3" s="163">
        <v>54227</v>
      </c>
      <c r="G3" s="164"/>
      <c r="H3" s="165"/>
    </row>
    <row r="4" spans="1:8" x14ac:dyDescent="0.15">
      <c r="A4" s="166"/>
      <c r="B4" s="167"/>
      <c r="C4" s="168"/>
      <c r="D4" s="169">
        <v>18483</v>
      </c>
      <c r="E4" s="170"/>
      <c r="F4" s="171">
        <v>29694</v>
      </c>
      <c r="G4" s="172"/>
      <c r="H4" s="173"/>
    </row>
    <row r="5" spans="1:8" x14ac:dyDescent="0.15">
      <c r="A5" s="154" t="s">
        <v>559</v>
      </c>
      <c r="B5" s="159"/>
      <c r="C5" s="160"/>
      <c r="D5" s="161">
        <v>61644</v>
      </c>
      <c r="E5" s="162"/>
      <c r="F5" s="163">
        <v>57295</v>
      </c>
      <c r="G5" s="164"/>
      <c r="H5" s="165"/>
    </row>
    <row r="6" spans="1:8" x14ac:dyDescent="0.15">
      <c r="A6" s="166"/>
      <c r="B6" s="167"/>
      <c r="C6" s="168"/>
      <c r="D6" s="169">
        <v>41305</v>
      </c>
      <c r="E6" s="170"/>
      <c r="F6" s="171">
        <v>32771</v>
      </c>
      <c r="G6" s="172"/>
      <c r="H6" s="173"/>
    </row>
    <row r="7" spans="1:8" x14ac:dyDescent="0.15">
      <c r="A7" s="154" t="s">
        <v>560</v>
      </c>
      <c r="B7" s="159"/>
      <c r="C7" s="160"/>
      <c r="D7" s="161">
        <v>40818</v>
      </c>
      <c r="E7" s="162"/>
      <c r="F7" s="163">
        <v>54110</v>
      </c>
      <c r="G7" s="164"/>
      <c r="H7" s="165"/>
    </row>
    <row r="8" spans="1:8" x14ac:dyDescent="0.15">
      <c r="A8" s="166"/>
      <c r="B8" s="167"/>
      <c r="C8" s="168"/>
      <c r="D8" s="169">
        <v>19663</v>
      </c>
      <c r="E8" s="170"/>
      <c r="F8" s="171">
        <v>30620</v>
      </c>
      <c r="G8" s="172"/>
      <c r="H8" s="173"/>
    </row>
    <row r="9" spans="1:8" x14ac:dyDescent="0.15">
      <c r="A9" s="154" t="s">
        <v>561</v>
      </c>
      <c r="B9" s="159"/>
      <c r="C9" s="160"/>
      <c r="D9" s="161">
        <v>42882</v>
      </c>
      <c r="E9" s="162"/>
      <c r="F9" s="163">
        <v>54684</v>
      </c>
      <c r="G9" s="164"/>
      <c r="H9" s="165"/>
    </row>
    <row r="10" spans="1:8" x14ac:dyDescent="0.15">
      <c r="A10" s="166"/>
      <c r="B10" s="167"/>
      <c r="C10" s="168"/>
      <c r="D10" s="169">
        <v>22495</v>
      </c>
      <c r="E10" s="170"/>
      <c r="F10" s="171">
        <v>32829</v>
      </c>
      <c r="G10" s="172"/>
      <c r="H10" s="173"/>
    </row>
    <row r="11" spans="1:8" x14ac:dyDescent="0.15">
      <c r="A11" s="154" t="s">
        <v>562</v>
      </c>
      <c r="B11" s="159"/>
      <c r="C11" s="160"/>
      <c r="D11" s="161">
        <v>55901</v>
      </c>
      <c r="E11" s="162"/>
      <c r="F11" s="163">
        <v>62383</v>
      </c>
      <c r="G11" s="164"/>
      <c r="H11" s="165"/>
    </row>
    <row r="12" spans="1:8" x14ac:dyDescent="0.15">
      <c r="A12" s="166"/>
      <c r="B12" s="167"/>
      <c r="C12" s="174"/>
      <c r="D12" s="169">
        <v>34291</v>
      </c>
      <c r="E12" s="170"/>
      <c r="F12" s="171">
        <v>35325</v>
      </c>
      <c r="G12" s="172"/>
      <c r="H12" s="173"/>
    </row>
    <row r="13" spans="1:8" x14ac:dyDescent="0.15">
      <c r="A13" s="154"/>
      <c r="B13" s="159"/>
      <c r="C13" s="175"/>
      <c r="D13" s="176">
        <v>46768</v>
      </c>
      <c r="E13" s="177"/>
      <c r="F13" s="178">
        <v>56540</v>
      </c>
      <c r="G13" s="179"/>
      <c r="H13" s="165"/>
    </row>
    <row r="14" spans="1:8" x14ac:dyDescent="0.15">
      <c r="A14" s="166"/>
      <c r="B14" s="167"/>
      <c r="C14" s="168"/>
      <c r="D14" s="169">
        <v>27247</v>
      </c>
      <c r="E14" s="170"/>
      <c r="F14" s="171">
        <v>32248</v>
      </c>
      <c r="G14" s="172"/>
      <c r="H14" s="173"/>
    </row>
    <row r="17" spans="1:11" x14ac:dyDescent="0.15">
      <c r="A17" s="150" t="s">
        <v>54</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55</v>
      </c>
      <c r="B19" s="180">
        <f>ROUND(VALUE(SUBSTITUTE(実質収支比率等に係る経年分析!F$48,"▲","-")),2)</f>
        <v>6.09</v>
      </c>
      <c r="C19" s="180">
        <f>ROUND(VALUE(SUBSTITUTE(実質収支比率等に係る経年分析!G$48,"▲","-")),2)</f>
        <v>3.57</v>
      </c>
      <c r="D19" s="180">
        <f>ROUND(VALUE(SUBSTITUTE(実質収支比率等に係る経年分析!H$48,"▲","-")),2)</f>
        <v>3.07</v>
      </c>
      <c r="E19" s="180">
        <f>ROUND(VALUE(SUBSTITUTE(実質収支比率等に係る経年分析!I$48,"▲","-")),2)</f>
        <v>3.21</v>
      </c>
      <c r="F19" s="180">
        <f>ROUND(VALUE(SUBSTITUTE(実質収支比率等に係る経年分析!J$48,"▲","-")),2)</f>
        <v>3.45</v>
      </c>
    </row>
    <row r="20" spans="1:11" x14ac:dyDescent="0.15">
      <c r="A20" s="180" t="s">
        <v>56</v>
      </c>
      <c r="B20" s="180">
        <f>ROUND(VALUE(SUBSTITUTE(実質収支比率等に係る経年分析!F$47,"▲","-")),2)</f>
        <v>34.799999999999997</v>
      </c>
      <c r="C20" s="180">
        <f>ROUND(VALUE(SUBSTITUTE(実質収支比率等に係る経年分析!G$47,"▲","-")),2)</f>
        <v>37.56</v>
      </c>
      <c r="D20" s="180">
        <f>ROUND(VALUE(SUBSTITUTE(実質収支比率等に係る経年分析!H$47,"▲","-")),2)</f>
        <v>39.75</v>
      </c>
      <c r="E20" s="180">
        <f>ROUND(VALUE(SUBSTITUTE(実質収支比率等に係る経年分析!I$47,"▲","-")),2)</f>
        <v>33.18</v>
      </c>
      <c r="F20" s="180">
        <f>ROUND(VALUE(SUBSTITUTE(実質収支比率等に係る経年分析!J$47,"▲","-")),2)</f>
        <v>29.28</v>
      </c>
    </row>
    <row r="21" spans="1:11" x14ac:dyDescent="0.15">
      <c r="A21" s="180" t="s">
        <v>57</v>
      </c>
      <c r="B21" s="180">
        <f>IF(ISNUMBER(VALUE(SUBSTITUTE(実質収支比率等に係る経年分析!F$49,"▲","-"))),ROUND(VALUE(SUBSTITUTE(実質収支比率等に係る経年分析!F$49,"▲","-")),2),NA())</f>
        <v>5.97</v>
      </c>
      <c r="C21" s="180">
        <f>IF(ISNUMBER(VALUE(SUBSTITUTE(実質収支比率等に係る経年分析!G$49,"▲","-"))),ROUND(VALUE(SUBSTITUTE(実質収支比率等に係る経年分析!G$49,"▲","-")),2),NA())</f>
        <v>-0.31</v>
      </c>
      <c r="D21" s="180">
        <f>IF(ISNUMBER(VALUE(SUBSTITUTE(実質収支比率等に係る経年分析!H$49,"▲","-"))),ROUND(VALUE(SUBSTITUTE(実質収支比率等に係る経年分析!H$49,"▲","-")),2),NA())</f>
        <v>1.46</v>
      </c>
      <c r="E21" s="180">
        <f>IF(ISNUMBER(VALUE(SUBSTITUTE(実質収支比率等に係る経年分析!I$49,"▲","-"))),ROUND(VALUE(SUBSTITUTE(実質収支比率等に係る経年分析!I$49,"▲","-")),2),NA())</f>
        <v>-5.37</v>
      </c>
      <c r="F21" s="180">
        <f>IF(ISNUMBER(VALUE(SUBSTITUTE(実質収支比率等に係る経年分析!J$49,"▲","-"))),ROUND(VALUE(SUBSTITUTE(実質収支比率等に係る経年分析!J$49,"▲","-")),2),NA())</f>
        <v>-3.98</v>
      </c>
    </row>
    <row r="24" spans="1:11" x14ac:dyDescent="0.15">
      <c r="A24" s="150" t="s">
        <v>58</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59</v>
      </c>
      <c r="C26" s="181" t="s">
        <v>60</v>
      </c>
      <c r="D26" s="181" t="s">
        <v>59</v>
      </c>
      <c r="E26" s="181" t="s">
        <v>60</v>
      </c>
      <c r="F26" s="181" t="s">
        <v>59</v>
      </c>
      <c r="G26" s="181" t="s">
        <v>60</v>
      </c>
      <c r="H26" s="181" t="s">
        <v>59</v>
      </c>
      <c r="I26" s="181" t="s">
        <v>60</v>
      </c>
      <c r="J26" s="181" t="s">
        <v>59</v>
      </c>
      <c r="K26" s="181" t="s">
        <v>60</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0.06</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0.09</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0.12</v>
      </c>
    </row>
    <row r="30" spans="1:11" x14ac:dyDescent="0.15">
      <c r="A30" s="181" t="str">
        <f>IF(連結実質赤字比率に係る赤字・黒字の構成分析!C$40="",NA(),連結実質赤字比率に係る赤字・黒字の構成分析!C$40)</f>
        <v>前処理場事業特別会計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0.28000000000000003</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1.0900000000000001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0.49</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7.0000000000000007E-2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0.73</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6.08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3.56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3.06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3.44</v>
      </c>
    </row>
    <row r="35" spans="1:16" x14ac:dyDescent="0.15">
      <c r="A35" s="181" t="str">
        <f>IF(連結実質赤字比率に係る赤字・黒字の構成分析!C$35="",NA(),連結実質赤字比率に係る赤字・黒字の構成分析!C$35)</f>
        <v>病院事業会計</v>
      </c>
      <c r="B35" s="181">
        <f>IF(ROUND(VALUE(SUBSTITUTE(連結実質赤字比率に係る赤字・黒字の構成分析!F$35,"▲", "-")), 2) &lt; 0, ABS(ROUND(VALUE(SUBSTITUTE(連結実質赤字比率に係る赤字・黒字の構成分析!F$35,"▲", "-")), 2)), NA())</f>
        <v>0.56999999999999995</v>
      </c>
      <c r="C35" s="181" t="e">
        <f>IF(ROUND(VALUE(SUBSTITUTE(連結実質赤字比率に係る赤字・黒字の構成分析!F$35,"▲", "-")), 2) &gt;= 0, ABS(ROUND(VALUE(SUBSTITUTE(連結実質赤字比率に係る赤字・黒字の構成分析!F$35,"▲", "-")), 2)), NA())</f>
        <v>#N/A</v>
      </c>
      <c r="D35" s="181">
        <f>IF(ROUND(VALUE(SUBSTITUTE(連結実質赤字比率に係る赤字・黒字の構成分析!G$35,"▲", "-")), 2) &lt; 0, ABS(ROUND(VALUE(SUBSTITUTE(連結実質赤字比率に係る赤字・黒字の構成分析!G$35,"▲", "-")), 2)), NA())</f>
        <v>0.53</v>
      </c>
      <c r="E35" s="181" t="e">
        <f>IF(ROUND(VALUE(SUBSTITUTE(連結実質赤字比率に係る赤字・黒字の構成分析!G$35,"▲", "-")), 2) &gt;= 0, ABS(ROUND(VALUE(SUBSTITUTE(連結実質赤字比率に係る赤字・黒字の構成分析!G$35,"▲", "-")), 2)), NA())</f>
        <v>#N/A</v>
      </c>
      <c r="F35" s="181">
        <f>IF(ROUND(VALUE(SUBSTITUTE(連結実質赤字比率に係る赤字・黒字の構成分析!H$35,"▲", "-")), 2) &lt; 0, ABS(ROUND(VALUE(SUBSTITUTE(連結実質赤字比率に係る赤字・黒字の構成分析!H$35,"▲", "-")), 2)), NA())</f>
        <v>0.32</v>
      </c>
      <c r="G35" s="181" t="e">
        <f>IF(ROUND(VALUE(SUBSTITUTE(連結実質赤字比率に係る赤字・黒字の構成分析!H$35,"▲", "-")), 2) &gt;= 0, ABS(ROUND(VALUE(SUBSTITUTE(連結実質赤字比率に係る赤字・黒字の構成分析!H$35,"▲", "-")), 2)), NA())</f>
        <v>#N/A</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0.33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4.59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12.54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3.52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4.3099999999999996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5.28</v>
      </c>
    </row>
    <row r="39" spans="1:16" x14ac:dyDescent="0.15">
      <c r="A39" s="150" t="s">
        <v>61</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x14ac:dyDescent="0.15">
      <c r="A42" s="182" t="s">
        <v>64</v>
      </c>
      <c r="B42" s="182"/>
      <c r="C42" s="182"/>
      <c r="D42" s="182">
        <f>'実質公債費比率（分子）の構造'!K$52</f>
        <v>5164</v>
      </c>
      <c r="E42" s="182"/>
      <c r="F42" s="182"/>
      <c r="G42" s="182">
        <f>'実質公債費比率（分子）の構造'!L$52</f>
        <v>5141</v>
      </c>
      <c r="H42" s="182"/>
      <c r="I42" s="182"/>
      <c r="J42" s="182">
        <f>'実質公債費比率（分子）の構造'!M$52</f>
        <v>5125</v>
      </c>
      <c r="K42" s="182"/>
      <c r="L42" s="182"/>
      <c r="M42" s="182">
        <f>'実質公債費比率（分子）の構造'!N$52</f>
        <v>4977</v>
      </c>
      <c r="N42" s="182"/>
      <c r="O42" s="182"/>
      <c r="P42" s="182">
        <f>'実質公債費比率（分子）の構造'!O$52</f>
        <v>4896</v>
      </c>
    </row>
    <row r="43" spans="1:16" x14ac:dyDescent="0.15">
      <c r="A43" s="182" t="s">
        <v>65</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66</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67</v>
      </c>
      <c r="B45" s="182">
        <f>'実質公債費比率（分子）の構造'!K$49</f>
        <v>329</v>
      </c>
      <c r="C45" s="182"/>
      <c r="D45" s="182"/>
      <c r="E45" s="182">
        <f>'実質公債費比率（分子）の構造'!L$49</f>
        <v>346</v>
      </c>
      <c r="F45" s="182"/>
      <c r="G45" s="182"/>
      <c r="H45" s="182">
        <f>'実質公債費比率（分子）の構造'!M$49</f>
        <v>345</v>
      </c>
      <c r="I45" s="182"/>
      <c r="J45" s="182"/>
      <c r="K45" s="182">
        <f>'実質公債費比率（分子）の構造'!N$49</f>
        <v>262</v>
      </c>
      <c r="L45" s="182"/>
      <c r="M45" s="182"/>
      <c r="N45" s="182">
        <f>'実質公債費比率（分子）の構造'!O$49</f>
        <v>239</v>
      </c>
      <c r="O45" s="182"/>
      <c r="P45" s="182"/>
    </row>
    <row r="46" spans="1:16" x14ac:dyDescent="0.15">
      <c r="A46" s="182" t="s">
        <v>68</v>
      </c>
      <c r="B46" s="182">
        <f>'実質公債費比率（分子）の構造'!K$48</f>
        <v>3334</v>
      </c>
      <c r="C46" s="182"/>
      <c r="D46" s="182"/>
      <c r="E46" s="182">
        <f>'実質公債費比率（分子）の構造'!L$48</f>
        <v>3295</v>
      </c>
      <c r="F46" s="182"/>
      <c r="G46" s="182"/>
      <c r="H46" s="182">
        <f>'実質公債費比率（分子）の構造'!M$48</f>
        <v>3093</v>
      </c>
      <c r="I46" s="182"/>
      <c r="J46" s="182"/>
      <c r="K46" s="182">
        <f>'実質公債費比率（分子）の構造'!N$48</f>
        <v>3171</v>
      </c>
      <c r="L46" s="182"/>
      <c r="M46" s="182"/>
      <c r="N46" s="182">
        <f>'実質公債費比率（分子）の構造'!O$48</f>
        <v>3067</v>
      </c>
      <c r="O46" s="182"/>
      <c r="P46" s="182"/>
    </row>
    <row r="47" spans="1:16" x14ac:dyDescent="0.15">
      <c r="A47" s="182" t="s">
        <v>69</v>
      </c>
      <c r="B47" s="182">
        <f>'実質公債費比率（分子）の構造'!K$47</f>
        <v>33</v>
      </c>
      <c r="C47" s="182"/>
      <c r="D47" s="182"/>
      <c r="E47" s="182">
        <f>'実質公債費比率（分子）の構造'!L$47</f>
        <v>33</v>
      </c>
      <c r="F47" s="182"/>
      <c r="G47" s="182"/>
      <c r="H47" s="182">
        <f>'実質公債費比率（分子）の構造'!M$47</f>
        <v>33</v>
      </c>
      <c r="I47" s="182"/>
      <c r="J47" s="182"/>
      <c r="K47" s="182">
        <f>'実質公債費比率（分子）の構造'!N$47</f>
        <v>33</v>
      </c>
      <c r="L47" s="182"/>
      <c r="M47" s="182"/>
      <c r="N47" s="182">
        <f>'実質公債費比率（分子）の構造'!O$47</f>
        <v>33</v>
      </c>
      <c r="O47" s="182"/>
      <c r="P47" s="182"/>
    </row>
    <row r="48" spans="1:16" x14ac:dyDescent="0.15">
      <c r="A48" s="182" t="s">
        <v>70</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71</v>
      </c>
      <c r="B49" s="182">
        <f>'実質公債費比率（分子）の構造'!K$45</f>
        <v>3741</v>
      </c>
      <c r="C49" s="182"/>
      <c r="D49" s="182"/>
      <c r="E49" s="182">
        <f>'実質公債費比率（分子）の構造'!L$45</f>
        <v>3589</v>
      </c>
      <c r="F49" s="182"/>
      <c r="G49" s="182"/>
      <c r="H49" s="182">
        <f>'実質公債費比率（分子）の構造'!M$45</f>
        <v>3550</v>
      </c>
      <c r="I49" s="182"/>
      <c r="J49" s="182"/>
      <c r="K49" s="182">
        <f>'実質公債費比率（分子）の構造'!N$45</f>
        <v>3414</v>
      </c>
      <c r="L49" s="182"/>
      <c r="M49" s="182"/>
      <c r="N49" s="182">
        <f>'実質公債費比率（分子）の構造'!O$45</f>
        <v>3273</v>
      </c>
      <c r="O49" s="182"/>
      <c r="P49" s="182"/>
    </row>
    <row r="50" spans="1:16" x14ac:dyDescent="0.15">
      <c r="A50" s="182" t="s">
        <v>72</v>
      </c>
      <c r="B50" s="182" t="e">
        <f>NA()</f>
        <v>#N/A</v>
      </c>
      <c r="C50" s="182">
        <f>IF(ISNUMBER('実質公債費比率（分子）の構造'!K$53),'実質公債費比率（分子）の構造'!K$53,NA())</f>
        <v>2273</v>
      </c>
      <c r="D50" s="182" t="e">
        <f>NA()</f>
        <v>#N/A</v>
      </c>
      <c r="E50" s="182" t="e">
        <f>NA()</f>
        <v>#N/A</v>
      </c>
      <c r="F50" s="182">
        <f>IF(ISNUMBER('実質公債費比率（分子）の構造'!L$53),'実質公債費比率（分子）の構造'!L$53,NA())</f>
        <v>2122</v>
      </c>
      <c r="G50" s="182" t="e">
        <f>NA()</f>
        <v>#N/A</v>
      </c>
      <c r="H50" s="182" t="e">
        <f>NA()</f>
        <v>#N/A</v>
      </c>
      <c r="I50" s="182">
        <f>IF(ISNUMBER('実質公債費比率（分子）の構造'!M$53),'実質公債費比率（分子）の構造'!M$53,NA())</f>
        <v>1896</v>
      </c>
      <c r="J50" s="182" t="e">
        <f>NA()</f>
        <v>#N/A</v>
      </c>
      <c r="K50" s="182" t="e">
        <f>NA()</f>
        <v>#N/A</v>
      </c>
      <c r="L50" s="182">
        <f>IF(ISNUMBER('実質公債費比率（分子）の構造'!N$53),'実質公債費比率（分子）の構造'!N$53,NA())</f>
        <v>1903</v>
      </c>
      <c r="M50" s="182" t="e">
        <f>NA()</f>
        <v>#N/A</v>
      </c>
      <c r="N50" s="182" t="e">
        <f>NA()</f>
        <v>#N/A</v>
      </c>
      <c r="O50" s="182">
        <f>IF(ISNUMBER('実質公債費比率（分子）の構造'!O$53),'実質公債費比率（分子）の構造'!O$53,NA())</f>
        <v>1716</v>
      </c>
      <c r="P50" s="182" t="e">
        <f>NA()</f>
        <v>#N/A</v>
      </c>
    </row>
    <row r="53" spans="1:16" x14ac:dyDescent="0.15">
      <c r="A53" s="150" t="s">
        <v>73</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74</v>
      </c>
      <c r="C55" s="181"/>
      <c r="D55" s="181" t="s">
        <v>75</v>
      </c>
      <c r="E55" s="181" t="s">
        <v>74</v>
      </c>
      <c r="F55" s="181"/>
      <c r="G55" s="181" t="s">
        <v>75</v>
      </c>
      <c r="H55" s="181" t="s">
        <v>74</v>
      </c>
      <c r="I55" s="181"/>
      <c r="J55" s="181" t="s">
        <v>75</v>
      </c>
      <c r="K55" s="181" t="s">
        <v>74</v>
      </c>
      <c r="L55" s="181"/>
      <c r="M55" s="181" t="s">
        <v>75</v>
      </c>
      <c r="N55" s="181" t="s">
        <v>74</v>
      </c>
      <c r="O55" s="181"/>
      <c r="P55" s="181" t="s">
        <v>75</v>
      </c>
    </row>
    <row r="56" spans="1:16" x14ac:dyDescent="0.15">
      <c r="A56" s="181" t="s">
        <v>44</v>
      </c>
      <c r="B56" s="181"/>
      <c r="C56" s="181"/>
      <c r="D56" s="181">
        <f>'将来負担比率（分子）の構造'!I$52</f>
        <v>48778</v>
      </c>
      <c r="E56" s="181"/>
      <c r="F56" s="181"/>
      <c r="G56" s="181">
        <f>'将来負担比率（分子）の構造'!J$52</f>
        <v>48817</v>
      </c>
      <c r="H56" s="181"/>
      <c r="I56" s="181"/>
      <c r="J56" s="181">
        <f>'将来負担比率（分子）の構造'!K$52</f>
        <v>47600</v>
      </c>
      <c r="K56" s="181"/>
      <c r="L56" s="181"/>
      <c r="M56" s="181">
        <f>'将来負担比率（分子）の構造'!L$52</f>
        <v>46343</v>
      </c>
      <c r="N56" s="181"/>
      <c r="O56" s="181"/>
      <c r="P56" s="181">
        <f>'将来負担比率（分子）の構造'!M$52</f>
        <v>45737</v>
      </c>
    </row>
    <row r="57" spans="1:16" x14ac:dyDescent="0.15">
      <c r="A57" s="181" t="s">
        <v>43</v>
      </c>
      <c r="B57" s="181"/>
      <c r="C57" s="181"/>
      <c r="D57" s="181">
        <f>'将来負担比率（分子）の構造'!I$51</f>
        <v>4923</v>
      </c>
      <c r="E57" s="181"/>
      <c r="F57" s="181"/>
      <c r="G57" s="181">
        <f>'将来負担比率（分子）の構造'!J$51</f>
        <v>4607</v>
      </c>
      <c r="H57" s="181"/>
      <c r="I57" s="181"/>
      <c r="J57" s="181">
        <f>'将来負担比率（分子）の構造'!K$51</f>
        <v>4358</v>
      </c>
      <c r="K57" s="181"/>
      <c r="L57" s="181"/>
      <c r="M57" s="181">
        <f>'将来負担比率（分子）の構造'!L$51</f>
        <v>4179</v>
      </c>
      <c r="N57" s="181"/>
      <c r="O57" s="181"/>
      <c r="P57" s="181">
        <f>'将来負担比率（分子）の構造'!M$51</f>
        <v>3910</v>
      </c>
    </row>
    <row r="58" spans="1:16" x14ac:dyDescent="0.15">
      <c r="A58" s="181" t="s">
        <v>42</v>
      </c>
      <c r="B58" s="181"/>
      <c r="C58" s="181"/>
      <c r="D58" s="181">
        <f>'将来負担比率（分子）の構造'!I$50</f>
        <v>15157</v>
      </c>
      <c r="E58" s="181"/>
      <c r="F58" s="181"/>
      <c r="G58" s="181">
        <f>'将来負担比率（分子）の構造'!J$50</f>
        <v>16168</v>
      </c>
      <c r="H58" s="181"/>
      <c r="I58" s="181"/>
      <c r="J58" s="181">
        <f>'将来負担比率（分子）の構造'!K$50</f>
        <v>17256</v>
      </c>
      <c r="K58" s="181"/>
      <c r="L58" s="181"/>
      <c r="M58" s="181">
        <f>'将来負担比率（分子）の構造'!L$50</f>
        <v>18249</v>
      </c>
      <c r="N58" s="181"/>
      <c r="O58" s="181"/>
      <c r="P58" s="181">
        <f>'将来負担比率（分子）の構造'!M$50</f>
        <v>18058</v>
      </c>
    </row>
    <row r="59" spans="1:16" x14ac:dyDescent="0.15">
      <c r="A59" s="181" t="s">
        <v>40</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39</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37</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36</v>
      </c>
      <c r="B62" s="181">
        <f>'将来負担比率（分子）の構造'!I$45</f>
        <v>3400</v>
      </c>
      <c r="C62" s="181"/>
      <c r="D62" s="181"/>
      <c r="E62" s="181">
        <f>'将来負担比率（分子）の構造'!J$45</f>
        <v>3468</v>
      </c>
      <c r="F62" s="181"/>
      <c r="G62" s="181"/>
      <c r="H62" s="181">
        <f>'将来負担比率（分子）の構造'!K$45</f>
        <v>3559</v>
      </c>
      <c r="I62" s="181"/>
      <c r="J62" s="181"/>
      <c r="K62" s="181">
        <f>'将来負担比率（分子）の構造'!L$45</f>
        <v>3708</v>
      </c>
      <c r="L62" s="181"/>
      <c r="M62" s="181"/>
      <c r="N62" s="181">
        <f>'将来負担比率（分子）の構造'!M$45</f>
        <v>4061</v>
      </c>
      <c r="O62" s="181"/>
      <c r="P62" s="181"/>
    </row>
    <row r="63" spans="1:16" x14ac:dyDescent="0.15">
      <c r="A63" s="181" t="s">
        <v>35</v>
      </c>
      <c r="B63" s="181">
        <f>'将来負担比率（分子）の構造'!I$44</f>
        <v>2795</v>
      </c>
      <c r="C63" s="181"/>
      <c r="D63" s="181"/>
      <c r="E63" s="181">
        <f>'将来負担比率（分子）の構造'!J$44</f>
        <v>2388</v>
      </c>
      <c r="F63" s="181"/>
      <c r="G63" s="181"/>
      <c r="H63" s="181">
        <f>'将来負担比率（分子）の構造'!K$44</f>
        <v>2025</v>
      </c>
      <c r="I63" s="181"/>
      <c r="J63" s="181"/>
      <c r="K63" s="181">
        <f>'将来負担比率（分子）の構造'!L$44</f>
        <v>1759</v>
      </c>
      <c r="L63" s="181"/>
      <c r="M63" s="181"/>
      <c r="N63" s="181">
        <f>'将来負担比率（分子）の構造'!M$44</f>
        <v>1539</v>
      </c>
      <c r="O63" s="181"/>
      <c r="P63" s="181"/>
    </row>
    <row r="64" spans="1:16" x14ac:dyDescent="0.15">
      <c r="A64" s="181" t="s">
        <v>34</v>
      </c>
      <c r="B64" s="181">
        <f>'将来負担比率（分子）の構造'!I$43</f>
        <v>33150</v>
      </c>
      <c r="C64" s="181"/>
      <c r="D64" s="181"/>
      <c r="E64" s="181">
        <f>'将来負担比率（分子）の構造'!J$43</f>
        <v>31340</v>
      </c>
      <c r="F64" s="181"/>
      <c r="G64" s="181"/>
      <c r="H64" s="181">
        <f>'将来負担比率（分子）の構造'!K$43</f>
        <v>29092</v>
      </c>
      <c r="I64" s="181"/>
      <c r="J64" s="181"/>
      <c r="K64" s="181">
        <f>'将来負担比率（分子）の構造'!L$43</f>
        <v>27369</v>
      </c>
      <c r="L64" s="181"/>
      <c r="M64" s="181"/>
      <c r="N64" s="181">
        <f>'将来負担比率（分子）の構造'!M$43</f>
        <v>25565</v>
      </c>
      <c r="O64" s="181"/>
      <c r="P64" s="181"/>
    </row>
    <row r="65" spans="1:16" x14ac:dyDescent="0.15">
      <c r="A65" s="181" t="s">
        <v>33</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32</v>
      </c>
      <c r="B66" s="181">
        <f>'将来負担比率（分子）の構造'!I$41</f>
        <v>37210</v>
      </c>
      <c r="C66" s="181"/>
      <c r="D66" s="181"/>
      <c r="E66" s="181">
        <f>'将来負担比率（分子）の構造'!J$41</f>
        <v>38778</v>
      </c>
      <c r="F66" s="181"/>
      <c r="G66" s="181"/>
      <c r="H66" s="181">
        <f>'将来負担比率（分子）の構造'!K$41</f>
        <v>38604</v>
      </c>
      <c r="I66" s="181"/>
      <c r="J66" s="181"/>
      <c r="K66" s="181">
        <f>'将来負担比率（分子）の構造'!L$41</f>
        <v>38500</v>
      </c>
      <c r="L66" s="181"/>
      <c r="M66" s="181"/>
      <c r="N66" s="181">
        <f>'将来負担比率（分子）の構造'!M$41</f>
        <v>39319</v>
      </c>
      <c r="O66" s="181"/>
      <c r="P66" s="181"/>
    </row>
    <row r="67" spans="1:16" x14ac:dyDescent="0.15">
      <c r="A67" s="181" t="s">
        <v>76</v>
      </c>
      <c r="B67" s="181" t="e">
        <f>NA()</f>
        <v>#N/A</v>
      </c>
      <c r="C67" s="181">
        <f>IF(ISNUMBER('将来負担比率（分子）の構造'!I$53), IF('将来負担比率（分子）の構造'!I$53 &lt; 0, 0, '将来負担比率（分子）の構造'!I$53), NA())</f>
        <v>7697</v>
      </c>
      <c r="D67" s="181" t="e">
        <f>NA()</f>
        <v>#N/A</v>
      </c>
      <c r="E67" s="181" t="e">
        <f>NA()</f>
        <v>#N/A</v>
      </c>
      <c r="F67" s="181">
        <f>IF(ISNUMBER('将来負担比率（分子）の構造'!J$53), IF('将来負担比率（分子）の構造'!J$53 &lt; 0, 0, '将来負担比率（分子）の構造'!J$53), NA())</f>
        <v>6382</v>
      </c>
      <c r="G67" s="181" t="e">
        <f>NA()</f>
        <v>#N/A</v>
      </c>
      <c r="H67" s="181" t="e">
        <f>NA()</f>
        <v>#N/A</v>
      </c>
      <c r="I67" s="181">
        <f>IF(ISNUMBER('将来負担比率（分子）の構造'!K$53), IF('将来負担比率（分子）の構造'!K$53 &lt; 0, 0, '将来負担比率（分子）の構造'!K$53), NA())</f>
        <v>4066</v>
      </c>
      <c r="J67" s="181" t="e">
        <f>NA()</f>
        <v>#N/A</v>
      </c>
      <c r="K67" s="181" t="e">
        <f>NA()</f>
        <v>#N/A</v>
      </c>
      <c r="L67" s="181">
        <f>IF(ISNUMBER('将来負担比率（分子）の構造'!L$53), IF('将来負担比率（分子）の構造'!L$53 &lt; 0, 0, '将来負担比率（分子）の構造'!L$53), NA())</f>
        <v>2564</v>
      </c>
      <c r="M67" s="181" t="e">
        <f>NA()</f>
        <v>#N/A</v>
      </c>
      <c r="N67" s="181" t="e">
        <f>NA()</f>
        <v>#N/A</v>
      </c>
      <c r="O67" s="181">
        <f>IF(ISNUMBER('将来負担比率（分子）の構造'!M$53), IF('将来負担比率（分子）の構造'!M$53 &lt; 0, 0, '将来負担比率（分子）の構造'!M$53), NA())</f>
        <v>2779</v>
      </c>
      <c r="P67" s="181" t="e">
        <f>NA()</f>
        <v>#N/A</v>
      </c>
    </row>
    <row r="70" spans="1:16" x14ac:dyDescent="0.15">
      <c r="A70" s="183" t="s">
        <v>77</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78</v>
      </c>
      <c r="B72" s="185">
        <f>基金残高に係る経年分析!F55</f>
        <v>8449</v>
      </c>
      <c r="C72" s="185">
        <f>基金残高に係る経年分析!G55</f>
        <v>6975</v>
      </c>
      <c r="D72" s="185">
        <f>基金残高に係る経年分析!H55</f>
        <v>6101</v>
      </c>
    </row>
    <row r="73" spans="1:16" x14ac:dyDescent="0.15">
      <c r="A73" s="184" t="s">
        <v>79</v>
      </c>
      <c r="B73" s="185">
        <f>基金残高に係る経年分析!F56</f>
        <v>3845</v>
      </c>
      <c r="C73" s="185">
        <f>基金残高に係る経年分析!G56</f>
        <v>3047</v>
      </c>
      <c r="D73" s="185">
        <f>基金残高に係る経年分析!H56</f>
        <v>3067</v>
      </c>
    </row>
    <row r="74" spans="1:16" x14ac:dyDescent="0.15">
      <c r="A74" s="184" t="s">
        <v>80</v>
      </c>
      <c r="B74" s="185">
        <f>基金残高に係る経年分析!F57</f>
        <v>6873</v>
      </c>
      <c r="C74" s="185">
        <f>基金残高に係る経年分析!G57</f>
        <v>9814</v>
      </c>
      <c r="D74" s="185">
        <f>基金残高に係る経年分析!H57</f>
        <v>10176</v>
      </c>
    </row>
  </sheetData>
  <sheetProtection algorithmName="SHA-512" hashValue="lto2RWQ9HEkC8DnYoVEx3GH+bO8h+Rse7GMHUEz0d4gRUY4ysKbu/lKM7zG0zjzAvDs+7d/4uSIlHXEtyTOV3A==" saltValue="vmiAG+M2jXJsd81gGL/m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70" zoomScaleNormal="70" workbookViewId="0">
      <selection activeCell="BC81" sqref="BC81"/>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227</v>
      </c>
      <c r="C5" s="670"/>
      <c r="D5" s="670"/>
      <c r="E5" s="670"/>
      <c r="F5" s="670"/>
      <c r="G5" s="670"/>
      <c r="H5" s="670"/>
      <c r="I5" s="670"/>
      <c r="J5" s="670"/>
      <c r="K5" s="670"/>
      <c r="L5" s="670"/>
      <c r="M5" s="670"/>
      <c r="N5" s="670"/>
      <c r="O5" s="670"/>
      <c r="P5" s="670"/>
      <c r="Q5" s="671"/>
      <c r="R5" s="672">
        <v>10984911</v>
      </c>
      <c r="S5" s="673"/>
      <c r="T5" s="673"/>
      <c r="U5" s="673"/>
      <c r="V5" s="673"/>
      <c r="W5" s="673"/>
      <c r="X5" s="673"/>
      <c r="Y5" s="674"/>
      <c r="Z5" s="675">
        <v>30.2</v>
      </c>
      <c r="AA5" s="675"/>
      <c r="AB5" s="675"/>
      <c r="AC5" s="675"/>
      <c r="AD5" s="676">
        <v>10439863</v>
      </c>
      <c r="AE5" s="676"/>
      <c r="AF5" s="676"/>
      <c r="AG5" s="676"/>
      <c r="AH5" s="676"/>
      <c r="AI5" s="676"/>
      <c r="AJ5" s="676"/>
      <c r="AK5" s="676"/>
      <c r="AL5" s="677">
        <v>51.4</v>
      </c>
      <c r="AM5" s="678"/>
      <c r="AN5" s="678"/>
      <c r="AO5" s="679"/>
      <c r="AP5" s="669" t="s">
        <v>228</v>
      </c>
      <c r="AQ5" s="670"/>
      <c r="AR5" s="670"/>
      <c r="AS5" s="670"/>
      <c r="AT5" s="670"/>
      <c r="AU5" s="670"/>
      <c r="AV5" s="670"/>
      <c r="AW5" s="670"/>
      <c r="AX5" s="670"/>
      <c r="AY5" s="670"/>
      <c r="AZ5" s="670"/>
      <c r="BA5" s="670"/>
      <c r="BB5" s="670"/>
      <c r="BC5" s="670"/>
      <c r="BD5" s="670"/>
      <c r="BE5" s="670"/>
      <c r="BF5" s="671"/>
      <c r="BG5" s="683">
        <v>10439863</v>
      </c>
      <c r="BH5" s="684"/>
      <c r="BI5" s="684"/>
      <c r="BJ5" s="684"/>
      <c r="BK5" s="684"/>
      <c r="BL5" s="684"/>
      <c r="BM5" s="684"/>
      <c r="BN5" s="685"/>
      <c r="BO5" s="686">
        <v>95</v>
      </c>
      <c r="BP5" s="686"/>
      <c r="BQ5" s="686"/>
      <c r="BR5" s="686"/>
      <c r="BS5" s="687">
        <v>140267</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221</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x14ac:dyDescent="0.15">
      <c r="B6" s="680" t="s">
        <v>232</v>
      </c>
      <c r="C6" s="681"/>
      <c r="D6" s="681"/>
      <c r="E6" s="681"/>
      <c r="F6" s="681"/>
      <c r="G6" s="681"/>
      <c r="H6" s="681"/>
      <c r="I6" s="681"/>
      <c r="J6" s="681"/>
      <c r="K6" s="681"/>
      <c r="L6" s="681"/>
      <c r="M6" s="681"/>
      <c r="N6" s="681"/>
      <c r="O6" s="681"/>
      <c r="P6" s="681"/>
      <c r="Q6" s="682"/>
      <c r="R6" s="683">
        <v>273682</v>
      </c>
      <c r="S6" s="684"/>
      <c r="T6" s="684"/>
      <c r="U6" s="684"/>
      <c r="V6" s="684"/>
      <c r="W6" s="684"/>
      <c r="X6" s="684"/>
      <c r="Y6" s="685"/>
      <c r="Z6" s="686">
        <v>0.8</v>
      </c>
      <c r="AA6" s="686"/>
      <c r="AB6" s="686"/>
      <c r="AC6" s="686"/>
      <c r="AD6" s="687">
        <v>273682</v>
      </c>
      <c r="AE6" s="687"/>
      <c r="AF6" s="687"/>
      <c r="AG6" s="687"/>
      <c r="AH6" s="687"/>
      <c r="AI6" s="687"/>
      <c r="AJ6" s="687"/>
      <c r="AK6" s="687"/>
      <c r="AL6" s="688">
        <v>1.3</v>
      </c>
      <c r="AM6" s="689"/>
      <c r="AN6" s="689"/>
      <c r="AO6" s="690"/>
      <c r="AP6" s="680" t="s">
        <v>233</v>
      </c>
      <c r="AQ6" s="681"/>
      <c r="AR6" s="681"/>
      <c r="AS6" s="681"/>
      <c r="AT6" s="681"/>
      <c r="AU6" s="681"/>
      <c r="AV6" s="681"/>
      <c r="AW6" s="681"/>
      <c r="AX6" s="681"/>
      <c r="AY6" s="681"/>
      <c r="AZ6" s="681"/>
      <c r="BA6" s="681"/>
      <c r="BB6" s="681"/>
      <c r="BC6" s="681"/>
      <c r="BD6" s="681"/>
      <c r="BE6" s="681"/>
      <c r="BF6" s="682"/>
      <c r="BG6" s="683">
        <v>10439863</v>
      </c>
      <c r="BH6" s="684"/>
      <c r="BI6" s="684"/>
      <c r="BJ6" s="684"/>
      <c r="BK6" s="684"/>
      <c r="BL6" s="684"/>
      <c r="BM6" s="684"/>
      <c r="BN6" s="685"/>
      <c r="BO6" s="686">
        <v>95</v>
      </c>
      <c r="BP6" s="686"/>
      <c r="BQ6" s="686"/>
      <c r="BR6" s="686"/>
      <c r="BS6" s="687">
        <v>140267</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262275</v>
      </c>
      <c r="CS6" s="684"/>
      <c r="CT6" s="684"/>
      <c r="CU6" s="684"/>
      <c r="CV6" s="684"/>
      <c r="CW6" s="684"/>
      <c r="CX6" s="684"/>
      <c r="CY6" s="685"/>
      <c r="CZ6" s="677">
        <v>0.7</v>
      </c>
      <c r="DA6" s="678"/>
      <c r="DB6" s="678"/>
      <c r="DC6" s="697"/>
      <c r="DD6" s="692" t="s">
        <v>130</v>
      </c>
      <c r="DE6" s="684"/>
      <c r="DF6" s="684"/>
      <c r="DG6" s="684"/>
      <c r="DH6" s="684"/>
      <c r="DI6" s="684"/>
      <c r="DJ6" s="684"/>
      <c r="DK6" s="684"/>
      <c r="DL6" s="684"/>
      <c r="DM6" s="684"/>
      <c r="DN6" s="684"/>
      <c r="DO6" s="684"/>
      <c r="DP6" s="685"/>
      <c r="DQ6" s="692">
        <v>262275</v>
      </c>
      <c r="DR6" s="684"/>
      <c r="DS6" s="684"/>
      <c r="DT6" s="684"/>
      <c r="DU6" s="684"/>
      <c r="DV6" s="684"/>
      <c r="DW6" s="684"/>
      <c r="DX6" s="684"/>
      <c r="DY6" s="684"/>
      <c r="DZ6" s="684"/>
      <c r="EA6" s="684"/>
      <c r="EB6" s="684"/>
      <c r="EC6" s="693"/>
    </row>
    <row r="7" spans="2:143" ht="11.25" customHeight="1" x14ac:dyDescent="0.15">
      <c r="B7" s="680" t="s">
        <v>235</v>
      </c>
      <c r="C7" s="681"/>
      <c r="D7" s="681"/>
      <c r="E7" s="681"/>
      <c r="F7" s="681"/>
      <c r="G7" s="681"/>
      <c r="H7" s="681"/>
      <c r="I7" s="681"/>
      <c r="J7" s="681"/>
      <c r="K7" s="681"/>
      <c r="L7" s="681"/>
      <c r="M7" s="681"/>
      <c r="N7" s="681"/>
      <c r="O7" s="681"/>
      <c r="P7" s="681"/>
      <c r="Q7" s="682"/>
      <c r="R7" s="683">
        <v>10103</v>
      </c>
      <c r="S7" s="684"/>
      <c r="T7" s="684"/>
      <c r="U7" s="684"/>
      <c r="V7" s="684"/>
      <c r="W7" s="684"/>
      <c r="X7" s="684"/>
      <c r="Y7" s="685"/>
      <c r="Z7" s="686">
        <v>0</v>
      </c>
      <c r="AA7" s="686"/>
      <c r="AB7" s="686"/>
      <c r="AC7" s="686"/>
      <c r="AD7" s="687">
        <v>10103</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4561820</v>
      </c>
      <c r="BH7" s="684"/>
      <c r="BI7" s="684"/>
      <c r="BJ7" s="684"/>
      <c r="BK7" s="684"/>
      <c r="BL7" s="684"/>
      <c r="BM7" s="684"/>
      <c r="BN7" s="685"/>
      <c r="BO7" s="686">
        <v>41.5</v>
      </c>
      <c r="BP7" s="686"/>
      <c r="BQ7" s="686"/>
      <c r="BR7" s="686"/>
      <c r="BS7" s="687">
        <v>140267</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3761965</v>
      </c>
      <c r="CS7" s="684"/>
      <c r="CT7" s="684"/>
      <c r="CU7" s="684"/>
      <c r="CV7" s="684"/>
      <c r="CW7" s="684"/>
      <c r="CX7" s="684"/>
      <c r="CY7" s="685"/>
      <c r="CZ7" s="686">
        <v>10.7</v>
      </c>
      <c r="DA7" s="686"/>
      <c r="DB7" s="686"/>
      <c r="DC7" s="686"/>
      <c r="DD7" s="692">
        <v>606609</v>
      </c>
      <c r="DE7" s="684"/>
      <c r="DF7" s="684"/>
      <c r="DG7" s="684"/>
      <c r="DH7" s="684"/>
      <c r="DI7" s="684"/>
      <c r="DJ7" s="684"/>
      <c r="DK7" s="684"/>
      <c r="DL7" s="684"/>
      <c r="DM7" s="684"/>
      <c r="DN7" s="684"/>
      <c r="DO7" s="684"/>
      <c r="DP7" s="685"/>
      <c r="DQ7" s="692">
        <v>2708742</v>
      </c>
      <c r="DR7" s="684"/>
      <c r="DS7" s="684"/>
      <c r="DT7" s="684"/>
      <c r="DU7" s="684"/>
      <c r="DV7" s="684"/>
      <c r="DW7" s="684"/>
      <c r="DX7" s="684"/>
      <c r="DY7" s="684"/>
      <c r="DZ7" s="684"/>
      <c r="EA7" s="684"/>
      <c r="EB7" s="684"/>
      <c r="EC7" s="693"/>
    </row>
    <row r="8" spans="2:143" ht="11.25" customHeight="1" x14ac:dyDescent="0.15">
      <c r="B8" s="680" t="s">
        <v>238</v>
      </c>
      <c r="C8" s="681"/>
      <c r="D8" s="681"/>
      <c r="E8" s="681"/>
      <c r="F8" s="681"/>
      <c r="G8" s="681"/>
      <c r="H8" s="681"/>
      <c r="I8" s="681"/>
      <c r="J8" s="681"/>
      <c r="K8" s="681"/>
      <c r="L8" s="681"/>
      <c r="M8" s="681"/>
      <c r="N8" s="681"/>
      <c r="O8" s="681"/>
      <c r="P8" s="681"/>
      <c r="Q8" s="682"/>
      <c r="R8" s="683">
        <v>65432</v>
      </c>
      <c r="S8" s="684"/>
      <c r="T8" s="684"/>
      <c r="U8" s="684"/>
      <c r="V8" s="684"/>
      <c r="W8" s="684"/>
      <c r="X8" s="684"/>
      <c r="Y8" s="685"/>
      <c r="Z8" s="686">
        <v>0.2</v>
      </c>
      <c r="AA8" s="686"/>
      <c r="AB8" s="686"/>
      <c r="AC8" s="686"/>
      <c r="AD8" s="687">
        <v>65432</v>
      </c>
      <c r="AE8" s="687"/>
      <c r="AF8" s="687"/>
      <c r="AG8" s="687"/>
      <c r="AH8" s="687"/>
      <c r="AI8" s="687"/>
      <c r="AJ8" s="687"/>
      <c r="AK8" s="687"/>
      <c r="AL8" s="688">
        <v>0.3</v>
      </c>
      <c r="AM8" s="689"/>
      <c r="AN8" s="689"/>
      <c r="AO8" s="690"/>
      <c r="AP8" s="680" t="s">
        <v>239</v>
      </c>
      <c r="AQ8" s="681"/>
      <c r="AR8" s="681"/>
      <c r="AS8" s="681"/>
      <c r="AT8" s="681"/>
      <c r="AU8" s="681"/>
      <c r="AV8" s="681"/>
      <c r="AW8" s="681"/>
      <c r="AX8" s="681"/>
      <c r="AY8" s="681"/>
      <c r="AZ8" s="681"/>
      <c r="BA8" s="681"/>
      <c r="BB8" s="681"/>
      <c r="BC8" s="681"/>
      <c r="BD8" s="681"/>
      <c r="BE8" s="681"/>
      <c r="BF8" s="682"/>
      <c r="BG8" s="683">
        <v>131614</v>
      </c>
      <c r="BH8" s="684"/>
      <c r="BI8" s="684"/>
      <c r="BJ8" s="684"/>
      <c r="BK8" s="684"/>
      <c r="BL8" s="684"/>
      <c r="BM8" s="684"/>
      <c r="BN8" s="685"/>
      <c r="BO8" s="686">
        <v>1.2</v>
      </c>
      <c r="BP8" s="686"/>
      <c r="BQ8" s="686"/>
      <c r="BR8" s="686"/>
      <c r="BS8" s="692" t="s">
        <v>130</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11426317</v>
      </c>
      <c r="CS8" s="684"/>
      <c r="CT8" s="684"/>
      <c r="CU8" s="684"/>
      <c r="CV8" s="684"/>
      <c r="CW8" s="684"/>
      <c r="CX8" s="684"/>
      <c r="CY8" s="685"/>
      <c r="CZ8" s="686">
        <v>32.4</v>
      </c>
      <c r="DA8" s="686"/>
      <c r="DB8" s="686"/>
      <c r="DC8" s="686"/>
      <c r="DD8" s="692">
        <v>860304</v>
      </c>
      <c r="DE8" s="684"/>
      <c r="DF8" s="684"/>
      <c r="DG8" s="684"/>
      <c r="DH8" s="684"/>
      <c r="DI8" s="684"/>
      <c r="DJ8" s="684"/>
      <c r="DK8" s="684"/>
      <c r="DL8" s="684"/>
      <c r="DM8" s="684"/>
      <c r="DN8" s="684"/>
      <c r="DO8" s="684"/>
      <c r="DP8" s="685"/>
      <c r="DQ8" s="692">
        <v>5525527</v>
      </c>
      <c r="DR8" s="684"/>
      <c r="DS8" s="684"/>
      <c r="DT8" s="684"/>
      <c r="DU8" s="684"/>
      <c r="DV8" s="684"/>
      <c r="DW8" s="684"/>
      <c r="DX8" s="684"/>
      <c r="DY8" s="684"/>
      <c r="DZ8" s="684"/>
      <c r="EA8" s="684"/>
      <c r="EB8" s="684"/>
      <c r="EC8" s="693"/>
    </row>
    <row r="9" spans="2:143" ht="11.25" customHeight="1" x14ac:dyDescent="0.15">
      <c r="B9" s="680" t="s">
        <v>241</v>
      </c>
      <c r="C9" s="681"/>
      <c r="D9" s="681"/>
      <c r="E9" s="681"/>
      <c r="F9" s="681"/>
      <c r="G9" s="681"/>
      <c r="H9" s="681"/>
      <c r="I9" s="681"/>
      <c r="J9" s="681"/>
      <c r="K9" s="681"/>
      <c r="L9" s="681"/>
      <c r="M9" s="681"/>
      <c r="N9" s="681"/>
      <c r="O9" s="681"/>
      <c r="P9" s="681"/>
      <c r="Q9" s="682"/>
      <c r="R9" s="683">
        <v>35001</v>
      </c>
      <c r="S9" s="684"/>
      <c r="T9" s="684"/>
      <c r="U9" s="684"/>
      <c r="V9" s="684"/>
      <c r="W9" s="684"/>
      <c r="X9" s="684"/>
      <c r="Y9" s="685"/>
      <c r="Z9" s="686">
        <v>0.1</v>
      </c>
      <c r="AA9" s="686"/>
      <c r="AB9" s="686"/>
      <c r="AC9" s="686"/>
      <c r="AD9" s="687">
        <v>35001</v>
      </c>
      <c r="AE9" s="687"/>
      <c r="AF9" s="687"/>
      <c r="AG9" s="687"/>
      <c r="AH9" s="687"/>
      <c r="AI9" s="687"/>
      <c r="AJ9" s="687"/>
      <c r="AK9" s="687"/>
      <c r="AL9" s="688">
        <v>0.2</v>
      </c>
      <c r="AM9" s="689"/>
      <c r="AN9" s="689"/>
      <c r="AO9" s="690"/>
      <c r="AP9" s="680" t="s">
        <v>242</v>
      </c>
      <c r="AQ9" s="681"/>
      <c r="AR9" s="681"/>
      <c r="AS9" s="681"/>
      <c r="AT9" s="681"/>
      <c r="AU9" s="681"/>
      <c r="AV9" s="681"/>
      <c r="AW9" s="681"/>
      <c r="AX9" s="681"/>
      <c r="AY9" s="681"/>
      <c r="AZ9" s="681"/>
      <c r="BA9" s="681"/>
      <c r="BB9" s="681"/>
      <c r="BC9" s="681"/>
      <c r="BD9" s="681"/>
      <c r="BE9" s="681"/>
      <c r="BF9" s="682"/>
      <c r="BG9" s="683">
        <v>3516333</v>
      </c>
      <c r="BH9" s="684"/>
      <c r="BI9" s="684"/>
      <c r="BJ9" s="684"/>
      <c r="BK9" s="684"/>
      <c r="BL9" s="684"/>
      <c r="BM9" s="684"/>
      <c r="BN9" s="685"/>
      <c r="BO9" s="686">
        <v>32</v>
      </c>
      <c r="BP9" s="686"/>
      <c r="BQ9" s="686"/>
      <c r="BR9" s="686"/>
      <c r="BS9" s="692" t="s">
        <v>130</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3466138</v>
      </c>
      <c r="CS9" s="684"/>
      <c r="CT9" s="684"/>
      <c r="CU9" s="684"/>
      <c r="CV9" s="684"/>
      <c r="CW9" s="684"/>
      <c r="CX9" s="684"/>
      <c r="CY9" s="685"/>
      <c r="CZ9" s="686">
        <v>9.8000000000000007</v>
      </c>
      <c r="DA9" s="686"/>
      <c r="DB9" s="686"/>
      <c r="DC9" s="686"/>
      <c r="DD9" s="692">
        <v>8767</v>
      </c>
      <c r="DE9" s="684"/>
      <c r="DF9" s="684"/>
      <c r="DG9" s="684"/>
      <c r="DH9" s="684"/>
      <c r="DI9" s="684"/>
      <c r="DJ9" s="684"/>
      <c r="DK9" s="684"/>
      <c r="DL9" s="684"/>
      <c r="DM9" s="684"/>
      <c r="DN9" s="684"/>
      <c r="DO9" s="684"/>
      <c r="DP9" s="685"/>
      <c r="DQ9" s="692">
        <v>3165213</v>
      </c>
      <c r="DR9" s="684"/>
      <c r="DS9" s="684"/>
      <c r="DT9" s="684"/>
      <c r="DU9" s="684"/>
      <c r="DV9" s="684"/>
      <c r="DW9" s="684"/>
      <c r="DX9" s="684"/>
      <c r="DY9" s="684"/>
      <c r="DZ9" s="684"/>
      <c r="EA9" s="684"/>
      <c r="EB9" s="684"/>
      <c r="EC9" s="693"/>
    </row>
    <row r="10" spans="2:143" ht="11.25" customHeight="1" x14ac:dyDescent="0.15">
      <c r="B10" s="680" t="s">
        <v>244</v>
      </c>
      <c r="C10" s="681"/>
      <c r="D10" s="681"/>
      <c r="E10" s="681"/>
      <c r="F10" s="681"/>
      <c r="G10" s="681"/>
      <c r="H10" s="681"/>
      <c r="I10" s="681"/>
      <c r="J10" s="681"/>
      <c r="K10" s="681"/>
      <c r="L10" s="681"/>
      <c r="M10" s="681"/>
      <c r="N10" s="681"/>
      <c r="O10" s="681"/>
      <c r="P10" s="681"/>
      <c r="Q10" s="682"/>
      <c r="R10" s="683" t="s">
        <v>130</v>
      </c>
      <c r="S10" s="684"/>
      <c r="T10" s="684"/>
      <c r="U10" s="684"/>
      <c r="V10" s="684"/>
      <c r="W10" s="684"/>
      <c r="X10" s="684"/>
      <c r="Y10" s="685"/>
      <c r="Z10" s="686" t="s">
        <v>130</v>
      </c>
      <c r="AA10" s="686"/>
      <c r="AB10" s="686"/>
      <c r="AC10" s="686"/>
      <c r="AD10" s="687" t="s">
        <v>130</v>
      </c>
      <c r="AE10" s="687"/>
      <c r="AF10" s="687"/>
      <c r="AG10" s="687"/>
      <c r="AH10" s="687"/>
      <c r="AI10" s="687"/>
      <c r="AJ10" s="687"/>
      <c r="AK10" s="687"/>
      <c r="AL10" s="688" t="s">
        <v>130</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206812</v>
      </c>
      <c r="BH10" s="684"/>
      <c r="BI10" s="684"/>
      <c r="BJ10" s="684"/>
      <c r="BK10" s="684"/>
      <c r="BL10" s="684"/>
      <c r="BM10" s="684"/>
      <c r="BN10" s="685"/>
      <c r="BO10" s="686">
        <v>1.9</v>
      </c>
      <c r="BP10" s="686"/>
      <c r="BQ10" s="686"/>
      <c r="BR10" s="686"/>
      <c r="BS10" s="692" t="s">
        <v>130</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v>40556</v>
      </c>
      <c r="CS10" s="684"/>
      <c r="CT10" s="684"/>
      <c r="CU10" s="684"/>
      <c r="CV10" s="684"/>
      <c r="CW10" s="684"/>
      <c r="CX10" s="684"/>
      <c r="CY10" s="685"/>
      <c r="CZ10" s="686">
        <v>0.1</v>
      </c>
      <c r="DA10" s="686"/>
      <c r="DB10" s="686"/>
      <c r="DC10" s="686"/>
      <c r="DD10" s="692" t="s">
        <v>130</v>
      </c>
      <c r="DE10" s="684"/>
      <c r="DF10" s="684"/>
      <c r="DG10" s="684"/>
      <c r="DH10" s="684"/>
      <c r="DI10" s="684"/>
      <c r="DJ10" s="684"/>
      <c r="DK10" s="684"/>
      <c r="DL10" s="684"/>
      <c r="DM10" s="684"/>
      <c r="DN10" s="684"/>
      <c r="DO10" s="684"/>
      <c r="DP10" s="685"/>
      <c r="DQ10" s="692">
        <v>10940</v>
      </c>
      <c r="DR10" s="684"/>
      <c r="DS10" s="684"/>
      <c r="DT10" s="684"/>
      <c r="DU10" s="684"/>
      <c r="DV10" s="684"/>
      <c r="DW10" s="684"/>
      <c r="DX10" s="684"/>
      <c r="DY10" s="684"/>
      <c r="DZ10" s="684"/>
      <c r="EA10" s="684"/>
      <c r="EB10" s="684"/>
      <c r="EC10" s="693"/>
    </row>
    <row r="11" spans="2:143" ht="11.25" customHeight="1" x14ac:dyDescent="0.15">
      <c r="B11" s="680" t="s">
        <v>247</v>
      </c>
      <c r="C11" s="681"/>
      <c r="D11" s="681"/>
      <c r="E11" s="681"/>
      <c r="F11" s="681"/>
      <c r="G11" s="681"/>
      <c r="H11" s="681"/>
      <c r="I11" s="681"/>
      <c r="J11" s="681"/>
      <c r="K11" s="681"/>
      <c r="L11" s="681"/>
      <c r="M11" s="681"/>
      <c r="N11" s="681"/>
      <c r="O11" s="681"/>
      <c r="P11" s="681"/>
      <c r="Q11" s="682"/>
      <c r="R11" s="683">
        <v>1332855</v>
      </c>
      <c r="S11" s="684"/>
      <c r="T11" s="684"/>
      <c r="U11" s="684"/>
      <c r="V11" s="684"/>
      <c r="W11" s="684"/>
      <c r="X11" s="684"/>
      <c r="Y11" s="685"/>
      <c r="Z11" s="688">
        <v>3.7</v>
      </c>
      <c r="AA11" s="689"/>
      <c r="AB11" s="689"/>
      <c r="AC11" s="701"/>
      <c r="AD11" s="692">
        <v>1332855</v>
      </c>
      <c r="AE11" s="684"/>
      <c r="AF11" s="684"/>
      <c r="AG11" s="684"/>
      <c r="AH11" s="684"/>
      <c r="AI11" s="684"/>
      <c r="AJ11" s="684"/>
      <c r="AK11" s="685"/>
      <c r="AL11" s="688">
        <v>6.6</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707061</v>
      </c>
      <c r="BH11" s="684"/>
      <c r="BI11" s="684"/>
      <c r="BJ11" s="684"/>
      <c r="BK11" s="684"/>
      <c r="BL11" s="684"/>
      <c r="BM11" s="684"/>
      <c r="BN11" s="685"/>
      <c r="BO11" s="686">
        <v>6.4</v>
      </c>
      <c r="BP11" s="686"/>
      <c r="BQ11" s="686"/>
      <c r="BR11" s="686"/>
      <c r="BS11" s="692">
        <v>140267</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984803</v>
      </c>
      <c r="CS11" s="684"/>
      <c r="CT11" s="684"/>
      <c r="CU11" s="684"/>
      <c r="CV11" s="684"/>
      <c r="CW11" s="684"/>
      <c r="CX11" s="684"/>
      <c r="CY11" s="685"/>
      <c r="CZ11" s="686">
        <v>2.8</v>
      </c>
      <c r="DA11" s="686"/>
      <c r="DB11" s="686"/>
      <c r="DC11" s="686"/>
      <c r="DD11" s="692">
        <v>133124</v>
      </c>
      <c r="DE11" s="684"/>
      <c r="DF11" s="684"/>
      <c r="DG11" s="684"/>
      <c r="DH11" s="684"/>
      <c r="DI11" s="684"/>
      <c r="DJ11" s="684"/>
      <c r="DK11" s="684"/>
      <c r="DL11" s="684"/>
      <c r="DM11" s="684"/>
      <c r="DN11" s="684"/>
      <c r="DO11" s="684"/>
      <c r="DP11" s="685"/>
      <c r="DQ11" s="692">
        <v>722294</v>
      </c>
      <c r="DR11" s="684"/>
      <c r="DS11" s="684"/>
      <c r="DT11" s="684"/>
      <c r="DU11" s="684"/>
      <c r="DV11" s="684"/>
      <c r="DW11" s="684"/>
      <c r="DX11" s="684"/>
      <c r="DY11" s="684"/>
      <c r="DZ11" s="684"/>
      <c r="EA11" s="684"/>
      <c r="EB11" s="684"/>
      <c r="EC11" s="693"/>
    </row>
    <row r="12" spans="2:143" ht="11.25" customHeight="1" x14ac:dyDescent="0.15">
      <c r="B12" s="680" t="s">
        <v>250</v>
      </c>
      <c r="C12" s="681"/>
      <c r="D12" s="681"/>
      <c r="E12" s="681"/>
      <c r="F12" s="681"/>
      <c r="G12" s="681"/>
      <c r="H12" s="681"/>
      <c r="I12" s="681"/>
      <c r="J12" s="681"/>
      <c r="K12" s="681"/>
      <c r="L12" s="681"/>
      <c r="M12" s="681"/>
      <c r="N12" s="681"/>
      <c r="O12" s="681"/>
      <c r="P12" s="681"/>
      <c r="Q12" s="682"/>
      <c r="R12" s="683">
        <v>15638</v>
      </c>
      <c r="S12" s="684"/>
      <c r="T12" s="684"/>
      <c r="U12" s="684"/>
      <c r="V12" s="684"/>
      <c r="W12" s="684"/>
      <c r="X12" s="684"/>
      <c r="Y12" s="685"/>
      <c r="Z12" s="686">
        <v>0</v>
      </c>
      <c r="AA12" s="686"/>
      <c r="AB12" s="686"/>
      <c r="AC12" s="686"/>
      <c r="AD12" s="687">
        <v>15638</v>
      </c>
      <c r="AE12" s="687"/>
      <c r="AF12" s="687"/>
      <c r="AG12" s="687"/>
      <c r="AH12" s="687"/>
      <c r="AI12" s="687"/>
      <c r="AJ12" s="687"/>
      <c r="AK12" s="687"/>
      <c r="AL12" s="688">
        <v>0.1</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5124760</v>
      </c>
      <c r="BH12" s="684"/>
      <c r="BI12" s="684"/>
      <c r="BJ12" s="684"/>
      <c r="BK12" s="684"/>
      <c r="BL12" s="684"/>
      <c r="BM12" s="684"/>
      <c r="BN12" s="685"/>
      <c r="BO12" s="686">
        <v>46.7</v>
      </c>
      <c r="BP12" s="686"/>
      <c r="BQ12" s="686"/>
      <c r="BR12" s="686"/>
      <c r="BS12" s="692" t="s">
        <v>130</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979253</v>
      </c>
      <c r="CS12" s="684"/>
      <c r="CT12" s="684"/>
      <c r="CU12" s="684"/>
      <c r="CV12" s="684"/>
      <c r="CW12" s="684"/>
      <c r="CX12" s="684"/>
      <c r="CY12" s="685"/>
      <c r="CZ12" s="686">
        <v>2.8</v>
      </c>
      <c r="DA12" s="686"/>
      <c r="DB12" s="686"/>
      <c r="DC12" s="686"/>
      <c r="DD12" s="692" t="s">
        <v>130</v>
      </c>
      <c r="DE12" s="684"/>
      <c r="DF12" s="684"/>
      <c r="DG12" s="684"/>
      <c r="DH12" s="684"/>
      <c r="DI12" s="684"/>
      <c r="DJ12" s="684"/>
      <c r="DK12" s="684"/>
      <c r="DL12" s="684"/>
      <c r="DM12" s="684"/>
      <c r="DN12" s="684"/>
      <c r="DO12" s="684"/>
      <c r="DP12" s="685"/>
      <c r="DQ12" s="692">
        <v>515567</v>
      </c>
      <c r="DR12" s="684"/>
      <c r="DS12" s="684"/>
      <c r="DT12" s="684"/>
      <c r="DU12" s="684"/>
      <c r="DV12" s="684"/>
      <c r="DW12" s="684"/>
      <c r="DX12" s="684"/>
      <c r="DY12" s="684"/>
      <c r="DZ12" s="684"/>
      <c r="EA12" s="684"/>
      <c r="EB12" s="684"/>
      <c r="EC12" s="693"/>
    </row>
    <row r="13" spans="2:143" ht="11.25" customHeight="1" x14ac:dyDescent="0.15">
      <c r="B13" s="680" t="s">
        <v>253</v>
      </c>
      <c r="C13" s="681"/>
      <c r="D13" s="681"/>
      <c r="E13" s="681"/>
      <c r="F13" s="681"/>
      <c r="G13" s="681"/>
      <c r="H13" s="681"/>
      <c r="I13" s="681"/>
      <c r="J13" s="681"/>
      <c r="K13" s="681"/>
      <c r="L13" s="681"/>
      <c r="M13" s="681"/>
      <c r="N13" s="681"/>
      <c r="O13" s="681"/>
      <c r="P13" s="681"/>
      <c r="Q13" s="682"/>
      <c r="R13" s="683" t="s">
        <v>130</v>
      </c>
      <c r="S13" s="684"/>
      <c r="T13" s="684"/>
      <c r="U13" s="684"/>
      <c r="V13" s="684"/>
      <c r="W13" s="684"/>
      <c r="X13" s="684"/>
      <c r="Y13" s="685"/>
      <c r="Z13" s="686" t="s">
        <v>130</v>
      </c>
      <c r="AA13" s="686"/>
      <c r="AB13" s="686"/>
      <c r="AC13" s="686"/>
      <c r="AD13" s="687" t="s">
        <v>130</v>
      </c>
      <c r="AE13" s="687"/>
      <c r="AF13" s="687"/>
      <c r="AG13" s="687"/>
      <c r="AH13" s="687"/>
      <c r="AI13" s="687"/>
      <c r="AJ13" s="687"/>
      <c r="AK13" s="687"/>
      <c r="AL13" s="688" t="s">
        <v>130</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5062712</v>
      </c>
      <c r="BH13" s="684"/>
      <c r="BI13" s="684"/>
      <c r="BJ13" s="684"/>
      <c r="BK13" s="684"/>
      <c r="BL13" s="684"/>
      <c r="BM13" s="684"/>
      <c r="BN13" s="685"/>
      <c r="BO13" s="686">
        <v>46.1</v>
      </c>
      <c r="BP13" s="686"/>
      <c r="BQ13" s="686"/>
      <c r="BR13" s="686"/>
      <c r="BS13" s="692" t="s">
        <v>130</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5526533</v>
      </c>
      <c r="CS13" s="684"/>
      <c r="CT13" s="684"/>
      <c r="CU13" s="684"/>
      <c r="CV13" s="684"/>
      <c r="CW13" s="684"/>
      <c r="CX13" s="684"/>
      <c r="CY13" s="685"/>
      <c r="CZ13" s="686">
        <v>15.7</v>
      </c>
      <c r="DA13" s="686"/>
      <c r="DB13" s="686"/>
      <c r="DC13" s="686"/>
      <c r="DD13" s="692">
        <v>1066991</v>
      </c>
      <c r="DE13" s="684"/>
      <c r="DF13" s="684"/>
      <c r="DG13" s="684"/>
      <c r="DH13" s="684"/>
      <c r="DI13" s="684"/>
      <c r="DJ13" s="684"/>
      <c r="DK13" s="684"/>
      <c r="DL13" s="684"/>
      <c r="DM13" s="684"/>
      <c r="DN13" s="684"/>
      <c r="DO13" s="684"/>
      <c r="DP13" s="685"/>
      <c r="DQ13" s="692">
        <v>4443972</v>
      </c>
      <c r="DR13" s="684"/>
      <c r="DS13" s="684"/>
      <c r="DT13" s="684"/>
      <c r="DU13" s="684"/>
      <c r="DV13" s="684"/>
      <c r="DW13" s="684"/>
      <c r="DX13" s="684"/>
      <c r="DY13" s="684"/>
      <c r="DZ13" s="684"/>
      <c r="EA13" s="684"/>
      <c r="EB13" s="684"/>
      <c r="EC13" s="693"/>
    </row>
    <row r="14" spans="2:143" ht="11.25" customHeight="1" x14ac:dyDescent="0.15">
      <c r="B14" s="680" t="s">
        <v>256</v>
      </c>
      <c r="C14" s="681"/>
      <c r="D14" s="681"/>
      <c r="E14" s="681"/>
      <c r="F14" s="681"/>
      <c r="G14" s="681"/>
      <c r="H14" s="681"/>
      <c r="I14" s="681"/>
      <c r="J14" s="681"/>
      <c r="K14" s="681"/>
      <c r="L14" s="681"/>
      <c r="M14" s="681"/>
      <c r="N14" s="681"/>
      <c r="O14" s="681"/>
      <c r="P14" s="681"/>
      <c r="Q14" s="682"/>
      <c r="R14" s="683">
        <v>56055</v>
      </c>
      <c r="S14" s="684"/>
      <c r="T14" s="684"/>
      <c r="U14" s="684"/>
      <c r="V14" s="684"/>
      <c r="W14" s="684"/>
      <c r="X14" s="684"/>
      <c r="Y14" s="685"/>
      <c r="Z14" s="686">
        <v>0.2</v>
      </c>
      <c r="AA14" s="686"/>
      <c r="AB14" s="686"/>
      <c r="AC14" s="686"/>
      <c r="AD14" s="687">
        <v>56055</v>
      </c>
      <c r="AE14" s="687"/>
      <c r="AF14" s="687"/>
      <c r="AG14" s="687"/>
      <c r="AH14" s="687"/>
      <c r="AI14" s="687"/>
      <c r="AJ14" s="687"/>
      <c r="AK14" s="687"/>
      <c r="AL14" s="688">
        <v>0.3</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263977</v>
      </c>
      <c r="BH14" s="684"/>
      <c r="BI14" s="684"/>
      <c r="BJ14" s="684"/>
      <c r="BK14" s="684"/>
      <c r="BL14" s="684"/>
      <c r="BM14" s="684"/>
      <c r="BN14" s="685"/>
      <c r="BO14" s="686">
        <v>2.4</v>
      </c>
      <c r="BP14" s="686"/>
      <c r="BQ14" s="686"/>
      <c r="BR14" s="686"/>
      <c r="BS14" s="692" t="s">
        <v>130</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1078601</v>
      </c>
      <c r="CS14" s="684"/>
      <c r="CT14" s="684"/>
      <c r="CU14" s="684"/>
      <c r="CV14" s="684"/>
      <c r="CW14" s="684"/>
      <c r="CX14" s="684"/>
      <c r="CY14" s="685"/>
      <c r="CZ14" s="686">
        <v>3.1</v>
      </c>
      <c r="DA14" s="686"/>
      <c r="DB14" s="686"/>
      <c r="DC14" s="686"/>
      <c r="DD14" s="692">
        <v>64256</v>
      </c>
      <c r="DE14" s="684"/>
      <c r="DF14" s="684"/>
      <c r="DG14" s="684"/>
      <c r="DH14" s="684"/>
      <c r="DI14" s="684"/>
      <c r="DJ14" s="684"/>
      <c r="DK14" s="684"/>
      <c r="DL14" s="684"/>
      <c r="DM14" s="684"/>
      <c r="DN14" s="684"/>
      <c r="DO14" s="684"/>
      <c r="DP14" s="685"/>
      <c r="DQ14" s="692">
        <v>965453</v>
      </c>
      <c r="DR14" s="684"/>
      <c r="DS14" s="684"/>
      <c r="DT14" s="684"/>
      <c r="DU14" s="684"/>
      <c r="DV14" s="684"/>
      <c r="DW14" s="684"/>
      <c r="DX14" s="684"/>
      <c r="DY14" s="684"/>
      <c r="DZ14" s="684"/>
      <c r="EA14" s="684"/>
      <c r="EB14" s="684"/>
      <c r="EC14" s="693"/>
    </row>
    <row r="15" spans="2:143" ht="11.25" customHeight="1" x14ac:dyDescent="0.15">
      <c r="B15" s="680" t="s">
        <v>259</v>
      </c>
      <c r="C15" s="681"/>
      <c r="D15" s="681"/>
      <c r="E15" s="681"/>
      <c r="F15" s="681"/>
      <c r="G15" s="681"/>
      <c r="H15" s="681"/>
      <c r="I15" s="681"/>
      <c r="J15" s="681"/>
      <c r="K15" s="681"/>
      <c r="L15" s="681"/>
      <c r="M15" s="681"/>
      <c r="N15" s="681"/>
      <c r="O15" s="681"/>
      <c r="P15" s="681"/>
      <c r="Q15" s="682"/>
      <c r="R15" s="683" t="s">
        <v>130</v>
      </c>
      <c r="S15" s="684"/>
      <c r="T15" s="684"/>
      <c r="U15" s="684"/>
      <c r="V15" s="684"/>
      <c r="W15" s="684"/>
      <c r="X15" s="684"/>
      <c r="Y15" s="685"/>
      <c r="Z15" s="686" t="s">
        <v>130</v>
      </c>
      <c r="AA15" s="686"/>
      <c r="AB15" s="686"/>
      <c r="AC15" s="686"/>
      <c r="AD15" s="687" t="s">
        <v>130</v>
      </c>
      <c r="AE15" s="687"/>
      <c r="AF15" s="687"/>
      <c r="AG15" s="687"/>
      <c r="AH15" s="687"/>
      <c r="AI15" s="687"/>
      <c r="AJ15" s="687"/>
      <c r="AK15" s="687"/>
      <c r="AL15" s="688" t="s">
        <v>130</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489306</v>
      </c>
      <c r="BH15" s="684"/>
      <c r="BI15" s="684"/>
      <c r="BJ15" s="684"/>
      <c r="BK15" s="684"/>
      <c r="BL15" s="684"/>
      <c r="BM15" s="684"/>
      <c r="BN15" s="685"/>
      <c r="BO15" s="686">
        <v>4.5</v>
      </c>
      <c r="BP15" s="686"/>
      <c r="BQ15" s="686"/>
      <c r="BR15" s="686"/>
      <c r="BS15" s="692" t="s">
        <v>130</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4419838</v>
      </c>
      <c r="CS15" s="684"/>
      <c r="CT15" s="684"/>
      <c r="CU15" s="684"/>
      <c r="CV15" s="684"/>
      <c r="CW15" s="684"/>
      <c r="CX15" s="684"/>
      <c r="CY15" s="685"/>
      <c r="CZ15" s="686">
        <v>12.5</v>
      </c>
      <c r="DA15" s="686"/>
      <c r="DB15" s="686"/>
      <c r="DC15" s="686"/>
      <c r="DD15" s="692">
        <v>1523871</v>
      </c>
      <c r="DE15" s="684"/>
      <c r="DF15" s="684"/>
      <c r="DG15" s="684"/>
      <c r="DH15" s="684"/>
      <c r="DI15" s="684"/>
      <c r="DJ15" s="684"/>
      <c r="DK15" s="684"/>
      <c r="DL15" s="684"/>
      <c r="DM15" s="684"/>
      <c r="DN15" s="684"/>
      <c r="DO15" s="684"/>
      <c r="DP15" s="685"/>
      <c r="DQ15" s="692">
        <v>2458857</v>
      </c>
      <c r="DR15" s="684"/>
      <c r="DS15" s="684"/>
      <c r="DT15" s="684"/>
      <c r="DU15" s="684"/>
      <c r="DV15" s="684"/>
      <c r="DW15" s="684"/>
      <c r="DX15" s="684"/>
      <c r="DY15" s="684"/>
      <c r="DZ15" s="684"/>
      <c r="EA15" s="684"/>
      <c r="EB15" s="684"/>
      <c r="EC15" s="693"/>
    </row>
    <row r="16" spans="2:143" ht="11.25" customHeight="1" x14ac:dyDescent="0.15">
      <c r="B16" s="680" t="s">
        <v>262</v>
      </c>
      <c r="C16" s="681"/>
      <c r="D16" s="681"/>
      <c r="E16" s="681"/>
      <c r="F16" s="681"/>
      <c r="G16" s="681"/>
      <c r="H16" s="681"/>
      <c r="I16" s="681"/>
      <c r="J16" s="681"/>
      <c r="K16" s="681"/>
      <c r="L16" s="681"/>
      <c r="M16" s="681"/>
      <c r="N16" s="681"/>
      <c r="O16" s="681"/>
      <c r="P16" s="681"/>
      <c r="Q16" s="682"/>
      <c r="R16" s="683">
        <v>15789</v>
      </c>
      <c r="S16" s="684"/>
      <c r="T16" s="684"/>
      <c r="U16" s="684"/>
      <c r="V16" s="684"/>
      <c r="W16" s="684"/>
      <c r="X16" s="684"/>
      <c r="Y16" s="685"/>
      <c r="Z16" s="686">
        <v>0</v>
      </c>
      <c r="AA16" s="686"/>
      <c r="AB16" s="686"/>
      <c r="AC16" s="686"/>
      <c r="AD16" s="687">
        <v>15789</v>
      </c>
      <c r="AE16" s="687"/>
      <c r="AF16" s="687"/>
      <c r="AG16" s="687"/>
      <c r="AH16" s="687"/>
      <c r="AI16" s="687"/>
      <c r="AJ16" s="687"/>
      <c r="AK16" s="687"/>
      <c r="AL16" s="688">
        <v>0.1</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130</v>
      </c>
      <c r="BH16" s="684"/>
      <c r="BI16" s="684"/>
      <c r="BJ16" s="684"/>
      <c r="BK16" s="684"/>
      <c r="BL16" s="684"/>
      <c r="BM16" s="684"/>
      <c r="BN16" s="685"/>
      <c r="BO16" s="686" t="s">
        <v>130</v>
      </c>
      <c r="BP16" s="686"/>
      <c r="BQ16" s="686"/>
      <c r="BR16" s="686"/>
      <c r="BS16" s="692" t="s">
        <v>130</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50700</v>
      </c>
      <c r="CS16" s="684"/>
      <c r="CT16" s="684"/>
      <c r="CU16" s="684"/>
      <c r="CV16" s="684"/>
      <c r="CW16" s="684"/>
      <c r="CX16" s="684"/>
      <c r="CY16" s="685"/>
      <c r="CZ16" s="686">
        <v>0.1</v>
      </c>
      <c r="DA16" s="686"/>
      <c r="DB16" s="686"/>
      <c r="DC16" s="686"/>
      <c r="DD16" s="692" t="s">
        <v>130</v>
      </c>
      <c r="DE16" s="684"/>
      <c r="DF16" s="684"/>
      <c r="DG16" s="684"/>
      <c r="DH16" s="684"/>
      <c r="DI16" s="684"/>
      <c r="DJ16" s="684"/>
      <c r="DK16" s="684"/>
      <c r="DL16" s="684"/>
      <c r="DM16" s="684"/>
      <c r="DN16" s="684"/>
      <c r="DO16" s="684"/>
      <c r="DP16" s="685"/>
      <c r="DQ16" s="692" t="s">
        <v>130</v>
      </c>
      <c r="DR16" s="684"/>
      <c r="DS16" s="684"/>
      <c r="DT16" s="684"/>
      <c r="DU16" s="684"/>
      <c r="DV16" s="684"/>
      <c r="DW16" s="684"/>
      <c r="DX16" s="684"/>
      <c r="DY16" s="684"/>
      <c r="DZ16" s="684"/>
      <c r="EA16" s="684"/>
      <c r="EB16" s="684"/>
      <c r="EC16" s="693"/>
    </row>
    <row r="17" spans="2:133" ht="11.25" customHeight="1" x14ac:dyDescent="0.15">
      <c r="B17" s="680" t="s">
        <v>265</v>
      </c>
      <c r="C17" s="681"/>
      <c r="D17" s="681"/>
      <c r="E17" s="681"/>
      <c r="F17" s="681"/>
      <c r="G17" s="681"/>
      <c r="H17" s="681"/>
      <c r="I17" s="681"/>
      <c r="J17" s="681"/>
      <c r="K17" s="681"/>
      <c r="L17" s="681"/>
      <c r="M17" s="681"/>
      <c r="N17" s="681"/>
      <c r="O17" s="681"/>
      <c r="P17" s="681"/>
      <c r="Q17" s="682"/>
      <c r="R17" s="683">
        <v>228528</v>
      </c>
      <c r="S17" s="684"/>
      <c r="T17" s="684"/>
      <c r="U17" s="684"/>
      <c r="V17" s="684"/>
      <c r="W17" s="684"/>
      <c r="X17" s="684"/>
      <c r="Y17" s="685"/>
      <c r="Z17" s="686">
        <v>0.6</v>
      </c>
      <c r="AA17" s="686"/>
      <c r="AB17" s="686"/>
      <c r="AC17" s="686"/>
      <c r="AD17" s="687">
        <v>228528</v>
      </c>
      <c r="AE17" s="687"/>
      <c r="AF17" s="687"/>
      <c r="AG17" s="687"/>
      <c r="AH17" s="687"/>
      <c r="AI17" s="687"/>
      <c r="AJ17" s="687"/>
      <c r="AK17" s="687"/>
      <c r="AL17" s="688">
        <v>1.1000000000000001</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130</v>
      </c>
      <c r="BH17" s="684"/>
      <c r="BI17" s="684"/>
      <c r="BJ17" s="684"/>
      <c r="BK17" s="684"/>
      <c r="BL17" s="684"/>
      <c r="BM17" s="684"/>
      <c r="BN17" s="685"/>
      <c r="BO17" s="686" t="s">
        <v>130</v>
      </c>
      <c r="BP17" s="686"/>
      <c r="BQ17" s="686"/>
      <c r="BR17" s="686"/>
      <c r="BS17" s="692" t="s">
        <v>130</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3292754</v>
      </c>
      <c r="CS17" s="684"/>
      <c r="CT17" s="684"/>
      <c r="CU17" s="684"/>
      <c r="CV17" s="684"/>
      <c r="CW17" s="684"/>
      <c r="CX17" s="684"/>
      <c r="CY17" s="685"/>
      <c r="CZ17" s="686">
        <v>9.3000000000000007</v>
      </c>
      <c r="DA17" s="686"/>
      <c r="DB17" s="686"/>
      <c r="DC17" s="686"/>
      <c r="DD17" s="692" t="s">
        <v>130</v>
      </c>
      <c r="DE17" s="684"/>
      <c r="DF17" s="684"/>
      <c r="DG17" s="684"/>
      <c r="DH17" s="684"/>
      <c r="DI17" s="684"/>
      <c r="DJ17" s="684"/>
      <c r="DK17" s="684"/>
      <c r="DL17" s="684"/>
      <c r="DM17" s="684"/>
      <c r="DN17" s="684"/>
      <c r="DO17" s="684"/>
      <c r="DP17" s="685"/>
      <c r="DQ17" s="692">
        <v>3211202</v>
      </c>
      <c r="DR17" s="684"/>
      <c r="DS17" s="684"/>
      <c r="DT17" s="684"/>
      <c r="DU17" s="684"/>
      <c r="DV17" s="684"/>
      <c r="DW17" s="684"/>
      <c r="DX17" s="684"/>
      <c r="DY17" s="684"/>
      <c r="DZ17" s="684"/>
      <c r="EA17" s="684"/>
      <c r="EB17" s="684"/>
      <c r="EC17" s="693"/>
    </row>
    <row r="18" spans="2:133" ht="11.25" customHeight="1" x14ac:dyDescent="0.15">
      <c r="B18" s="680" t="s">
        <v>268</v>
      </c>
      <c r="C18" s="681"/>
      <c r="D18" s="681"/>
      <c r="E18" s="681"/>
      <c r="F18" s="681"/>
      <c r="G18" s="681"/>
      <c r="H18" s="681"/>
      <c r="I18" s="681"/>
      <c r="J18" s="681"/>
      <c r="K18" s="681"/>
      <c r="L18" s="681"/>
      <c r="M18" s="681"/>
      <c r="N18" s="681"/>
      <c r="O18" s="681"/>
      <c r="P18" s="681"/>
      <c r="Q18" s="682"/>
      <c r="R18" s="683">
        <v>69978</v>
      </c>
      <c r="S18" s="684"/>
      <c r="T18" s="684"/>
      <c r="U18" s="684"/>
      <c r="V18" s="684"/>
      <c r="W18" s="684"/>
      <c r="X18" s="684"/>
      <c r="Y18" s="685"/>
      <c r="Z18" s="686">
        <v>0.2</v>
      </c>
      <c r="AA18" s="686"/>
      <c r="AB18" s="686"/>
      <c r="AC18" s="686"/>
      <c r="AD18" s="687">
        <v>69978</v>
      </c>
      <c r="AE18" s="687"/>
      <c r="AF18" s="687"/>
      <c r="AG18" s="687"/>
      <c r="AH18" s="687"/>
      <c r="AI18" s="687"/>
      <c r="AJ18" s="687"/>
      <c r="AK18" s="687"/>
      <c r="AL18" s="688">
        <v>0.3</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130</v>
      </c>
      <c r="BH18" s="684"/>
      <c r="BI18" s="684"/>
      <c r="BJ18" s="684"/>
      <c r="BK18" s="684"/>
      <c r="BL18" s="684"/>
      <c r="BM18" s="684"/>
      <c r="BN18" s="685"/>
      <c r="BO18" s="686" t="s">
        <v>130</v>
      </c>
      <c r="BP18" s="686"/>
      <c r="BQ18" s="686"/>
      <c r="BR18" s="686"/>
      <c r="BS18" s="692" t="s">
        <v>130</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130</v>
      </c>
      <c r="CS18" s="684"/>
      <c r="CT18" s="684"/>
      <c r="CU18" s="684"/>
      <c r="CV18" s="684"/>
      <c r="CW18" s="684"/>
      <c r="CX18" s="684"/>
      <c r="CY18" s="685"/>
      <c r="CZ18" s="686" t="s">
        <v>130</v>
      </c>
      <c r="DA18" s="686"/>
      <c r="DB18" s="686"/>
      <c r="DC18" s="686"/>
      <c r="DD18" s="692" t="s">
        <v>130</v>
      </c>
      <c r="DE18" s="684"/>
      <c r="DF18" s="684"/>
      <c r="DG18" s="684"/>
      <c r="DH18" s="684"/>
      <c r="DI18" s="684"/>
      <c r="DJ18" s="684"/>
      <c r="DK18" s="684"/>
      <c r="DL18" s="684"/>
      <c r="DM18" s="684"/>
      <c r="DN18" s="684"/>
      <c r="DO18" s="684"/>
      <c r="DP18" s="685"/>
      <c r="DQ18" s="692" t="s">
        <v>130</v>
      </c>
      <c r="DR18" s="684"/>
      <c r="DS18" s="684"/>
      <c r="DT18" s="684"/>
      <c r="DU18" s="684"/>
      <c r="DV18" s="684"/>
      <c r="DW18" s="684"/>
      <c r="DX18" s="684"/>
      <c r="DY18" s="684"/>
      <c r="DZ18" s="684"/>
      <c r="EA18" s="684"/>
      <c r="EB18" s="684"/>
      <c r="EC18" s="693"/>
    </row>
    <row r="19" spans="2:133" ht="11.25" customHeight="1" x14ac:dyDescent="0.15">
      <c r="B19" s="680" t="s">
        <v>271</v>
      </c>
      <c r="C19" s="681"/>
      <c r="D19" s="681"/>
      <c r="E19" s="681"/>
      <c r="F19" s="681"/>
      <c r="G19" s="681"/>
      <c r="H19" s="681"/>
      <c r="I19" s="681"/>
      <c r="J19" s="681"/>
      <c r="K19" s="681"/>
      <c r="L19" s="681"/>
      <c r="M19" s="681"/>
      <c r="N19" s="681"/>
      <c r="O19" s="681"/>
      <c r="P19" s="681"/>
      <c r="Q19" s="682"/>
      <c r="R19" s="683">
        <v>9926</v>
      </c>
      <c r="S19" s="684"/>
      <c r="T19" s="684"/>
      <c r="U19" s="684"/>
      <c r="V19" s="684"/>
      <c r="W19" s="684"/>
      <c r="X19" s="684"/>
      <c r="Y19" s="685"/>
      <c r="Z19" s="686">
        <v>0</v>
      </c>
      <c r="AA19" s="686"/>
      <c r="AB19" s="686"/>
      <c r="AC19" s="686"/>
      <c r="AD19" s="687">
        <v>9926</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545048</v>
      </c>
      <c r="BH19" s="684"/>
      <c r="BI19" s="684"/>
      <c r="BJ19" s="684"/>
      <c r="BK19" s="684"/>
      <c r="BL19" s="684"/>
      <c r="BM19" s="684"/>
      <c r="BN19" s="685"/>
      <c r="BO19" s="686">
        <v>5</v>
      </c>
      <c r="BP19" s="686"/>
      <c r="BQ19" s="686"/>
      <c r="BR19" s="686"/>
      <c r="BS19" s="692" t="s">
        <v>130</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130</v>
      </c>
      <c r="CS19" s="684"/>
      <c r="CT19" s="684"/>
      <c r="CU19" s="684"/>
      <c r="CV19" s="684"/>
      <c r="CW19" s="684"/>
      <c r="CX19" s="684"/>
      <c r="CY19" s="685"/>
      <c r="CZ19" s="686" t="s">
        <v>130</v>
      </c>
      <c r="DA19" s="686"/>
      <c r="DB19" s="686"/>
      <c r="DC19" s="686"/>
      <c r="DD19" s="692" t="s">
        <v>130</v>
      </c>
      <c r="DE19" s="684"/>
      <c r="DF19" s="684"/>
      <c r="DG19" s="684"/>
      <c r="DH19" s="684"/>
      <c r="DI19" s="684"/>
      <c r="DJ19" s="684"/>
      <c r="DK19" s="684"/>
      <c r="DL19" s="684"/>
      <c r="DM19" s="684"/>
      <c r="DN19" s="684"/>
      <c r="DO19" s="684"/>
      <c r="DP19" s="685"/>
      <c r="DQ19" s="692" t="s">
        <v>130</v>
      </c>
      <c r="DR19" s="684"/>
      <c r="DS19" s="684"/>
      <c r="DT19" s="684"/>
      <c r="DU19" s="684"/>
      <c r="DV19" s="684"/>
      <c r="DW19" s="684"/>
      <c r="DX19" s="684"/>
      <c r="DY19" s="684"/>
      <c r="DZ19" s="684"/>
      <c r="EA19" s="684"/>
      <c r="EB19" s="684"/>
      <c r="EC19" s="693"/>
    </row>
    <row r="20" spans="2:133" ht="11.25" customHeight="1" x14ac:dyDescent="0.15">
      <c r="B20" s="680" t="s">
        <v>274</v>
      </c>
      <c r="C20" s="681"/>
      <c r="D20" s="681"/>
      <c r="E20" s="681"/>
      <c r="F20" s="681"/>
      <c r="G20" s="681"/>
      <c r="H20" s="681"/>
      <c r="I20" s="681"/>
      <c r="J20" s="681"/>
      <c r="K20" s="681"/>
      <c r="L20" s="681"/>
      <c r="M20" s="681"/>
      <c r="N20" s="681"/>
      <c r="O20" s="681"/>
      <c r="P20" s="681"/>
      <c r="Q20" s="682"/>
      <c r="R20" s="683">
        <v>3582</v>
      </c>
      <c r="S20" s="684"/>
      <c r="T20" s="684"/>
      <c r="U20" s="684"/>
      <c r="V20" s="684"/>
      <c r="W20" s="684"/>
      <c r="X20" s="684"/>
      <c r="Y20" s="685"/>
      <c r="Z20" s="686">
        <v>0</v>
      </c>
      <c r="AA20" s="686"/>
      <c r="AB20" s="686"/>
      <c r="AC20" s="686"/>
      <c r="AD20" s="687">
        <v>3582</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545048</v>
      </c>
      <c r="BH20" s="684"/>
      <c r="BI20" s="684"/>
      <c r="BJ20" s="684"/>
      <c r="BK20" s="684"/>
      <c r="BL20" s="684"/>
      <c r="BM20" s="684"/>
      <c r="BN20" s="685"/>
      <c r="BO20" s="686">
        <v>5</v>
      </c>
      <c r="BP20" s="686"/>
      <c r="BQ20" s="686"/>
      <c r="BR20" s="686"/>
      <c r="BS20" s="692" t="s">
        <v>130</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35289733</v>
      </c>
      <c r="CS20" s="684"/>
      <c r="CT20" s="684"/>
      <c r="CU20" s="684"/>
      <c r="CV20" s="684"/>
      <c r="CW20" s="684"/>
      <c r="CX20" s="684"/>
      <c r="CY20" s="685"/>
      <c r="CZ20" s="686">
        <v>100</v>
      </c>
      <c r="DA20" s="686"/>
      <c r="DB20" s="686"/>
      <c r="DC20" s="686"/>
      <c r="DD20" s="692">
        <v>4263922</v>
      </c>
      <c r="DE20" s="684"/>
      <c r="DF20" s="684"/>
      <c r="DG20" s="684"/>
      <c r="DH20" s="684"/>
      <c r="DI20" s="684"/>
      <c r="DJ20" s="684"/>
      <c r="DK20" s="684"/>
      <c r="DL20" s="684"/>
      <c r="DM20" s="684"/>
      <c r="DN20" s="684"/>
      <c r="DO20" s="684"/>
      <c r="DP20" s="685"/>
      <c r="DQ20" s="692">
        <v>23990042</v>
      </c>
      <c r="DR20" s="684"/>
      <c r="DS20" s="684"/>
      <c r="DT20" s="684"/>
      <c r="DU20" s="684"/>
      <c r="DV20" s="684"/>
      <c r="DW20" s="684"/>
      <c r="DX20" s="684"/>
      <c r="DY20" s="684"/>
      <c r="DZ20" s="684"/>
      <c r="EA20" s="684"/>
      <c r="EB20" s="684"/>
      <c r="EC20" s="693"/>
    </row>
    <row r="21" spans="2:133" ht="11.25" customHeight="1" x14ac:dyDescent="0.15">
      <c r="B21" s="680" t="s">
        <v>277</v>
      </c>
      <c r="C21" s="681"/>
      <c r="D21" s="681"/>
      <c r="E21" s="681"/>
      <c r="F21" s="681"/>
      <c r="G21" s="681"/>
      <c r="H21" s="681"/>
      <c r="I21" s="681"/>
      <c r="J21" s="681"/>
      <c r="K21" s="681"/>
      <c r="L21" s="681"/>
      <c r="M21" s="681"/>
      <c r="N21" s="681"/>
      <c r="O21" s="681"/>
      <c r="P21" s="681"/>
      <c r="Q21" s="682"/>
      <c r="R21" s="683">
        <v>145042</v>
      </c>
      <c r="S21" s="684"/>
      <c r="T21" s="684"/>
      <c r="U21" s="684"/>
      <c r="V21" s="684"/>
      <c r="W21" s="684"/>
      <c r="X21" s="684"/>
      <c r="Y21" s="685"/>
      <c r="Z21" s="686">
        <v>0.4</v>
      </c>
      <c r="AA21" s="686"/>
      <c r="AB21" s="686"/>
      <c r="AC21" s="686"/>
      <c r="AD21" s="687">
        <v>145042</v>
      </c>
      <c r="AE21" s="687"/>
      <c r="AF21" s="687"/>
      <c r="AG21" s="687"/>
      <c r="AH21" s="687"/>
      <c r="AI21" s="687"/>
      <c r="AJ21" s="687"/>
      <c r="AK21" s="687"/>
      <c r="AL21" s="688">
        <v>0.7</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v>1222</v>
      </c>
      <c r="BH21" s="684"/>
      <c r="BI21" s="684"/>
      <c r="BJ21" s="684"/>
      <c r="BK21" s="684"/>
      <c r="BL21" s="684"/>
      <c r="BM21" s="684"/>
      <c r="BN21" s="685"/>
      <c r="BO21" s="686">
        <v>0</v>
      </c>
      <c r="BP21" s="686"/>
      <c r="BQ21" s="686"/>
      <c r="BR21" s="686"/>
      <c r="BS21" s="692" t="s">
        <v>130</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x14ac:dyDescent="0.15">
      <c r="B22" s="680" t="s">
        <v>279</v>
      </c>
      <c r="C22" s="681"/>
      <c r="D22" s="681"/>
      <c r="E22" s="681"/>
      <c r="F22" s="681"/>
      <c r="G22" s="681"/>
      <c r="H22" s="681"/>
      <c r="I22" s="681"/>
      <c r="J22" s="681"/>
      <c r="K22" s="681"/>
      <c r="L22" s="681"/>
      <c r="M22" s="681"/>
      <c r="N22" s="681"/>
      <c r="O22" s="681"/>
      <c r="P22" s="681"/>
      <c r="Q22" s="682"/>
      <c r="R22" s="683">
        <v>9211987</v>
      </c>
      <c r="S22" s="684"/>
      <c r="T22" s="684"/>
      <c r="U22" s="684"/>
      <c r="V22" s="684"/>
      <c r="W22" s="684"/>
      <c r="X22" s="684"/>
      <c r="Y22" s="685"/>
      <c r="Z22" s="686">
        <v>25.4</v>
      </c>
      <c r="AA22" s="686"/>
      <c r="AB22" s="686"/>
      <c r="AC22" s="686"/>
      <c r="AD22" s="687">
        <v>7739836</v>
      </c>
      <c r="AE22" s="687"/>
      <c r="AF22" s="687"/>
      <c r="AG22" s="687"/>
      <c r="AH22" s="687"/>
      <c r="AI22" s="687"/>
      <c r="AJ22" s="687"/>
      <c r="AK22" s="687"/>
      <c r="AL22" s="688">
        <v>38.1</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130</v>
      </c>
      <c r="BH22" s="684"/>
      <c r="BI22" s="684"/>
      <c r="BJ22" s="684"/>
      <c r="BK22" s="684"/>
      <c r="BL22" s="684"/>
      <c r="BM22" s="684"/>
      <c r="BN22" s="685"/>
      <c r="BO22" s="686" t="s">
        <v>130</v>
      </c>
      <c r="BP22" s="686"/>
      <c r="BQ22" s="686"/>
      <c r="BR22" s="686"/>
      <c r="BS22" s="692" t="s">
        <v>130</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282</v>
      </c>
      <c r="C23" s="681"/>
      <c r="D23" s="681"/>
      <c r="E23" s="681"/>
      <c r="F23" s="681"/>
      <c r="G23" s="681"/>
      <c r="H23" s="681"/>
      <c r="I23" s="681"/>
      <c r="J23" s="681"/>
      <c r="K23" s="681"/>
      <c r="L23" s="681"/>
      <c r="M23" s="681"/>
      <c r="N23" s="681"/>
      <c r="O23" s="681"/>
      <c r="P23" s="681"/>
      <c r="Q23" s="682"/>
      <c r="R23" s="683">
        <v>7739836</v>
      </c>
      <c r="S23" s="684"/>
      <c r="T23" s="684"/>
      <c r="U23" s="684"/>
      <c r="V23" s="684"/>
      <c r="W23" s="684"/>
      <c r="X23" s="684"/>
      <c r="Y23" s="685"/>
      <c r="Z23" s="686">
        <v>21.3</v>
      </c>
      <c r="AA23" s="686"/>
      <c r="AB23" s="686"/>
      <c r="AC23" s="686"/>
      <c r="AD23" s="687">
        <v>7739836</v>
      </c>
      <c r="AE23" s="687"/>
      <c r="AF23" s="687"/>
      <c r="AG23" s="687"/>
      <c r="AH23" s="687"/>
      <c r="AI23" s="687"/>
      <c r="AJ23" s="687"/>
      <c r="AK23" s="687"/>
      <c r="AL23" s="688">
        <v>38.1</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v>543826</v>
      </c>
      <c r="BH23" s="684"/>
      <c r="BI23" s="684"/>
      <c r="BJ23" s="684"/>
      <c r="BK23" s="684"/>
      <c r="BL23" s="684"/>
      <c r="BM23" s="684"/>
      <c r="BN23" s="685"/>
      <c r="BO23" s="686">
        <v>5</v>
      </c>
      <c r="BP23" s="686"/>
      <c r="BQ23" s="686"/>
      <c r="BR23" s="686"/>
      <c r="BS23" s="692" t="s">
        <v>130</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6" t="s">
        <v>287</v>
      </c>
      <c r="DM23" s="717"/>
      <c r="DN23" s="717"/>
      <c r="DO23" s="717"/>
      <c r="DP23" s="717"/>
      <c r="DQ23" s="717"/>
      <c r="DR23" s="717"/>
      <c r="DS23" s="717"/>
      <c r="DT23" s="717"/>
      <c r="DU23" s="717"/>
      <c r="DV23" s="718"/>
      <c r="DW23" s="665" t="s">
        <v>288</v>
      </c>
      <c r="DX23" s="666"/>
      <c r="DY23" s="666"/>
      <c r="DZ23" s="666"/>
      <c r="EA23" s="666"/>
      <c r="EB23" s="666"/>
      <c r="EC23" s="667"/>
    </row>
    <row r="24" spans="2:133" ht="11.25" customHeight="1" x14ac:dyDescent="0.15">
      <c r="B24" s="680" t="s">
        <v>289</v>
      </c>
      <c r="C24" s="681"/>
      <c r="D24" s="681"/>
      <c r="E24" s="681"/>
      <c r="F24" s="681"/>
      <c r="G24" s="681"/>
      <c r="H24" s="681"/>
      <c r="I24" s="681"/>
      <c r="J24" s="681"/>
      <c r="K24" s="681"/>
      <c r="L24" s="681"/>
      <c r="M24" s="681"/>
      <c r="N24" s="681"/>
      <c r="O24" s="681"/>
      <c r="P24" s="681"/>
      <c r="Q24" s="682"/>
      <c r="R24" s="683">
        <v>1472151</v>
      </c>
      <c r="S24" s="684"/>
      <c r="T24" s="684"/>
      <c r="U24" s="684"/>
      <c r="V24" s="684"/>
      <c r="W24" s="684"/>
      <c r="X24" s="684"/>
      <c r="Y24" s="685"/>
      <c r="Z24" s="686">
        <v>4.0999999999999996</v>
      </c>
      <c r="AA24" s="686"/>
      <c r="AB24" s="686"/>
      <c r="AC24" s="686"/>
      <c r="AD24" s="687" t="s">
        <v>130</v>
      </c>
      <c r="AE24" s="687"/>
      <c r="AF24" s="687"/>
      <c r="AG24" s="687"/>
      <c r="AH24" s="687"/>
      <c r="AI24" s="687"/>
      <c r="AJ24" s="687"/>
      <c r="AK24" s="687"/>
      <c r="AL24" s="688" t="s">
        <v>130</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130</v>
      </c>
      <c r="BH24" s="684"/>
      <c r="BI24" s="684"/>
      <c r="BJ24" s="684"/>
      <c r="BK24" s="684"/>
      <c r="BL24" s="684"/>
      <c r="BM24" s="684"/>
      <c r="BN24" s="685"/>
      <c r="BO24" s="686" t="s">
        <v>130</v>
      </c>
      <c r="BP24" s="686"/>
      <c r="BQ24" s="686"/>
      <c r="BR24" s="686"/>
      <c r="BS24" s="692" t="s">
        <v>130</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13771405</v>
      </c>
      <c r="CS24" s="673"/>
      <c r="CT24" s="673"/>
      <c r="CU24" s="673"/>
      <c r="CV24" s="673"/>
      <c r="CW24" s="673"/>
      <c r="CX24" s="673"/>
      <c r="CY24" s="674"/>
      <c r="CZ24" s="677">
        <v>39</v>
      </c>
      <c r="DA24" s="678"/>
      <c r="DB24" s="678"/>
      <c r="DC24" s="697"/>
      <c r="DD24" s="719">
        <v>8937564</v>
      </c>
      <c r="DE24" s="673"/>
      <c r="DF24" s="673"/>
      <c r="DG24" s="673"/>
      <c r="DH24" s="673"/>
      <c r="DI24" s="673"/>
      <c r="DJ24" s="673"/>
      <c r="DK24" s="674"/>
      <c r="DL24" s="719">
        <v>8877990</v>
      </c>
      <c r="DM24" s="673"/>
      <c r="DN24" s="673"/>
      <c r="DO24" s="673"/>
      <c r="DP24" s="673"/>
      <c r="DQ24" s="673"/>
      <c r="DR24" s="673"/>
      <c r="DS24" s="673"/>
      <c r="DT24" s="673"/>
      <c r="DU24" s="673"/>
      <c r="DV24" s="674"/>
      <c r="DW24" s="677">
        <v>41.7</v>
      </c>
      <c r="DX24" s="678"/>
      <c r="DY24" s="678"/>
      <c r="DZ24" s="678"/>
      <c r="EA24" s="678"/>
      <c r="EB24" s="678"/>
      <c r="EC24" s="679"/>
    </row>
    <row r="25" spans="2:133" ht="11.25" customHeight="1" x14ac:dyDescent="0.15">
      <c r="B25" s="680" t="s">
        <v>292</v>
      </c>
      <c r="C25" s="681"/>
      <c r="D25" s="681"/>
      <c r="E25" s="681"/>
      <c r="F25" s="681"/>
      <c r="G25" s="681"/>
      <c r="H25" s="681"/>
      <c r="I25" s="681"/>
      <c r="J25" s="681"/>
      <c r="K25" s="681"/>
      <c r="L25" s="681"/>
      <c r="M25" s="681"/>
      <c r="N25" s="681"/>
      <c r="O25" s="681"/>
      <c r="P25" s="681"/>
      <c r="Q25" s="682"/>
      <c r="R25" s="683" t="s">
        <v>130</v>
      </c>
      <c r="S25" s="684"/>
      <c r="T25" s="684"/>
      <c r="U25" s="684"/>
      <c r="V25" s="684"/>
      <c r="W25" s="684"/>
      <c r="X25" s="684"/>
      <c r="Y25" s="685"/>
      <c r="Z25" s="686" t="s">
        <v>130</v>
      </c>
      <c r="AA25" s="686"/>
      <c r="AB25" s="686"/>
      <c r="AC25" s="686"/>
      <c r="AD25" s="687" t="s">
        <v>130</v>
      </c>
      <c r="AE25" s="687"/>
      <c r="AF25" s="687"/>
      <c r="AG25" s="687"/>
      <c r="AH25" s="687"/>
      <c r="AI25" s="687"/>
      <c r="AJ25" s="687"/>
      <c r="AK25" s="687"/>
      <c r="AL25" s="688" t="s">
        <v>130</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130</v>
      </c>
      <c r="BH25" s="684"/>
      <c r="BI25" s="684"/>
      <c r="BJ25" s="684"/>
      <c r="BK25" s="684"/>
      <c r="BL25" s="684"/>
      <c r="BM25" s="684"/>
      <c r="BN25" s="685"/>
      <c r="BO25" s="686" t="s">
        <v>130</v>
      </c>
      <c r="BP25" s="686"/>
      <c r="BQ25" s="686"/>
      <c r="BR25" s="686"/>
      <c r="BS25" s="692" t="s">
        <v>130</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4193784</v>
      </c>
      <c r="CS25" s="708"/>
      <c r="CT25" s="708"/>
      <c r="CU25" s="708"/>
      <c r="CV25" s="708"/>
      <c r="CW25" s="708"/>
      <c r="CX25" s="708"/>
      <c r="CY25" s="709"/>
      <c r="CZ25" s="688">
        <v>11.9</v>
      </c>
      <c r="DA25" s="720"/>
      <c r="DB25" s="720"/>
      <c r="DC25" s="722"/>
      <c r="DD25" s="692">
        <v>3701808</v>
      </c>
      <c r="DE25" s="708"/>
      <c r="DF25" s="708"/>
      <c r="DG25" s="708"/>
      <c r="DH25" s="708"/>
      <c r="DI25" s="708"/>
      <c r="DJ25" s="708"/>
      <c r="DK25" s="709"/>
      <c r="DL25" s="692">
        <v>3699364</v>
      </c>
      <c r="DM25" s="708"/>
      <c r="DN25" s="708"/>
      <c r="DO25" s="708"/>
      <c r="DP25" s="708"/>
      <c r="DQ25" s="708"/>
      <c r="DR25" s="708"/>
      <c r="DS25" s="708"/>
      <c r="DT25" s="708"/>
      <c r="DU25" s="708"/>
      <c r="DV25" s="709"/>
      <c r="DW25" s="688">
        <v>17.399999999999999</v>
      </c>
      <c r="DX25" s="720"/>
      <c r="DY25" s="720"/>
      <c r="DZ25" s="720"/>
      <c r="EA25" s="720"/>
      <c r="EB25" s="720"/>
      <c r="EC25" s="721"/>
    </row>
    <row r="26" spans="2:133" ht="11.25" customHeight="1" x14ac:dyDescent="0.15">
      <c r="B26" s="680" t="s">
        <v>295</v>
      </c>
      <c r="C26" s="681"/>
      <c r="D26" s="681"/>
      <c r="E26" s="681"/>
      <c r="F26" s="681"/>
      <c r="G26" s="681"/>
      <c r="H26" s="681"/>
      <c r="I26" s="681"/>
      <c r="J26" s="681"/>
      <c r="K26" s="681"/>
      <c r="L26" s="681"/>
      <c r="M26" s="681"/>
      <c r="N26" s="681"/>
      <c r="O26" s="681"/>
      <c r="P26" s="681"/>
      <c r="Q26" s="682"/>
      <c r="R26" s="683">
        <v>22229981</v>
      </c>
      <c r="S26" s="684"/>
      <c r="T26" s="684"/>
      <c r="U26" s="684"/>
      <c r="V26" s="684"/>
      <c r="W26" s="684"/>
      <c r="X26" s="684"/>
      <c r="Y26" s="685"/>
      <c r="Z26" s="686">
        <v>61.2</v>
      </c>
      <c r="AA26" s="686"/>
      <c r="AB26" s="686"/>
      <c r="AC26" s="686"/>
      <c r="AD26" s="687">
        <v>20212782</v>
      </c>
      <c r="AE26" s="687"/>
      <c r="AF26" s="687"/>
      <c r="AG26" s="687"/>
      <c r="AH26" s="687"/>
      <c r="AI26" s="687"/>
      <c r="AJ26" s="687"/>
      <c r="AK26" s="687"/>
      <c r="AL26" s="688">
        <v>99.6</v>
      </c>
      <c r="AM26" s="689"/>
      <c r="AN26" s="689"/>
      <c r="AO26" s="690"/>
      <c r="AP26" s="702" t="s">
        <v>296</v>
      </c>
      <c r="AQ26" s="723"/>
      <c r="AR26" s="723"/>
      <c r="AS26" s="723"/>
      <c r="AT26" s="723"/>
      <c r="AU26" s="723"/>
      <c r="AV26" s="723"/>
      <c r="AW26" s="723"/>
      <c r="AX26" s="723"/>
      <c r="AY26" s="723"/>
      <c r="AZ26" s="723"/>
      <c r="BA26" s="723"/>
      <c r="BB26" s="723"/>
      <c r="BC26" s="723"/>
      <c r="BD26" s="723"/>
      <c r="BE26" s="723"/>
      <c r="BF26" s="704"/>
      <c r="BG26" s="683" t="s">
        <v>130</v>
      </c>
      <c r="BH26" s="684"/>
      <c r="BI26" s="684"/>
      <c r="BJ26" s="684"/>
      <c r="BK26" s="684"/>
      <c r="BL26" s="684"/>
      <c r="BM26" s="684"/>
      <c r="BN26" s="685"/>
      <c r="BO26" s="686" t="s">
        <v>130</v>
      </c>
      <c r="BP26" s="686"/>
      <c r="BQ26" s="686"/>
      <c r="BR26" s="686"/>
      <c r="BS26" s="692" t="s">
        <v>130</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2666204</v>
      </c>
      <c r="CS26" s="684"/>
      <c r="CT26" s="684"/>
      <c r="CU26" s="684"/>
      <c r="CV26" s="684"/>
      <c r="CW26" s="684"/>
      <c r="CX26" s="684"/>
      <c r="CY26" s="685"/>
      <c r="CZ26" s="688">
        <v>7.6</v>
      </c>
      <c r="DA26" s="720"/>
      <c r="DB26" s="720"/>
      <c r="DC26" s="722"/>
      <c r="DD26" s="692">
        <v>2309833</v>
      </c>
      <c r="DE26" s="684"/>
      <c r="DF26" s="684"/>
      <c r="DG26" s="684"/>
      <c r="DH26" s="684"/>
      <c r="DI26" s="684"/>
      <c r="DJ26" s="684"/>
      <c r="DK26" s="685"/>
      <c r="DL26" s="692" t="s">
        <v>130</v>
      </c>
      <c r="DM26" s="684"/>
      <c r="DN26" s="684"/>
      <c r="DO26" s="684"/>
      <c r="DP26" s="684"/>
      <c r="DQ26" s="684"/>
      <c r="DR26" s="684"/>
      <c r="DS26" s="684"/>
      <c r="DT26" s="684"/>
      <c r="DU26" s="684"/>
      <c r="DV26" s="685"/>
      <c r="DW26" s="688" t="s">
        <v>130</v>
      </c>
      <c r="DX26" s="720"/>
      <c r="DY26" s="720"/>
      <c r="DZ26" s="720"/>
      <c r="EA26" s="720"/>
      <c r="EB26" s="720"/>
      <c r="EC26" s="721"/>
    </row>
    <row r="27" spans="2:133" ht="11.25" customHeight="1" x14ac:dyDescent="0.15">
      <c r="B27" s="680" t="s">
        <v>298</v>
      </c>
      <c r="C27" s="681"/>
      <c r="D27" s="681"/>
      <c r="E27" s="681"/>
      <c r="F27" s="681"/>
      <c r="G27" s="681"/>
      <c r="H27" s="681"/>
      <c r="I27" s="681"/>
      <c r="J27" s="681"/>
      <c r="K27" s="681"/>
      <c r="L27" s="681"/>
      <c r="M27" s="681"/>
      <c r="N27" s="681"/>
      <c r="O27" s="681"/>
      <c r="P27" s="681"/>
      <c r="Q27" s="682"/>
      <c r="R27" s="683">
        <v>12274</v>
      </c>
      <c r="S27" s="684"/>
      <c r="T27" s="684"/>
      <c r="U27" s="684"/>
      <c r="V27" s="684"/>
      <c r="W27" s="684"/>
      <c r="X27" s="684"/>
      <c r="Y27" s="685"/>
      <c r="Z27" s="686">
        <v>0</v>
      </c>
      <c r="AA27" s="686"/>
      <c r="AB27" s="686"/>
      <c r="AC27" s="686"/>
      <c r="AD27" s="687">
        <v>12274</v>
      </c>
      <c r="AE27" s="687"/>
      <c r="AF27" s="687"/>
      <c r="AG27" s="687"/>
      <c r="AH27" s="687"/>
      <c r="AI27" s="687"/>
      <c r="AJ27" s="687"/>
      <c r="AK27" s="687"/>
      <c r="AL27" s="688">
        <v>0.1</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10984911</v>
      </c>
      <c r="BH27" s="684"/>
      <c r="BI27" s="684"/>
      <c r="BJ27" s="684"/>
      <c r="BK27" s="684"/>
      <c r="BL27" s="684"/>
      <c r="BM27" s="684"/>
      <c r="BN27" s="685"/>
      <c r="BO27" s="686">
        <v>100</v>
      </c>
      <c r="BP27" s="686"/>
      <c r="BQ27" s="686"/>
      <c r="BR27" s="686"/>
      <c r="BS27" s="692">
        <v>140267</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6284867</v>
      </c>
      <c r="CS27" s="708"/>
      <c r="CT27" s="708"/>
      <c r="CU27" s="708"/>
      <c r="CV27" s="708"/>
      <c r="CW27" s="708"/>
      <c r="CX27" s="708"/>
      <c r="CY27" s="709"/>
      <c r="CZ27" s="688">
        <v>17.8</v>
      </c>
      <c r="DA27" s="720"/>
      <c r="DB27" s="720"/>
      <c r="DC27" s="722"/>
      <c r="DD27" s="692">
        <v>2024554</v>
      </c>
      <c r="DE27" s="708"/>
      <c r="DF27" s="708"/>
      <c r="DG27" s="708"/>
      <c r="DH27" s="708"/>
      <c r="DI27" s="708"/>
      <c r="DJ27" s="708"/>
      <c r="DK27" s="709"/>
      <c r="DL27" s="692">
        <v>1967424</v>
      </c>
      <c r="DM27" s="708"/>
      <c r="DN27" s="708"/>
      <c r="DO27" s="708"/>
      <c r="DP27" s="708"/>
      <c r="DQ27" s="708"/>
      <c r="DR27" s="708"/>
      <c r="DS27" s="708"/>
      <c r="DT27" s="708"/>
      <c r="DU27" s="708"/>
      <c r="DV27" s="709"/>
      <c r="DW27" s="688">
        <v>9.1999999999999993</v>
      </c>
      <c r="DX27" s="720"/>
      <c r="DY27" s="720"/>
      <c r="DZ27" s="720"/>
      <c r="EA27" s="720"/>
      <c r="EB27" s="720"/>
      <c r="EC27" s="721"/>
    </row>
    <row r="28" spans="2:133" ht="11.25" customHeight="1" x14ac:dyDescent="0.15">
      <c r="B28" s="680" t="s">
        <v>301</v>
      </c>
      <c r="C28" s="681"/>
      <c r="D28" s="681"/>
      <c r="E28" s="681"/>
      <c r="F28" s="681"/>
      <c r="G28" s="681"/>
      <c r="H28" s="681"/>
      <c r="I28" s="681"/>
      <c r="J28" s="681"/>
      <c r="K28" s="681"/>
      <c r="L28" s="681"/>
      <c r="M28" s="681"/>
      <c r="N28" s="681"/>
      <c r="O28" s="681"/>
      <c r="P28" s="681"/>
      <c r="Q28" s="682"/>
      <c r="R28" s="683">
        <v>480868</v>
      </c>
      <c r="S28" s="684"/>
      <c r="T28" s="684"/>
      <c r="U28" s="684"/>
      <c r="V28" s="684"/>
      <c r="W28" s="684"/>
      <c r="X28" s="684"/>
      <c r="Y28" s="685"/>
      <c r="Z28" s="686">
        <v>1.3</v>
      </c>
      <c r="AA28" s="686"/>
      <c r="AB28" s="686"/>
      <c r="AC28" s="686"/>
      <c r="AD28" s="687" t="s">
        <v>130</v>
      </c>
      <c r="AE28" s="687"/>
      <c r="AF28" s="687"/>
      <c r="AG28" s="687"/>
      <c r="AH28" s="687"/>
      <c r="AI28" s="687"/>
      <c r="AJ28" s="687"/>
      <c r="AK28" s="687"/>
      <c r="AL28" s="688" t="s">
        <v>130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3292754</v>
      </c>
      <c r="CS28" s="684"/>
      <c r="CT28" s="684"/>
      <c r="CU28" s="684"/>
      <c r="CV28" s="684"/>
      <c r="CW28" s="684"/>
      <c r="CX28" s="684"/>
      <c r="CY28" s="685"/>
      <c r="CZ28" s="688">
        <v>9.3000000000000007</v>
      </c>
      <c r="DA28" s="720"/>
      <c r="DB28" s="720"/>
      <c r="DC28" s="722"/>
      <c r="DD28" s="692">
        <v>3211202</v>
      </c>
      <c r="DE28" s="684"/>
      <c r="DF28" s="684"/>
      <c r="DG28" s="684"/>
      <c r="DH28" s="684"/>
      <c r="DI28" s="684"/>
      <c r="DJ28" s="684"/>
      <c r="DK28" s="685"/>
      <c r="DL28" s="692">
        <v>3211202</v>
      </c>
      <c r="DM28" s="684"/>
      <c r="DN28" s="684"/>
      <c r="DO28" s="684"/>
      <c r="DP28" s="684"/>
      <c r="DQ28" s="684"/>
      <c r="DR28" s="684"/>
      <c r="DS28" s="684"/>
      <c r="DT28" s="684"/>
      <c r="DU28" s="684"/>
      <c r="DV28" s="685"/>
      <c r="DW28" s="688">
        <v>15.1</v>
      </c>
      <c r="DX28" s="720"/>
      <c r="DY28" s="720"/>
      <c r="DZ28" s="720"/>
      <c r="EA28" s="720"/>
      <c r="EB28" s="720"/>
      <c r="EC28" s="721"/>
    </row>
    <row r="29" spans="2:133" ht="11.25" customHeight="1" x14ac:dyDescent="0.15">
      <c r="B29" s="680" t="s">
        <v>303</v>
      </c>
      <c r="C29" s="681"/>
      <c r="D29" s="681"/>
      <c r="E29" s="681"/>
      <c r="F29" s="681"/>
      <c r="G29" s="681"/>
      <c r="H29" s="681"/>
      <c r="I29" s="681"/>
      <c r="J29" s="681"/>
      <c r="K29" s="681"/>
      <c r="L29" s="681"/>
      <c r="M29" s="681"/>
      <c r="N29" s="681"/>
      <c r="O29" s="681"/>
      <c r="P29" s="681"/>
      <c r="Q29" s="682"/>
      <c r="R29" s="683">
        <v>465748</v>
      </c>
      <c r="S29" s="684"/>
      <c r="T29" s="684"/>
      <c r="U29" s="684"/>
      <c r="V29" s="684"/>
      <c r="W29" s="684"/>
      <c r="X29" s="684"/>
      <c r="Y29" s="685"/>
      <c r="Z29" s="686">
        <v>1.3</v>
      </c>
      <c r="AA29" s="686"/>
      <c r="AB29" s="686"/>
      <c r="AC29" s="686"/>
      <c r="AD29" s="687">
        <v>57589</v>
      </c>
      <c r="AE29" s="687"/>
      <c r="AF29" s="687"/>
      <c r="AG29" s="687"/>
      <c r="AH29" s="687"/>
      <c r="AI29" s="687"/>
      <c r="AJ29" s="687"/>
      <c r="AK29" s="687"/>
      <c r="AL29" s="688">
        <v>0.3</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304</v>
      </c>
      <c r="CE29" s="730"/>
      <c r="CF29" s="698" t="s">
        <v>305</v>
      </c>
      <c r="CG29" s="699"/>
      <c r="CH29" s="699"/>
      <c r="CI29" s="699"/>
      <c r="CJ29" s="699"/>
      <c r="CK29" s="699"/>
      <c r="CL29" s="699"/>
      <c r="CM29" s="699"/>
      <c r="CN29" s="699"/>
      <c r="CO29" s="699"/>
      <c r="CP29" s="699"/>
      <c r="CQ29" s="700"/>
      <c r="CR29" s="683">
        <v>3292567</v>
      </c>
      <c r="CS29" s="708"/>
      <c r="CT29" s="708"/>
      <c r="CU29" s="708"/>
      <c r="CV29" s="708"/>
      <c r="CW29" s="708"/>
      <c r="CX29" s="708"/>
      <c r="CY29" s="709"/>
      <c r="CZ29" s="688">
        <v>9.3000000000000007</v>
      </c>
      <c r="DA29" s="720"/>
      <c r="DB29" s="720"/>
      <c r="DC29" s="722"/>
      <c r="DD29" s="692">
        <v>3211015</v>
      </c>
      <c r="DE29" s="708"/>
      <c r="DF29" s="708"/>
      <c r="DG29" s="708"/>
      <c r="DH29" s="708"/>
      <c r="DI29" s="708"/>
      <c r="DJ29" s="708"/>
      <c r="DK29" s="709"/>
      <c r="DL29" s="692">
        <v>3211015</v>
      </c>
      <c r="DM29" s="708"/>
      <c r="DN29" s="708"/>
      <c r="DO29" s="708"/>
      <c r="DP29" s="708"/>
      <c r="DQ29" s="708"/>
      <c r="DR29" s="708"/>
      <c r="DS29" s="708"/>
      <c r="DT29" s="708"/>
      <c r="DU29" s="708"/>
      <c r="DV29" s="709"/>
      <c r="DW29" s="688">
        <v>15.1</v>
      </c>
      <c r="DX29" s="720"/>
      <c r="DY29" s="720"/>
      <c r="DZ29" s="720"/>
      <c r="EA29" s="720"/>
      <c r="EB29" s="720"/>
      <c r="EC29" s="721"/>
    </row>
    <row r="30" spans="2:133" ht="11.25" customHeight="1" x14ac:dyDescent="0.15">
      <c r="B30" s="680" t="s">
        <v>306</v>
      </c>
      <c r="C30" s="681"/>
      <c r="D30" s="681"/>
      <c r="E30" s="681"/>
      <c r="F30" s="681"/>
      <c r="G30" s="681"/>
      <c r="H30" s="681"/>
      <c r="I30" s="681"/>
      <c r="J30" s="681"/>
      <c r="K30" s="681"/>
      <c r="L30" s="681"/>
      <c r="M30" s="681"/>
      <c r="N30" s="681"/>
      <c r="O30" s="681"/>
      <c r="P30" s="681"/>
      <c r="Q30" s="682"/>
      <c r="R30" s="683">
        <v>44962</v>
      </c>
      <c r="S30" s="684"/>
      <c r="T30" s="684"/>
      <c r="U30" s="684"/>
      <c r="V30" s="684"/>
      <c r="W30" s="684"/>
      <c r="X30" s="684"/>
      <c r="Y30" s="685"/>
      <c r="Z30" s="686">
        <v>0.1</v>
      </c>
      <c r="AA30" s="686"/>
      <c r="AB30" s="686"/>
      <c r="AC30" s="686"/>
      <c r="AD30" s="687" t="s">
        <v>130</v>
      </c>
      <c r="AE30" s="687"/>
      <c r="AF30" s="687"/>
      <c r="AG30" s="687"/>
      <c r="AH30" s="687"/>
      <c r="AI30" s="687"/>
      <c r="AJ30" s="687"/>
      <c r="AK30" s="687"/>
      <c r="AL30" s="688" t="s">
        <v>130</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307</v>
      </c>
      <c r="BH30" s="727"/>
      <c r="BI30" s="727"/>
      <c r="BJ30" s="727"/>
      <c r="BK30" s="727"/>
      <c r="BL30" s="727"/>
      <c r="BM30" s="727"/>
      <c r="BN30" s="727"/>
      <c r="BO30" s="727"/>
      <c r="BP30" s="727"/>
      <c r="BQ30" s="728"/>
      <c r="BR30" s="662" t="s">
        <v>308</v>
      </c>
      <c r="BS30" s="727"/>
      <c r="BT30" s="727"/>
      <c r="BU30" s="727"/>
      <c r="BV30" s="727"/>
      <c r="BW30" s="727"/>
      <c r="BX30" s="727"/>
      <c r="BY30" s="727"/>
      <c r="BZ30" s="727"/>
      <c r="CA30" s="727"/>
      <c r="CB30" s="728"/>
      <c r="CD30" s="731"/>
      <c r="CE30" s="732"/>
      <c r="CF30" s="698" t="s">
        <v>309</v>
      </c>
      <c r="CG30" s="699"/>
      <c r="CH30" s="699"/>
      <c r="CI30" s="699"/>
      <c r="CJ30" s="699"/>
      <c r="CK30" s="699"/>
      <c r="CL30" s="699"/>
      <c r="CM30" s="699"/>
      <c r="CN30" s="699"/>
      <c r="CO30" s="699"/>
      <c r="CP30" s="699"/>
      <c r="CQ30" s="700"/>
      <c r="CR30" s="683">
        <v>3022833</v>
      </c>
      <c r="CS30" s="684"/>
      <c r="CT30" s="684"/>
      <c r="CU30" s="684"/>
      <c r="CV30" s="684"/>
      <c r="CW30" s="684"/>
      <c r="CX30" s="684"/>
      <c r="CY30" s="685"/>
      <c r="CZ30" s="688">
        <v>8.6</v>
      </c>
      <c r="DA30" s="720"/>
      <c r="DB30" s="720"/>
      <c r="DC30" s="722"/>
      <c r="DD30" s="692">
        <v>2941281</v>
      </c>
      <c r="DE30" s="684"/>
      <c r="DF30" s="684"/>
      <c r="DG30" s="684"/>
      <c r="DH30" s="684"/>
      <c r="DI30" s="684"/>
      <c r="DJ30" s="684"/>
      <c r="DK30" s="685"/>
      <c r="DL30" s="692">
        <v>2941281</v>
      </c>
      <c r="DM30" s="684"/>
      <c r="DN30" s="684"/>
      <c r="DO30" s="684"/>
      <c r="DP30" s="684"/>
      <c r="DQ30" s="684"/>
      <c r="DR30" s="684"/>
      <c r="DS30" s="684"/>
      <c r="DT30" s="684"/>
      <c r="DU30" s="684"/>
      <c r="DV30" s="685"/>
      <c r="DW30" s="688">
        <v>13.8</v>
      </c>
      <c r="DX30" s="720"/>
      <c r="DY30" s="720"/>
      <c r="DZ30" s="720"/>
      <c r="EA30" s="720"/>
      <c r="EB30" s="720"/>
      <c r="EC30" s="721"/>
    </row>
    <row r="31" spans="2:133" ht="11.25" customHeight="1" x14ac:dyDescent="0.15">
      <c r="B31" s="680" t="s">
        <v>310</v>
      </c>
      <c r="C31" s="681"/>
      <c r="D31" s="681"/>
      <c r="E31" s="681"/>
      <c r="F31" s="681"/>
      <c r="G31" s="681"/>
      <c r="H31" s="681"/>
      <c r="I31" s="681"/>
      <c r="J31" s="681"/>
      <c r="K31" s="681"/>
      <c r="L31" s="681"/>
      <c r="M31" s="681"/>
      <c r="N31" s="681"/>
      <c r="O31" s="681"/>
      <c r="P31" s="681"/>
      <c r="Q31" s="682"/>
      <c r="R31" s="683">
        <v>4060914</v>
      </c>
      <c r="S31" s="684"/>
      <c r="T31" s="684"/>
      <c r="U31" s="684"/>
      <c r="V31" s="684"/>
      <c r="W31" s="684"/>
      <c r="X31" s="684"/>
      <c r="Y31" s="685"/>
      <c r="Z31" s="686">
        <v>11.2</v>
      </c>
      <c r="AA31" s="686"/>
      <c r="AB31" s="686"/>
      <c r="AC31" s="686"/>
      <c r="AD31" s="687" t="s">
        <v>130</v>
      </c>
      <c r="AE31" s="687"/>
      <c r="AF31" s="687"/>
      <c r="AG31" s="687"/>
      <c r="AH31" s="687"/>
      <c r="AI31" s="687"/>
      <c r="AJ31" s="687"/>
      <c r="AK31" s="687"/>
      <c r="AL31" s="688" t="s">
        <v>130</v>
      </c>
      <c r="AM31" s="689"/>
      <c r="AN31" s="689"/>
      <c r="AO31" s="690"/>
      <c r="AP31" s="740" t="s">
        <v>311</v>
      </c>
      <c r="AQ31" s="741"/>
      <c r="AR31" s="741"/>
      <c r="AS31" s="741"/>
      <c r="AT31" s="746" t="s">
        <v>312</v>
      </c>
      <c r="AU31" s="231"/>
      <c r="AV31" s="231"/>
      <c r="AW31" s="231"/>
      <c r="AX31" s="669" t="s">
        <v>187</v>
      </c>
      <c r="AY31" s="670"/>
      <c r="AZ31" s="670"/>
      <c r="BA31" s="670"/>
      <c r="BB31" s="670"/>
      <c r="BC31" s="670"/>
      <c r="BD31" s="670"/>
      <c r="BE31" s="670"/>
      <c r="BF31" s="671"/>
      <c r="BG31" s="739">
        <v>99.1</v>
      </c>
      <c r="BH31" s="735"/>
      <c r="BI31" s="735"/>
      <c r="BJ31" s="735"/>
      <c r="BK31" s="735"/>
      <c r="BL31" s="735"/>
      <c r="BM31" s="678">
        <v>94.9</v>
      </c>
      <c r="BN31" s="735"/>
      <c r="BO31" s="735"/>
      <c r="BP31" s="735"/>
      <c r="BQ31" s="736"/>
      <c r="BR31" s="739">
        <v>98.9</v>
      </c>
      <c r="BS31" s="735"/>
      <c r="BT31" s="735"/>
      <c r="BU31" s="735"/>
      <c r="BV31" s="735"/>
      <c r="BW31" s="735"/>
      <c r="BX31" s="678">
        <v>94.3</v>
      </c>
      <c r="BY31" s="735"/>
      <c r="BZ31" s="735"/>
      <c r="CA31" s="735"/>
      <c r="CB31" s="736"/>
      <c r="CD31" s="731"/>
      <c r="CE31" s="732"/>
      <c r="CF31" s="698" t="s">
        <v>313</v>
      </c>
      <c r="CG31" s="699"/>
      <c r="CH31" s="699"/>
      <c r="CI31" s="699"/>
      <c r="CJ31" s="699"/>
      <c r="CK31" s="699"/>
      <c r="CL31" s="699"/>
      <c r="CM31" s="699"/>
      <c r="CN31" s="699"/>
      <c r="CO31" s="699"/>
      <c r="CP31" s="699"/>
      <c r="CQ31" s="700"/>
      <c r="CR31" s="683">
        <v>269734</v>
      </c>
      <c r="CS31" s="708"/>
      <c r="CT31" s="708"/>
      <c r="CU31" s="708"/>
      <c r="CV31" s="708"/>
      <c r="CW31" s="708"/>
      <c r="CX31" s="708"/>
      <c r="CY31" s="709"/>
      <c r="CZ31" s="688">
        <v>0.8</v>
      </c>
      <c r="DA31" s="720"/>
      <c r="DB31" s="720"/>
      <c r="DC31" s="722"/>
      <c r="DD31" s="692">
        <v>269734</v>
      </c>
      <c r="DE31" s="708"/>
      <c r="DF31" s="708"/>
      <c r="DG31" s="708"/>
      <c r="DH31" s="708"/>
      <c r="DI31" s="708"/>
      <c r="DJ31" s="708"/>
      <c r="DK31" s="709"/>
      <c r="DL31" s="692">
        <v>269734</v>
      </c>
      <c r="DM31" s="708"/>
      <c r="DN31" s="708"/>
      <c r="DO31" s="708"/>
      <c r="DP31" s="708"/>
      <c r="DQ31" s="708"/>
      <c r="DR31" s="708"/>
      <c r="DS31" s="708"/>
      <c r="DT31" s="708"/>
      <c r="DU31" s="708"/>
      <c r="DV31" s="709"/>
      <c r="DW31" s="688">
        <v>1.3</v>
      </c>
      <c r="DX31" s="720"/>
      <c r="DY31" s="720"/>
      <c r="DZ31" s="720"/>
      <c r="EA31" s="720"/>
      <c r="EB31" s="720"/>
      <c r="EC31" s="721"/>
    </row>
    <row r="32" spans="2:133" ht="11.25" customHeight="1" x14ac:dyDescent="0.15">
      <c r="B32" s="750" t="s">
        <v>314</v>
      </c>
      <c r="C32" s="751"/>
      <c r="D32" s="751"/>
      <c r="E32" s="751"/>
      <c r="F32" s="751"/>
      <c r="G32" s="751"/>
      <c r="H32" s="751"/>
      <c r="I32" s="751"/>
      <c r="J32" s="751"/>
      <c r="K32" s="751"/>
      <c r="L32" s="751"/>
      <c r="M32" s="751"/>
      <c r="N32" s="751"/>
      <c r="O32" s="751"/>
      <c r="P32" s="751"/>
      <c r="Q32" s="752"/>
      <c r="R32" s="683" t="s">
        <v>130</v>
      </c>
      <c r="S32" s="684"/>
      <c r="T32" s="684"/>
      <c r="U32" s="684"/>
      <c r="V32" s="684"/>
      <c r="W32" s="684"/>
      <c r="X32" s="684"/>
      <c r="Y32" s="685"/>
      <c r="Z32" s="686" t="s">
        <v>130</v>
      </c>
      <c r="AA32" s="686"/>
      <c r="AB32" s="686"/>
      <c r="AC32" s="686"/>
      <c r="AD32" s="687" t="s">
        <v>130</v>
      </c>
      <c r="AE32" s="687"/>
      <c r="AF32" s="687"/>
      <c r="AG32" s="687"/>
      <c r="AH32" s="687"/>
      <c r="AI32" s="687"/>
      <c r="AJ32" s="687"/>
      <c r="AK32" s="687"/>
      <c r="AL32" s="688" t="s">
        <v>130</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49">
        <v>99.3</v>
      </c>
      <c r="BH32" s="708"/>
      <c r="BI32" s="708"/>
      <c r="BJ32" s="708"/>
      <c r="BK32" s="708"/>
      <c r="BL32" s="708"/>
      <c r="BM32" s="689">
        <v>96.7</v>
      </c>
      <c r="BN32" s="737"/>
      <c r="BO32" s="737"/>
      <c r="BP32" s="737"/>
      <c r="BQ32" s="738"/>
      <c r="BR32" s="749">
        <v>99.1</v>
      </c>
      <c r="BS32" s="708"/>
      <c r="BT32" s="708"/>
      <c r="BU32" s="708"/>
      <c r="BV32" s="708"/>
      <c r="BW32" s="708"/>
      <c r="BX32" s="689">
        <v>96.2</v>
      </c>
      <c r="BY32" s="737"/>
      <c r="BZ32" s="737"/>
      <c r="CA32" s="737"/>
      <c r="CB32" s="738"/>
      <c r="CD32" s="733"/>
      <c r="CE32" s="734"/>
      <c r="CF32" s="698" t="s">
        <v>317</v>
      </c>
      <c r="CG32" s="699"/>
      <c r="CH32" s="699"/>
      <c r="CI32" s="699"/>
      <c r="CJ32" s="699"/>
      <c r="CK32" s="699"/>
      <c r="CL32" s="699"/>
      <c r="CM32" s="699"/>
      <c r="CN32" s="699"/>
      <c r="CO32" s="699"/>
      <c r="CP32" s="699"/>
      <c r="CQ32" s="700"/>
      <c r="CR32" s="683">
        <v>187</v>
      </c>
      <c r="CS32" s="684"/>
      <c r="CT32" s="684"/>
      <c r="CU32" s="684"/>
      <c r="CV32" s="684"/>
      <c r="CW32" s="684"/>
      <c r="CX32" s="684"/>
      <c r="CY32" s="685"/>
      <c r="CZ32" s="688">
        <v>0</v>
      </c>
      <c r="DA32" s="720"/>
      <c r="DB32" s="720"/>
      <c r="DC32" s="722"/>
      <c r="DD32" s="692">
        <v>187</v>
      </c>
      <c r="DE32" s="684"/>
      <c r="DF32" s="684"/>
      <c r="DG32" s="684"/>
      <c r="DH32" s="684"/>
      <c r="DI32" s="684"/>
      <c r="DJ32" s="684"/>
      <c r="DK32" s="685"/>
      <c r="DL32" s="692">
        <v>187</v>
      </c>
      <c r="DM32" s="684"/>
      <c r="DN32" s="684"/>
      <c r="DO32" s="684"/>
      <c r="DP32" s="684"/>
      <c r="DQ32" s="684"/>
      <c r="DR32" s="684"/>
      <c r="DS32" s="684"/>
      <c r="DT32" s="684"/>
      <c r="DU32" s="684"/>
      <c r="DV32" s="685"/>
      <c r="DW32" s="688">
        <v>0</v>
      </c>
      <c r="DX32" s="720"/>
      <c r="DY32" s="720"/>
      <c r="DZ32" s="720"/>
      <c r="EA32" s="720"/>
      <c r="EB32" s="720"/>
      <c r="EC32" s="721"/>
    </row>
    <row r="33" spans="2:133" ht="11.25" customHeight="1" x14ac:dyDescent="0.15">
      <c r="B33" s="680" t="s">
        <v>318</v>
      </c>
      <c r="C33" s="681"/>
      <c r="D33" s="681"/>
      <c r="E33" s="681"/>
      <c r="F33" s="681"/>
      <c r="G33" s="681"/>
      <c r="H33" s="681"/>
      <c r="I33" s="681"/>
      <c r="J33" s="681"/>
      <c r="K33" s="681"/>
      <c r="L33" s="681"/>
      <c r="M33" s="681"/>
      <c r="N33" s="681"/>
      <c r="O33" s="681"/>
      <c r="P33" s="681"/>
      <c r="Q33" s="682"/>
      <c r="R33" s="683">
        <v>2255625</v>
      </c>
      <c r="S33" s="684"/>
      <c r="T33" s="684"/>
      <c r="U33" s="684"/>
      <c r="V33" s="684"/>
      <c r="W33" s="684"/>
      <c r="X33" s="684"/>
      <c r="Y33" s="685"/>
      <c r="Z33" s="686">
        <v>6.2</v>
      </c>
      <c r="AA33" s="686"/>
      <c r="AB33" s="686"/>
      <c r="AC33" s="686"/>
      <c r="AD33" s="687" t="s">
        <v>130</v>
      </c>
      <c r="AE33" s="687"/>
      <c r="AF33" s="687"/>
      <c r="AG33" s="687"/>
      <c r="AH33" s="687"/>
      <c r="AI33" s="687"/>
      <c r="AJ33" s="687"/>
      <c r="AK33" s="687"/>
      <c r="AL33" s="688" t="s">
        <v>130</v>
      </c>
      <c r="AM33" s="689"/>
      <c r="AN33" s="689"/>
      <c r="AO33" s="690"/>
      <c r="AP33" s="744"/>
      <c r="AQ33" s="745"/>
      <c r="AR33" s="745"/>
      <c r="AS33" s="745"/>
      <c r="AT33" s="748"/>
      <c r="AU33" s="232"/>
      <c r="AV33" s="232"/>
      <c r="AW33" s="232"/>
      <c r="AX33" s="724" t="s">
        <v>319</v>
      </c>
      <c r="AY33" s="725"/>
      <c r="AZ33" s="725"/>
      <c r="BA33" s="725"/>
      <c r="BB33" s="725"/>
      <c r="BC33" s="725"/>
      <c r="BD33" s="725"/>
      <c r="BE33" s="725"/>
      <c r="BF33" s="726"/>
      <c r="BG33" s="753">
        <v>98.8</v>
      </c>
      <c r="BH33" s="754"/>
      <c r="BI33" s="754"/>
      <c r="BJ33" s="754"/>
      <c r="BK33" s="754"/>
      <c r="BL33" s="754"/>
      <c r="BM33" s="755">
        <v>93</v>
      </c>
      <c r="BN33" s="754"/>
      <c r="BO33" s="754"/>
      <c r="BP33" s="754"/>
      <c r="BQ33" s="756"/>
      <c r="BR33" s="753">
        <v>98.6</v>
      </c>
      <c r="BS33" s="754"/>
      <c r="BT33" s="754"/>
      <c r="BU33" s="754"/>
      <c r="BV33" s="754"/>
      <c r="BW33" s="754"/>
      <c r="BX33" s="755">
        <v>92.2</v>
      </c>
      <c r="BY33" s="754"/>
      <c r="BZ33" s="754"/>
      <c r="CA33" s="754"/>
      <c r="CB33" s="756"/>
      <c r="CD33" s="698" t="s">
        <v>320</v>
      </c>
      <c r="CE33" s="699"/>
      <c r="CF33" s="699"/>
      <c r="CG33" s="699"/>
      <c r="CH33" s="699"/>
      <c r="CI33" s="699"/>
      <c r="CJ33" s="699"/>
      <c r="CK33" s="699"/>
      <c r="CL33" s="699"/>
      <c r="CM33" s="699"/>
      <c r="CN33" s="699"/>
      <c r="CO33" s="699"/>
      <c r="CP33" s="699"/>
      <c r="CQ33" s="700"/>
      <c r="CR33" s="683">
        <v>17203706</v>
      </c>
      <c r="CS33" s="708"/>
      <c r="CT33" s="708"/>
      <c r="CU33" s="708"/>
      <c r="CV33" s="708"/>
      <c r="CW33" s="708"/>
      <c r="CX33" s="708"/>
      <c r="CY33" s="709"/>
      <c r="CZ33" s="688">
        <v>48.7</v>
      </c>
      <c r="DA33" s="720"/>
      <c r="DB33" s="720"/>
      <c r="DC33" s="722"/>
      <c r="DD33" s="692">
        <v>14568977</v>
      </c>
      <c r="DE33" s="708"/>
      <c r="DF33" s="708"/>
      <c r="DG33" s="708"/>
      <c r="DH33" s="708"/>
      <c r="DI33" s="708"/>
      <c r="DJ33" s="708"/>
      <c r="DK33" s="709"/>
      <c r="DL33" s="692">
        <v>9845354</v>
      </c>
      <c r="DM33" s="708"/>
      <c r="DN33" s="708"/>
      <c r="DO33" s="708"/>
      <c r="DP33" s="708"/>
      <c r="DQ33" s="708"/>
      <c r="DR33" s="708"/>
      <c r="DS33" s="708"/>
      <c r="DT33" s="708"/>
      <c r="DU33" s="708"/>
      <c r="DV33" s="709"/>
      <c r="DW33" s="688">
        <v>46.2</v>
      </c>
      <c r="DX33" s="720"/>
      <c r="DY33" s="720"/>
      <c r="DZ33" s="720"/>
      <c r="EA33" s="720"/>
      <c r="EB33" s="720"/>
      <c r="EC33" s="721"/>
    </row>
    <row r="34" spans="2:133" ht="11.25" customHeight="1" x14ac:dyDescent="0.15">
      <c r="B34" s="680" t="s">
        <v>321</v>
      </c>
      <c r="C34" s="681"/>
      <c r="D34" s="681"/>
      <c r="E34" s="681"/>
      <c r="F34" s="681"/>
      <c r="G34" s="681"/>
      <c r="H34" s="681"/>
      <c r="I34" s="681"/>
      <c r="J34" s="681"/>
      <c r="K34" s="681"/>
      <c r="L34" s="681"/>
      <c r="M34" s="681"/>
      <c r="N34" s="681"/>
      <c r="O34" s="681"/>
      <c r="P34" s="681"/>
      <c r="Q34" s="682"/>
      <c r="R34" s="683">
        <v>139958</v>
      </c>
      <c r="S34" s="684"/>
      <c r="T34" s="684"/>
      <c r="U34" s="684"/>
      <c r="V34" s="684"/>
      <c r="W34" s="684"/>
      <c r="X34" s="684"/>
      <c r="Y34" s="685"/>
      <c r="Z34" s="686">
        <v>0.4</v>
      </c>
      <c r="AA34" s="686"/>
      <c r="AB34" s="686"/>
      <c r="AC34" s="686"/>
      <c r="AD34" s="687">
        <v>16923</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3575801</v>
      </c>
      <c r="CS34" s="684"/>
      <c r="CT34" s="684"/>
      <c r="CU34" s="684"/>
      <c r="CV34" s="684"/>
      <c r="CW34" s="684"/>
      <c r="CX34" s="684"/>
      <c r="CY34" s="685"/>
      <c r="CZ34" s="688">
        <v>10.1</v>
      </c>
      <c r="DA34" s="720"/>
      <c r="DB34" s="720"/>
      <c r="DC34" s="722"/>
      <c r="DD34" s="692">
        <v>2705876</v>
      </c>
      <c r="DE34" s="684"/>
      <c r="DF34" s="684"/>
      <c r="DG34" s="684"/>
      <c r="DH34" s="684"/>
      <c r="DI34" s="684"/>
      <c r="DJ34" s="684"/>
      <c r="DK34" s="685"/>
      <c r="DL34" s="692">
        <v>2218769</v>
      </c>
      <c r="DM34" s="684"/>
      <c r="DN34" s="684"/>
      <c r="DO34" s="684"/>
      <c r="DP34" s="684"/>
      <c r="DQ34" s="684"/>
      <c r="DR34" s="684"/>
      <c r="DS34" s="684"/>
      <c r="DT34" s="684"/>
      <c r="DU34" s="684"/>
      <c r="DV34" s="685"/>
      <c r="DW34" s="688">
        <v>10.4</v>
      </c>
      <c r="DX34" s="720"/>
      <c r="DY34" s="720"/>
      <c r="DZ34" s="720"/>
      <c r="EA34" s="720"/>
      <c r="EB34" s="720"/>
      <c r="EC34" s="721"/>
    </row>
    <row r="35" spans="2:133" ht="11.25" customHeight="1" x14ac:dyDescent="0.15">
      <c r="B35" s="680" t="s">
        <v>323</v>
      </c>
      <c r="C35" s="681"/>
      <c r="D35" s="681"/>
      <c r="E35" s="681"/>
      <c r="F35" s="681"/>
      <c r="G35" s="681"/>
      <c r="H35" s="681"/>
      <c r="I35" s="681"/>
      <c r="J35" s="681"/>
      <c r="K35" s="681"/>
      <c r="L35" s="681"/>
      <c r="M35" s="681"/>
      <c r="N35" s="681"/>
      <c r="O35" s="681"/>
      <c r="P35" s="681"/>
      <c r="Q35" s="682"/>
      <c r="R35" s="683">
        <v>93902</v>
      </c>
      <c r="S35" s="684"/>
      <c r="T35" s="684"/>
      <c r="U35" s="684"/>
      <c r="V35" s="684"/>
      <c r="W35" s="684"/>
      <c r="X35" s="684"/>
      <c r="Y35" s="685"/>
      <c r="Z35" s="686">
        <v>0.3</v>
      </c>
      <c r="AA35" s="686"/>
      <c r="AB35" s="686"/>
      <c r="AC35" s="686"/>
      <c r="AD35" s="687" t="s">
        <v>130</v>
      </c>
      <c r="AE35" s="687"/>
      <c r="AF35" s="687"/>
      <c r="AG35" s="687"/>
      <c r="AH35" s="687"/>
      <c r="AI35" s="687"/>
      <c r="AJ35" s="687"/>
      <c r="AK35" s="687"/>
      <c r="AL35" s="688" t="s">
        <v>130</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307688</v>
      </c>
      <c r="CS35" s="708"/>
      <c r="CT35" s="708"/>
      <c r="CU35" s="708"/>
      <c r="CV35" s="708"/>
      <c r="CW35" s="708"/>
      <c r="CX35" s="708"/>
      <c r="CY35" s="709"/>
      <c r="CZ35" s="688">
        <v>0.9</v>
      </c>
      <c r="DA35" s="720"/>
      <c r="DB35" s="720"/>
      <c r="DC35" s="722"/>
      <c r="DD35" s="692">
        <v>279931</v>
      </c>
      <c r="DE35" s="708"/>
      <c r="DF35" s="708"/>
      <c r="DG35" s="708"/>
      <c r="DH35" s="708"/>
      <c r="DI35" s="708"/>
      <c r="DJ35" s="708"/>
      <c r="DK35" s="709"/>
      <c r="DL35" s="692">
        <v>279931</v>
      </c>
      <c r="DM35" s="708"/>
      <c r="DN35" s="708"/>
      <c r="DO35" s="708"/>
      <c r="DP35" s="708"/>
      <c r="DQ35" s="708"/>
      <c r="DR35" s="708"/>
      <c r="DS35" s="708"/>
      <c r="DT35" s="708"/>
      <c r="DU35" s="708"/>
      <c r="DV35" s="709"/>
      <c r="DW35" s="688">
        <v>1.3</v>
      </c>
      <c r="DX35" s="720"/>
      <c r="DY35" s="720"/>
      <c r="DZ35" s="720"/>
      <c r="EA35" s="720"/>
      <c r="EB35" s="720"/>
      <c r="EC35" s="721"/>
    </row>
    <row r="36" spans="2:133" ht="11.25" customHeight="1" x14ac:dyDescent="0.15">
      <c r="B36" s="680" t="s">
        <v>327</v>
      </c>
      <c r="C36" s="681"/>
      <c r="D36" s="681"/>
      <c r="E36" s="681"/>
      <c r="F36" s="681"/>
      <c r="G36" s="681"/>
      <c r="H36" s="681"/>
      <c r="I36" s="681"/>
      <c r="J36" s="681"/>
      <c r="K36" s="681"/>
      <c r="L36" s="681"/>
      <c r="M36" s="681"/>
      <c r="N36" s="681"/>
      <c r="O36" s="681"/>
      <c r="P36" s="681"/>
      <c r="Q36" s="682"/>
      <c r="R36" s="683">
        <v>1027362</v>
      </c>
      <c r="S36" s="684"/>
      <c r="T36" s="684"/>
      <c r="U36" s="684"/>
      <c r="V36" s="684"/>
      <c r="W36" s="684"/>
      <c r="X36" s="684"/>
      <c r="Y36" s="685"/>
      <c r="Z36" s="686">
        <v>2.8</v>
      </c>
      <c r="AA36" s="686"/>
      <c r="AB36" s="686"/>
      <c r="AC36" s="686"/>
      <c r="AD36" s="687" t="s">
        <v>130</v>
      </c>
      <c r="AE36" s="687"/>
      <c r="AF36" s="687"/>
      <c r="AG36" s="687"/>
      <c r="AH36" s="687"/>
      <c r="AI36" s="687"/>
      <c r="AJ36" s="687"/>
      <c r="AK36" s="687"/>
      <c r="AL36" s="688" t="s">
        <v>130</v>
      </c>
      <c r="AM36" s="689"/>
      <c r="AN36" s="689"/>
      <c r="AO36" s="690"/>
      <c r="AP36" s="235"/>
      <c r="AQ36" s="757" t="s">
        <v>328</v>
      </c>
      <c r="AR36" s="758"/>
      <c r="AS36" s="758"/>
      <c r="AT36" s="758"/>
      <c r="AU36" s="758"/>
      <c r="AV36" s="758"/>
      <c r="AW36" s="758"/>
      <c r="AX36" s="758"/>
      <c r="AY36" s="759"/>
      <c r="AZ36" s="672">
        <v>8211516</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153629</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5631146</v>
      </c>
      <c r="CS36" s="684"/>
      <c r="CT36" s="684"/>
      <c r="CU36" s="684"/>
      <c r="CV36" s="684"/>
      <c r="CW36" s="684"/>
      <c r="CX36" s="684"/>
      <c r="CY36" s="685"/>
      <c r="CZ36" s="688">
        <v>16</v>
      </c>
      <c r="DA36" s="720"/>
      <c r="DB36" s="720"/>
      <c r="DC36" s="722"/>
      <c r="DD36" s="692">
        <v>4894869</v>
      </c>
      <c r="DE36" s="684"/>
      <c r="DF36" s="684"/>
      <c r="DG36" s="684"/>
      <c r="DH36" s="684"/>
      <c r="DI36" s="684"/>
      <c r="DJ36" s="684"/>
      <c r="DK36" s="685"/>
      <c r="DL36" s="692">
        <v>2964050</v>
      </c>
      <c r="DM36" s="684"/>
      <c r="DN36" s="684"/>
      <c r="DO36" s="684"/>
      <c r="DP36" s="684"/>
      <c r="DQ36" s="684"/>
      <c r="DR36" s="684"/>
      <c r="DS36" s="684"/>
      <c r="DT36" s="684"/>
      <c r="DU36" s="684"/>
      <c r="DV36" s="685"/>
      <c r="DW36" s="688">
        <v>13.9</v>
      </c>
      <c r="DX36" s="720"/>
      <c r="DY36" s="720"/>
      <c r="DZ36" s="720"/>
      <c r="EA36" s="720"/>
      <c r="EB36" s="720"/>
      <c r="EC36" s="721"/>
    </row>
    <row r="37" spans="2:133" ht="11.25" customHeight="1" x14ac:dyDescent="0.15">
      <c r="B37" s="680" t="s">
        <v>331</v>
      </c>
      <c r="C37" s="681"/>
      <c r="D37" s="681"/>
      <c r="E37" s="681"/>
      <c r="F37" s="681"/>
      <c r="G37" s="681"/>
      <c r="H37" s="681"/>
      <c r="I37" s="681"/>
      <c r="J37" s="681"/>
      <c r="K37" s="681"/>
      <c r="L37" s="681"/>
      <c r="M37" s="681"/>
      <c r="N37" s="681"/>
      <c r="O37" s="681"/>
      <c r="P37" s="681"/>
      <c r="Q37" s="682"/>
      <c r="R37" s="683">
        <v>841432</v>
      </c>
      <c r="S37" s="684"/>
      <c r="T37" s="684"/>
      <c r="U37" s="684"/>
      <c r="V37" s="684"/>
      <c r="W37" s="684"/>
      <c r="X37" s="684"/>
      <c r="Y37" s="685"/>
      <c r="Z37" s="686">
        <v>2.2999999999999998</v>
      </c>
      <c r="AA37" s="686"/>
      <c r="AB37" s="686"/>
      <c r="AC37" s="686"/>
      <c r="AD37" s="687" t="s">
        <v>130</v>
      </c>
      <c r="AE37" s="687"/>
      <c r="AF37" s="687"/>
      <c r="AG37" s="687"/>
      <c r="AH37" s="687"/>
      <c r="AI37" s="687"/>
      <c r="AJ37" s="687"/>
      <c r="AK37" s="687"/>
      <c r="AL37" s="688" t="s">
        <v>130</v>
      </c>
      <c r="AM37" s="689"/>
      <c r="AN37" s="689"/>
      <c r="AO37" s="690"/>
      <c r="AQ37" s="761" t="s">
        <v>332</v>
      </c>
      <c r="AR37" s="762"/>
      <c r="AS37" s="762"/>
      <c r="AT37" s="762"/>
      <c r="AU37" s="762"/>
      <c r="AV37" s="762"/>
      <c r="AW37" s="762"/>
      <c r="AX37" s="762"/>
      <c r="AY37" s="763"/>
      <c r="AZ37" s="683">
        <v>4090694</v>
      </c>
      <c r="BA37" s="684"/>
      <c r="BB37" s="684"/>
      <c r="BC37" s="684"/>
      <c r="BD37" s="708"/>
      <c r="BE37" s="708"/>
      <c r="BF37" s="738"/>
      <c r="BG37" s="698" t="s">
        <v>333</v>
      </c>
      <c r="BH37" s="699"/>
      <c r="BI37" s="699"/>
      <c r="BJ37" s="699"/>
      <c r="BK37" s="699"/>
      <c r="BL37" s="699"/>
      <c r="BM37" s="699"/>
      <c r="BN37" s="699"/>
      <c r="BO37" s="699"/>
      <c r="BP37" s="699"/>
      <c r="BQ37" s="699"/>
      <c r="BR37" s="699"/>
      <c r="BS37" s="699"/>
      <c r="BT37" s="699"/>
      <c r="BU37" s="700"/>
      <c r="BV37" s="683">
        <v>81811</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2351912</v>
      </c>
      <c r="CS37" s="708"/>
      <c r="CT37" s="708"/>
      <c r="CU37" s="708"/>
      <c r="CV37" s="708"/>
      <c r="CW37" s="708"/>
      <c r="CX37" s="708"/>
      <c r="CY37" s="709"/>
      <c r="CZ37" s="688">
        <v>6.7</v>
      </c>
      <c r="DA37" s="720"/>
      <c r="DB37" s="720"/>
      <c r="DC37" s="722"/>
      <c r="DD37" s="692">
        <v>2171414</v>
      </c>
      <c r="DE37" s="708"/>
      <c r="DF37" s="708"/>
      <c r="DG37" s="708"/>
      <c r="DH37" s="708"/>
      <c r="DI37" s="708"/>
      <c r="DJ37" s="708"/>
      <c r="DK37" s="709"/>
      <c r="DL37" s="692">
        <v>2101532</v>
      </c>
      <c r="DM37" s="708"/>
      <c r="DN37" s="708"/>
      <c r="DO37" s="708"/>
      <c r="DP37" s="708"/>
      <c r="DQ37" s="708"/>
      <c r="DR37" s="708"/>
      <c r="DS37" s="708"/>
      <c r="DT37" s="708"/>
      <c r="DU37" s="708"/>
      <c r="DV37" s="709"/>
      <c r="DW37" s="688">
        <v>9.9</v>
      </c>
      <c r="DX37" s="720"/>
      <c r="DY37" s="720"/>
      <c r="DZ37" s="720"/>
      <c r="EA37" s="720"/>
      <c r="EB37" s="720"/>
      <c r="EC37" s="721"/>
    </row>
    <row r="38" spans="2:133" ht="11.25" customHeight="1" x14ac:dyDescent="0.15">
      <c r="B38" s="680" t="s">
        <v>335</v>
      </c>
      <c r="C38" s="681"/>
      <c r="D38" s="681"/>
      <c r="E38" s="681"/>
      <c r="F38" s="681"/>
      <c r="G38" s="681"/>
      <c r="H38" s="681"/>
      <c r="I38" s="681"/>
      <c r="J38" s="681"/>
      <c r="K38" s="681"/>
      <c r="L38" s="681"/>
      <c r="M38" s="681"/>
      <c r="N38" s="681"/>
      <c r="O38" s="681"/>
      <c r="P38" s="681"/>
      <c r="Q38" s="682"/>
      <c r="R38" s="683">
        <v>829743</v>
      </c>
      <c r="S38" s="684"/>
      <c r="T38" s="684"/>
      <c r="U38" s="684"/>
      <c r="V38" s="684"/>
      <c r="W38" s="684"/>
      <c r="X38" s="684"/>
      <c r="Y38" s="685"/>
      <c r="Z38" s="686">
        <v>2.2999999999999998</v>
      </c>
      <c r="AA38" s="686"/>
      <c r="AB38" s="686"/>
      <c r="AC38" s="686"/>
      <c r="AD38" s="687">
        <v>729</v>
      </c>
      <c r="AE38" s="687"/>
      <c r="AF38" s="687"/>
      <c r="AG38" s="687"/>
      <c r="AH38" s="687"/>
      <c r="AI38" s="687"/>
      <c r="AJ38" s="687"/>
      <c r="AK38" s="687"/>
      <c r="AL38" s="688">
        <v>0</v>
      </c>
      <c r="AM38" s="689"/>
      <c r="AN38" s="689"/>
      <c r="AO38" s="690"/>
      <c r="AQ38" s="761" t="s">
        <v>336</v>
      </c>
      <c r="AR38" s="762"/>
      <c r="AS38" s="762"/>
      <c r="AT38" s="762"/>
      <c r="AU38" s="762"/>
      <c r="AV38" s="762"/>
      <c r="AW38" s="762"/>
      <c r="AX38" s="762"/>
      <c r="AY38" s="763"/>
      <c r="AZ38" s="683">
        <v>1200000</v>
      </c>
      <c r="BA38" s="684"/>
      <c r="BB38" s="684"/>
      <c r="BC38" s="684"/>
      <c r="BD38" s="708"/>
      <c r="BE38" s="708"/>
      <c r="BF38" s="738"/>
      <c r="BG38" s="698" t="s">
        <v>337</v>
      </c>
      <c r="BH38" s="699"/>
      <c r="BI38" s="699"/>
      <c r="BJ38" s="699"/>
      <c r="BK38" s="699"/>
      <c r="BL38" s="699"/>
      <c r="BM38" s="699"/>
      <c r="BN38" s="699"/>
      <c r="BO38" s="699"/>
      <c r="BP38" s="699"/>
      <c r="BQ38" s="699"/>
      <c r="BR38" s="699"/>
      <c r="BS38" s="699"/>
      <c r="BT38" s="699"/>
      <c r="BU38" s="700"/>
      <c r="BV38" s="683">
        <v>10124</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6840305</v>
      </c>
      <c r="CS38" s="684"/>
      <c r="CT38" s="684"/>
      <c r="CU38" s="684"/>
      <c r="CV38" s="684"/>
      <c r="CW38" s="684"/>
      <c r="CX38" s="684"/>
      <c r="CY38" s="685"/>
      <c r="CZ38" s="688">
        <v>19.399999999999999</v>
      </c>
      <c r="DA38" s="720"/>
      <c r="DB38" s="720"/>
      <c r="DC38" s="722"/>
      <c r="DD38" s="692">
        <v>6316339</v>
      </c>
      <c r="DE38" s="684"/>
      <c r="DF38" s="684"/>
      <c r="DG38" s="684"/>
      <c r="DH38" s="684"/>
      <c r="DI38" s="684"/>
      <c r="DJ38" s="684"/>
      <c r="DK38" s="685"/>
      <c r="DL38" s="692">
        <v>4382604</v>
      </c>
      <c r="DM38" s="684"/>
      <c r="DN38" s="684"/>
      <c r="DO38" s="684"/>
      <c r="DP38" s="684"/>
      <c r="DQ38" s="684"/>
      <c r="DR38" s="684"/>
      <c r="DS38" s="684"/>
      <c r="DT38" s="684"/>
      <c r="DU38" s="684"/>
      <c r="DV38" s="685"/>
      <c r="DW38" s="688">
        <v>20.6</v>
      </c>
      <c r="DX38" s="720"/>
      <c r="DY38" s="720"/>
      <c r="DZ38" s="720"/>
      <c r="EA38" s="720"/>
      <c r="EB38" s="720"/>
      <c r="EC38" s="721"/>
    </row>
    <row r="39" spans="2:133" ht="11.25" customHeight="1" x14ac:dyDescent="0.15">
      <c r="B39" s="680" t="s">
        <v>339</v>
      </c>
      <c r="C39" s="681"/>
      <c r="D39" s="681"/>
      <c r="E39" s="681"/>
      <c r="F39" s="681"/>
      <c r="G39" s="681"/>
      <c r="H39" s="681"/>
      <c r="I39" s="681"/>
      <c r="J39" s="681"/>
      <c r="K39" s="681"/>
      <c r="L39" s="681"/>
      <c r="M39" s="681"/>
      <c r="N39" s="681"/>
      <c r="O39" s="681"/>
      <c r="P39" s="681"/>
      <c r="Q39" s="682"/>
      <c r="R39" s="683">
        <v>3841883</v>
      </c>
      <c r="S39" s="684"/>
      <c r="T39" s="684"/>
      <c r="U39" s="684"/>
      <c r="V39" s="684"/>
      <c r="W39" s="684"/>
      <c r="X39" s="684"/>
      <c r="Y39" s="685"/>
      <c r="Z39" s="686">
        <v>10.6</v>
      </c>
      <c r="AA39" s="686"/>
      <c r="AB39" s="686"/>
      <c r="AC39" s="686"/>
      <c r="AD39" s="687" t="s">
        <v>130</v>
      </c>
      <c r="AE39" s="687"/>
      <c r="AF39" s="687"/>
      <c r="AG39" s="687"/>
      <c r="AH39" s="687"/>
      <c r="AI39" s="687"/>
      <c r="AJ39" s="687"/>
      <c r="AK39" s="687"/>
      <c r="AL39" s="688" t="s">
        <v>130</v>
      </c>
      <c r="AM39" s="689"/>
      <c r="AN39" s="689"/>
      <c r="AO39" s="690"/>
      <c r="AQ39" s="761" t="s">
        <v>340</v>
      </c>
      <c r="AR39" s="762"/>
      <c r="AS39" s="762"/>
      <c r="AT39" s="762"/>
      <c r="AU39" s="762"/>
      <c r="AV39" s="762"/>
      <c r="AW39" s="762"/>
      <c r="AX39" s="762"/>
      <c r="AY39" s="763"/>
      <c r="AZ39" s="683">
        <v>77932</v>
      </c>
      <c r="BA39" s="684"/>
      <c r="BB39" s="684"/>
      <c r="BC39" s="684"/>
      <c r="BD39" s="708"/>
      <c r="BE39" s="708"/>
      <c r="BF39" s="738"/>
      <c r="BG39" s="698" t="s">
        <v>341</v>
      </c>
      <c r="BH39" s="699"/>
      <c r="BI39" s="699"/>
      <c r="BJ39" s="699"/>
      <c r="BK39" s="699"/>
      <c r="BL39" s="699"/>
      <c r="BM39" s="699"/>
      <c r="BN39" s="699"/>
      <c r="BO39" s="699"/>
      <c r="BP39" s="699"/>
      <c r="BQ39" s="699"/>
      <c r="BR39" s="699"/>
      <c r="BS39" s="699"/>
      <c r="BT39" s="699"/>
      <c r="BU39" s="700"/>
      <c r="BV39" s="683">
        <v>16722</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535066</v>
      </c>
      <c r="CS39" s="708"/>
      <c r="CT39" s="708"/>
      <c r="CU39" s="708"/>
      <c r="CV39" s="708"/>
      <c r="CW39" s="708"/>
      <c r="CX39" s="708"/>
      <c r="CY39" s="709"/>
      <c r="CZ39" s="688">
        <v>1.5</v>
      </c>
      <c r="DA39" s="720"/>
      <c r="DB39" s="720"/>
      <c r="DC39" s="722"/>
      <c r="DD39" s="692">
        <v>371862</v>
      </c>
      <c r="DE39" s="708"/>
      <c r="DF39" s="708"/>
      <c r="DG39" s="708"/>
      <c r="DH39" s="708"/>
      <c r="DI39" s="708"/>
      <c r="DJ39" s="708"/>
      <c r="DK39" s="709"/>
      <c r="DL39" s="692" t="s">
        <v>130</v>
      </c>
      <c r="DM39" s="708"/>
      <c r="DN39" s="708"/>
      <c r="DO39" s="708"/>
      <c r="DP39" s="708"/>
      <c r="DQ39" s="708"/>
      <c r="DR39" s="708"/>
      <c r="DS39" s="708"/>
      <c r="DT39" s="708"/>
      <c r="DU39" s="708"/>
      <c r="DV39" s="709"/>
      <c r="DW39" s="688" t="s">
        <v>130</v>
      </c>
      <c r="DX39" s="720"/>
      <c r="DY39" s="720"/>
      <c r="DZ39" s="720"/>
      <c r="EA39" s="720"/>
      <c r="EB39" s="720"/>
      <c r="EC39" s="721"/>
    </row>
    <row r="40" spans="2:133" ht="11.25" customHeight="1" x14ac:dyDescent="0.15">
      <c r="B40" s="680" t="s">
        <v>343</v>
      </c>
      <c r="C40" s="681"/>
      <c r="D40" s="681"/>
      <c r="E40" s="681"/>
      <c r="F40" s="681"/>
      <c r="G40" s="681"/>
      <c r="H40" s="681"/>
      <c r="I40" s="681"/>
      <c r="J40" s="681"/>
      <c r="K40" s="681"/>
      <c r="L40" s="681"/>
      <c r="M40" s="681"/>
      <c r="N40" s="681"/>
      <c r="O40" s="681"/>
      <c r="P40" s="681"/>
      <c r="Q40" s="682"/>
      <c r="R40" s="683" t="s">
        <v>130</v>
      </c>
      <c r="S40" s="684"/>
      <c r="T40" s="684"/>
      <c r="U40" s="684"/>
      <c r="V40" s="684"/>
      <c r="W40" s="684"/>
      <c r="X40" s="684"/>
      <c r="Y40" s="685"/>
      <c r="Z40" s="686" t="s">
        <v>130</v>
      </c>
      <c r="AA40" s="686"/>
      <c r="AB40" s="686"/>
      <c r="AC40" s="686"/>
      <c r="AD40" s="687" t="s">
        <v>130</v>
      </c>
      <c r="AE40" s="687"/>
      <c r="AF40" s="687"/>
      <c r="AG40" s="687"/>
      <c r="AH40" s="687"/>
      <c r="AI40" s="687"/>
      <c r="AJ40" s="687"/>
      <c r="AK40" s="687"/>
      <c r="AL40" s="688" t="s">
        <v>130</v>
      </c>
      <c r="AM40" s="689"/>
      <c r="AN40" s="689"/>
      <c r="AO40" s="690"/>
      <c r="AQ40" s="761" t="s">
        <v>344</v>
      </c>
      <c r="AR40" s="762"/>
      <c r="AS40" s="762"/>
      <c r="AT40" s="762"/>
      <c r="AU40" s="762"/>
      <c r="AV40" s="762"/>
      <c r="AW40" s="762"/>
      <c r="AX40" s="762"/>
      <c r="AY40" s="763"/>
      <c r="AZ40" s="683">
        <v>47398</v>
      </c>
      <c r="BA40" s="684"/>
      <c r="BB40" s="684"/>
      <c r="BC40" s="684"/>
      <c r="BD40" s="708"/>
      <c r="BE40" s="708"/>
      <c r="BF40" s="738"/>
      <c r="BG40" s="764" t="s">
        <v>345</v>
      </c>
      <c r="BH40" s="765"/>
      <c r="BI40" s="765"/>
      <c r="BJ40" s="765"/>
      <c r="BK40" s="765"/>
      <c r="BL40" s="236"/>
      <c r="BM40" s="699" t="s">
        <v>346</v>
      </c>
      <c r="BN40" s="699"/>
      <c r="BO40" s="699"/>
      <c r="BP40" s="699"/>
      <c r="BQ40" s="699"/>
      <c r="BR40" s="699"/>
      <c r="BS40" s="699"/>
      <c r="BT40" s="699"/>
      <c r="BU40" s="700"/>
      <c r="BV40" s="683">
        <v>99</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313700</v>
      </c>
      <c r="CS40" s="684"/>
      <c r="CT40" s="684"/>
      <c r="CU40" s="684"/>
      <c r="CV40" s="684"/>
      <c r="CW40" s="684"/>
      <c r="CX40" s="684"/>
      <c r="CY40" s="685"/>
      <c r="CZ40" s="688">
        <v>0.9</v>
      </c>
      <c r="DA40" s="720"/>
      <c r="DB40" s="720"/>
      <c r="DC40" s="722"/>
      <c r="DD40" s="692">
        <v>100</v>
      </c>
      <c r="DE40" s="684"/>
      <c r="DF40" s="684"/>
      <c r="DG40" s="684"/>
      <c r="DH40" s="684"/>
      <c r="DI40" s="684"/>
      <c r="DJ40" s="684"/>
      <c r="DK40" s="685"/>
      <c r="DL40" s="692" t="s">
        <v>130</v>
      </c>
      <c r="DM40" s="684"/>
      <c r="DN40" s="684"/>
      <c r="DO40" s="684"/>
      <c r="DP40" s="684"/>
      <c r="DQ40" s="684"/>
      <c r="DR40" s="684"/>
      <c r="DS40" s="684"/>
      <c r="DT40" s="684"/>
      <c r="DU40" s="684"/>
      <c r="DV40" s="685"/>
      <c r="DW40" s="688" t="s">
        <v>130</v>
      </c>
      <c r="DX40" s="720"/>
      <c r="DY40" s="720"/>
      <c r="DZ40" s="720"/>
      <c r="EA40" s="720"/>
      <c r="EB40" s="720"/>
      <c r="EC40" s="721"/>
    </row>
    <row r="41" spans="2:133" ht="11.25" customHeight="1" x14ac:dyDescent="0.15">
      <c r="B41" s="680" t="s">
        <v>348</v>
      </c>
      <c r="C41" s="681"/>
      <c r="D41" s="681"/>
      <c r="E41" s="681"/>
      <c r="F41" s="681"/>
      <c r="G41" s="681"/>
      <c r="H41" s="681"/>
      <c r="I41" s="681"/>
      <c r="J41" s="681"/>
      <c r="K41" s="681"/>
      <c r="L41" s="681"/>
      <c r="M41" s="681"/>
      <c r="N41" s="681"/>
      <c r="O41" s="681"/>
      <c r="P41" s="681"/>
      <c r="Q41" s="682"/>
      <c r="R41" s="683">
        <v>988283</v>
      </c>
      <c r="S41" s="684"/>
      <c r="T41" s="684"/>
      <c r="U41" s="684"/>
      <c r="V41" s="684"/>
      <c r="W41" s="684"/>
      <c r="X41" s="684"/>
      <c r="Y41" s="685"/>
      <c r="Z41" s="686">
        <v>2.7</v>
      </c>
      <c r="AA41" s="686"/>
      <c r="AB41" s="686"/>
      <c r="AC41" s="686"/>
      <c r="AD41" s="687" t="s">
        <v>130</v>
      </c>
      <c r="AE41" s="687"/>
      <c r="AF41" s="687"/>
      <c r="AG41" s="687"/>
      <c r="AH41" s="687"/>
      <c r="AI41" s="687"/>
      <c r="AJ41" s="687"/>
      <c r="AK41" s="687"/>
      <c r="AL41" s="688" t="s">
        <v>130</v>
      </c>
      <c r="AM41" s="689"/>
      <c r="AN41" s="689"/>
      <c r="AO41" s="690"/>
      <c r="AQ41" s="761" t="s">
        <v>349</v>
      </c>
      <c r="AR41" s="762"/>
      <c r="AS41" s="762"/>
      <c r="AT41" s="762"/>
      <c r="AU41" s="762"/>
      <c r="AV41" s="762"/>
      <c r="AW41" s="762"/>
      <c r="AX41" s="762"/>
      <c r="AY41" s="763"/>
      <c r="AZ41" s="683">
        <v>691515</v>
      </c>
      <c r="BA41" s="684"/>
      <c r="BB41" s="684"/>
      <c r="BC41" s="684"/>
      <c r="BD41" s="708"/>
      <c r="BE41" s="708"/>
      <c r="BF41" s="738"/>
      <c r="BG41" s="764"/>
      <c r="BH41" s="765"/>
      <c r="BI41" s="765"/>
      <c r="BJ41" s="765"/>
      <c r="BK41" s="765"/>
      <c r="BL41" s="236"/>
      <c r="BM41" s="699" t="s">
        <v>350</v>
      </c>
      <c r="BN41" s="699"/>
      <c r="BO41" s="699"/>
      <c r="BP41" s="699"/>
      <c r="BQ41" s="699"/>
      <c r="BR41" s="699"/>
      <c r="BS41" s="699"/>
      <c r="BT41" s="699"/>
      <c r="BU41" s="700"/>
      <c r="BV41" s="683" t="s">
        <v>130</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130</v>
      </c>
      <c r="CS41" s="708"/>
      <c r="CT41" s="708"/>
      <c r="CU41" s="708"/>
      <c r="CV41" s="708"/>
      <c r="CW41" s="708"/>
      <c r="CX41" s="708"/>
      <c r="CY41" s="709"/>
      <c r="CZ41" s="688" t="s">
        <v>130</v>
      </c>
      <c r="DA41" s="720"/>
      <c r="DB41" s="720"/>
      <c r="DC41" s="722"/>
      <c r="DD41" s="692" t="s">
        <v>130</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352</v>
      </c>
      <c r="C42" s="725"/>
      <c r="D42" s="725"/>
      <c r="E42" s="725"/>
      <c r="F42" s="725"/>
      <c r="G42" s="725"/>
      <c r="H42" s="725"/>
      <c r="I42" s="725"/>
      <c r="J42" s="725"/>
      <c r="K42" s="725"/>
      <c r="L42" s="725"/>
      <c r="M42" s="725"/>
      <c r="N42" s="725"/>
      <c r="O42" s="725"/>
      <c r="P42" s="725"/>
      <c r="Q42" s="726"/>
      <c r="R42" s="768">
        <v>36324652</v>
      </c>
      <c r="S42" s="769"/>
      <c r="T42" s="769"/>
      <c r="U42" s="769"/>
      <c r="V42" s="769"/>
      <c r="W42" s="769"/>
      <c r="X42" s="769"/>
      <c r="Y42" s="777"/>
      <c r="Z42" s="778">
        <v>100</v>
      </c>
      <c r="AA42" s="778"/>
      <c r="AB42" s="778"/>
      <c r="AC42" s="778"/>
      <c r="AD42" s="779">
        <v>20300297</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2103977</v>
      </c>
      <c r="BA42" s="769"/>
      <c r="BB42" s="769"/>
      <c r="BC42" s="769"/>
      <c r="BD42" s="754"/>
      <c r="BE42" s="754"/>
      <c r="BF42" s="756"/>
      <c r="BG42" s="766"/>
      <c r="BH42" s="767"/>
      <c r="BI42" s="767"/>
      <c r="BJ42" s="767"/>
      <c r="BK42" s="767"/>
      <c r="BL42" s="237"/>
      <c r="BM42" s="711" t="s">
        <v>354</v>
      </c>
      <c r="BN42" s="711"/>
      <c r="BO42" s="711"/>
      <c r="BP42" s="711"/>
      <c r="BQ42" s="711"/>
      <c r="BR42" s="711"/>
      <c r="BS42" s="711"/>
      <c r="BT42" s="711"/>
      <c r="BU42" s="712"/>
      <c r="BV42" s="768">
        <v>349</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4314622</v>
      </c>
      <c r="CS42" s="684"/>
      <c r="CT42" s="684"/>
      <c r="CU42" s="684"/>
      <c r="CV42" s="684"/>
      <c r="CW42" s="684"/>
      <c r="CX42" s="684"/>
      <c r="CY42" s="685"/>
      <c r="CZ42" s="688">
        <v>12.2</v>
      </c>
      <c r="DA42" s="689"/>
      <c r="DB42" s="689"/>
      <c r="DC42" s="701"/>
      <c r="DD42" s="692">
        <v>483501</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127422</v>
      </c>
      <c r="CS43" s="708"/>
      <c r="CT43" s="708"/>
      <c r="CU43" s="708"/>
      <c r="CV43" s="708"/>
      <c r="CW43" s="708"/>
      <c r="CX43" s="708"/>
      <c r="CY43" s="709"/>
      <c r="CZ43" s="688">
        <v>0.4</v>
      </c>
      <c r="DA43" s="720"/>
      <c r="DB43" s="720"/>
      <c r="DC43" s="722"/>
      <c r="DD43" s="692">
        <v>127422</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304</v>
      </c>
      <c r="CE44" s="796"/>
      <c r="CF44" s="680" t="s">
        <v>357</v>
      </c>
      <c r="CG44" s="681"/>
      <c r="CH44" s="681"/>
      <c r="CI44" s="681"/>
      <c r="CJ44" s="681"/>
      <c r="CK44" s="681"/>
      <c r="CL44" s="681"/>
      <c r="CM44" s="681"/>
      <c r="CN44" s="681"/>
      <c r="CO44" s="681"/>
      <c r="CP44" s="681"/>
      <c r="CQ44" s="682"/>
      <c r="CR44" s="683">
        <v>4263922</v>
      </c>
      <c r="CS44" s="684"/>
      <c r="CT44" s="684"/>
      <c r="CU44" s="684"/>
      <c r="CV44" s="684"/>
      <c r="CW44" s="684"/>
      <c r="CX44" s="684"/>
      <c r="CY44" s="685"/>
      <c r="CZ44" s="688">
        <v>12.1</v>
      </c>
      <c r="DA44" s="689"/>
      <c r="DB44" s="689"/>
      <c r="DC44" s="701"/>
      <c r="DD44" s="692">
        <v>483501</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358</v>
      </c>
      <c r="CG45" s="681"/>
      <c r="CH45" s="681"/>
      <c r="CI45" s="681"/>
      <c r="CJ45" s="681"/>
      <c r="CK45" s="681"/>
      <c r="CL45" s="681"/>
      <c r="CM45" s="681"/>
      <c r="CN45" s="681"/>
      <c r="CO45" s="681"/>
      <c r="CP45" s="681"/>
      <c r="CQ45" s="682"/>
      <c r="CR45" s="683">
        <v>1578038</v>
      </c>
      <c r="CS45" s="708"/>
      <c r="CT45" s="708"/>
      <c r="CU45" s="708"/>
      <c r="CV45" s="708"/>
      <c r="CW45" s="708"/>
      <c r="CX45" s="708"/>
      <c r="CY45" s="709"/>
      <c r="CZ45" s="688">
        <v>4.5</v>
      </c>
      <c r="DA45" s="720"/>
      <c r="DB45" s="720"/>
      <c r="DC45" s="722"/>
      <c r="DD45" s="692">
        <v>57990</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2615555</v>
      </c>
      <c r="CS46" s="684"/>
      <c r="CT46" s="684"/>
      <c r="CU46" s="684"/>
      <c r="CV46" s="684"/>
      <c r="CW46" s="684"/>
      <c r="CX46" s="684"/>
      <c r="CY46" s="685"/>
      <c r="CZ46" s="688">
        <v>7.4</v>
      </c>
      <c r="DA46" s="689"/>
      <c r="DB46" s="689"/>
      <c r="DC46" s="701"/>
      <c r="DD46" s="692">
        <v>422207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v>50700</v>
      </c>
      <c r="CS47" s="708"/>
      <c r="CT47" s="708"/>
      <c r="CU47" s="708"/>
      <c r="CV47" s="708"/>
      <c r="CW47" s="708"/>
      <c r="CX47" s="708"/>
      <c r="CY47" s="709"/>
      <c r="CZ47" s="688">
        <v>0.1</v>
      </c>
      <c r="DA47" s="720"/>
      <c r="DB47" s="720"/>
      <c r="DC47" s="722"/>
      <c r="DD47" s="692" t="s">
        <v>130</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363</v>
      </c>
      <c r="CD48" s="799"/>
      <c r="CE48" s="800"/>
      <c r="CF48" s="680" t="s">
        <v>364</v>
      </c>
      <c r="CG48" s="681"/>
      <c r="CH48" s="681"/>
      <c r="CI48" s="681"/>
      <c r="CJ48" s="681"/>
      <c r="CK48" s="681"/>
      <c r="CL48" s="681"/>
      <c r="CM48" s="681"/>
      <c r="CN48" s="681"/>
      <c r="CO48" s="681"/>
      <c r="CP48" s="681"/>
      <c r="CQ48" s="682"/>
      <c r="CR48" s="683" t="s">
        <v>130</v>
      </c>
      <c r="CS48" s="684"/>
      <c r="CT48" s="684"/>
      <c r="CU48" s="684"/>
      <c r="CV48" s="684"/>
      <c r="CW48" s="684"/>
      <c r="CX48" s="684"/>
      <c r="CY48" s="685"/>
      <c r="CZ48" s="688" t="s">
        <v>365</v>
      </c>
      <c r="DA48" s="689"/>
      <c r="DB48" s="689"/>
      <c r="DC48" s="701"/>
      <c r="DD48" s="692" t="s">
        <v>130</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366</v>
      </c>
      <c r="CE49" s="725"/>
      <c r="CF49" s="725"/>
      <c r="CG49" s="725"/>
      <c r="CH49" s="725"/>
      <c r="CI49" s="725"/>
      <c r="CJ49" s="725"/>
      <c r="CK49" s="725"/>
      <c r="CL49" s="725"/>
      <c r="CM49" s="725"/>
      <c r="CN49" s="725"/>
      <c r="CO49" s="725"/>
      <c r="CP49" s="725"/>
      <c r="CQ49" s="726"/>
      <c r="CR49" s="768">
        <v>35289733</v>
      </c>
      <c r="CS49" s="754"/>
      <c r="CT49" s="754"/>
      <c r="CU49" s="754"/>
      <c r="CV49" s="754"/>
      <c r="CW49" s="754"/>
      <c r="CX49" s="754"/>
      <c r="CY49" s="785"/>
      <c r="CZ49" s="780">
        <v>100</v>
      </c>
      <c r="DA49" s="786"/>
      <c r="DB49" s="786"/>
      <c r="DC49" s="787"/>
      <c r="DD49" s="788">
        <v>23990042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WXo5VCkOBWdsp94IzZDSlvvZNzBxQWvxHArqRCw4uDttYyh2PvKmdpAgXpGzweoxeAPMJBeuMgJpBW5pX3DNCQ==" saltValue="zxBFfxBxgfwFpHcO0Phg2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election activeCell="BC81" sqref="BC81"/>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368</v>
      </c>
      <c r="DK2" s="831"/>
      <c r="DL2" s="831"/>
      <c r="DM2" s="831"/>
      <c r="DN2" s="831"/>
      <c r="DO2" s="832"/>
      <c r="DP2" s="250"/>
      <c r="DQ2" s="830" t="s">
        <v>369</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372</v>
      </c>
      <c r="B5" s="825"/>
      <c r="C5" s="825"/>
      <c r="D5" s="825"/>
      <c r="E5" s="825"/>
      <c r="F5" s="825"/>
      <c r="G5" s="825"/>
      <c r="H5" s="825"/>
      <c r="I5" s="825"/>
      <c r="J5" s="825"/>
      <c r="K5" s="825"/>
      <c r="L5" s="825"/>
      <c r="M5" s="825"/>
      <c r="N5" s="825"/>
      <c r="O5" s="825"/>
      <c r="P5" s="826"/>
      <c r="Q5" s="801" t="s">
        <v>373</v>
      </c>
      <c r="R5" s="802"/>
      <c r="S5" s="802"/>
      <c r="T5" s="802"/>
      <c r="U5" s="803"/>
      <c r="V5" s="801" t="s">
        <v>374</v>
      </c>
      <c r="W5" s="802"/>
      <c r="X5" s="802"/>
      <c r="Y5" s="802"/>
      <c r="Z5" s="803"/>
      <c r="AA5" s="801" t="s">
        <v>375</v>
      </c>
      <c r="AB5" s="802"/>
      <c r="AC5" s="802"/>
      <c r="AD5" s="802"/>
      <c r="AE5" s="802"/>
      <c r="AF5" s="834" t="s">
        <v>376</v>
      </c>
      <c r="AG5" s="802"/>
      <c r="AH5" s="802"/>
      <c r="AI5" s="802"/>
      <c r="AJ5" s="813"/>
      <c r="AK5" s="802" t="s">
        <v>377</v>
      </c>
      <c r="AL5" s="802"/>
      <c r="AM5" s="802"/>
      <c r="AN5" s="802"/>
      <c r="AO5" s="803"/>
      <c r="AP5" s="801" t="s">
        <v>378</v>
      </c>
      <c r="AQ5" s="802"/>
      <c r="AR5" s="802"/>
      <c r="AS5" s="802"/>
      <c r="AT5" s="803"/>
      <c r="AU5" s="801" t="s">
        <v>379</v>
      </c>
      <c r="AV5" s="802"/>
      <c r="AW5" s="802"/>
      <c r="AX5" s="802"/>
      <c r="AY5" s="813"/>
      <c r="AZ5" s="257"/>
      <c r="BA5" s="257"/>
      <c r="BB5" s="257"/>
      <c r="BC5" s="257"/>
      <c r="BD5" s="257"/>
      <c r="BE5" s="258"/>
      <c r="BF5" s="258"/>
      <c r="BG5" s="258"/>
      <c r="BH5" s="258"/>
      <c r="BI5" s="258"/>
      <c r="BJ5" s="258"/>
      <c r="BK5" s="258"/>
      <c r="BL5" s="258"/>
      <c r="BM5" s="258"/>
      <c r="BN5" s="258"/>
      <c r="BO5" s="258"/>
      <c r="BP5" s="258"/>
      <c r="BQ5" s="824" t="s">
        <v>380</v>
      </c>
      <c r="BR5" s="825"/>
      <c r="BS5" s="825"/>
      <c r="BT5" s="825"/>
      <c r="BU5" s="825"/>
      <c r="BV5" s="825"/>
      <c r="BW5" s="825"/>
      <c r="BX5" s="825"/>
      <c r="BY5" s="825"/>
      <c r="BZ5" s="825"/>
      <c r="CA5" s="825"/>
      <c r="CB5" s="825"/>
      <c r="CC5" s="825"/>
      <c r="CD5" s="825"/>
      <c r="CE5" s="825"/>
      <c r="CF5" s="825"/>
      <c r="CG5" s="826"/>
      <c r="CH5" s="801" t="s">
        <v>381</v>
      </c>
      <c r="CI5" s="802"/>
      <c r="CJ5" s="802"/>
      <c r="CK5" s="802"/>
      <c r="CL5" s="803"/>
      <c r="CM5" s="801" t="s">
        <v>382</v>
      </c>
      <c r="CN5" s="802"/>
      <c r="CO5" s="802"/>
      <c r="CP5" s="802"/>
      <c r="CQ5" s="803"/>
      <c r="CR5" s="801" t="s">
        <v>383</v>
      </c>
      <c r="CS5" s="802"/>
      <c r="CT5" s="802"/>
      <c r="CU5" s="802"/>
      <c r="CV5" s="803"/>
      <c r="CW5" s="801" t="s">
        <v>384</v>
      </c>
      <c r="CX5" s="802"/>
      <c r="CY5" s="802"/>
      <c r="CZ5" s="802"/>
      <c r="DA5" s="803"/>
      <c r="DB5" s="801" t="s">
        <v>385</v>
      </c>
      <c r="DC5" s="802"/>
      <c r="DD5" s="802"/>
      <c r="DE5" s="802"/>
      <c r="DF5" s="803"/>
      <c r="DG5" s="807" t="s">
        <v>386</v>
      </c>
      <c r="DH5" s="808"/>
      <c r="DI5" s="808"/>
      <c r="DJ5" s="808"/>
      <c r="DK5" s="809"/>
      <c r="DL5" s="807" t="s">
        <v>387</v>
      </c>
      <c r="DM5" s="808"/>
      <c r="DN5" s="808"/>
      <c r="DO5" s="808"/>
      <c r="DP5" s="809"/>
      <c r="DQ5" s="801" t="s">
        <v>388</v>
      </c>
      <c r="DR5" s="802"/>
      <c r="DS5" s="802"/>
      <c r="DT5" s="802"/>
      <c r="DU5" s="803"/>
      <c r="DV5" s="801" t="s">
        <v>379</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389</v>
      </c>
      <c r="C7" s="816"/>
      <c r="D7" s="816"/>
      <c r="E7" s="816"/>
      <c r="F7" s="816"/>
      <c r="G7" s="816"/>
      <c r="H7" s="816"/>
      <c r="I7" s="816"/>
      <c r="J7" s="816"/>
      <c r="K7" s="816"/>
      <c r="L7" s="816"/>
      <c r="M7" s="816"/>
      <c r="N7" s="816"/>
      <c r="O7" s="816"/>
      <c r="P7" s="817"/>
      <c r="Q7" s="818">
        <v>36153</v>
      </c>
      <c r="R7" s="819"/>
      <c r="S7" s="819"/>
      <c r="T7" s="819"/>
      <c r="U7" s="819"/>
      <c r="V7" s="819">
        <v>35120</v>
      </c>
      <c r="W7" s="819"/>
      <c r="X7" s="819"/>
      <c r="Y7" s="819"/>
      <c r="Z7" s="819"/>
      <c r="AA7" s="819">
        <v>1033</v>
      </c>
      <c r="AB7" s="819"/>
      <c r="AC7" s="819"/>
      <c r="AD7" s="819"/>
      <c r="AE7" s="820"/>
      <c r="AF7" s="821">
        <v>719</v>
      </c>
      <c r="AG7" s="822"/>
      <c r="AH7" s="822"/>
      <c r="AI7" s="822"/>
      <c r="AJ7" s="823"/>
      <c r="AK7" s="858">
        <v>1027</v>
      </c>
      <c r="AL7" s="859"/>
      <c r="AM7" s="859"/>
      <c r="AN7" s="859"/>
      <c r="AO7" s="859"/>
      <c r="AP7" s="859">
        <v>36876</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t="s">
        <v>390</v>
      </c>
      <c r="C8" s="840"/>
      <c r="D8" s="840"/>
      <c r="E8" s="840"/>
      <c r="F8" s="840"/>
      <c r="G8" s="840"/>
      <c r="H8" s="840"/>
      <c r="I8" s="840"/>
      <c r="J8" s="840"/>
      <c r="K8" s="840"/>
      <c r="L8" s="840"/>
      <c r="M8" s="840"/>
      <c r="N8" s="840"/>
      <c r="O8" s="840"/>
      <c r="P8" s="841"/>
      <c r="Q8" s="842">
        <v>463</v>
      </c>
      <c r="R8" s="843"/>
      <c r="S8" s="843"/>
      <c r="T8" s="843"/>
      <c r="U8" s="843"/>
      <c r="V8" s="843">
        <v>461</v>
      </c>
      <c r="W8" s="843"/>
      <c r="X8" s="843"/>
      <c r="Y8" s="843"/>
      <c r="Z8" s="843"/>
      <c r="AA8" s="843">
        <v>2</v>
      </c>
      <c r="AB8" s="843"/>
      <c r="AC8" s="843"/>
      <c r="AD8" s="843"/>
      <c r="AE8" s="844"/>
      <c r="AF8" s="845">
        <v>1</v>
      </c>
      <c r="AG8" s="846"/>
      <c r="AH8" s="846"/>
      <c r="AI8" s="846"/>
      <c r="AJ8" s="847"/>
      <c r="AK8" s="848">
        <v>275</v>
      </c>
      <c r="AL8" s="849"/>
      <c r="AM8" s="849"/>
      <c r="AN8" s="849"/>
      <c r="AO8" s="849"/>
      <c r="AP8" s="849">
        <v>2443</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t="s">
        <v>391</v>
      </c>
      <c r="C9" s="840"/>
      <c r="D9" s="840"/>
      <c r="E9" s="840"/>
      <c r="F9" s="840"/>
      <c r="G9" s="840"/>
      <c r="H9" s="840"/>
      <c r="I9" s="840"/>
      <c r="J9" s="840"/>
      <c r="K9" s="840"/>
      <c r="L9" s="840"/>
      <c r="M9" s="840"/>
      <c r="N9" s="840"/>
      <c r="O9" s="840"/>
      <c r="P9" s="841"/>
      <c r="Q9" s="842">
        <v>80</v>
      </c>
      <c r="R9" s="843"/>
      <c r="S9" s="843"/>
      <c r="T9" s="843"/>
      <c r="U9" s="843"/>
      <c r="V9" s="843">
        <v>80</v>
      </c>
      <c r="W9" s="843"/>
      <c r="X9" s="843"/>
      <c r="Y9" s="843"/>
      <c r="Z9" s="843"/>
      <c r="AA9" s="843">
        <v>0</v>
      </c>
      <c r="AB9" s="843"/>
      <c r="AC9" s="843"/>
      <c r="AD9" s="843"/>
      <c r="AE9" s="844"/>
      <c r="AF9" s="845" t="s">
        <v>130</v>
      </c>
      <c r="AG9" s="846"/>
      <c r="AH9" s="846"/>
      <c r="AI9" s="846"/>
      <c r="AJ9" s="847"/>
      <c r="AK9" s="848">
        <v>38</v>
      </c>
      <c r="AL9" s="849"/>
      <c r="AM9" s="849"/>
      <c r="AN9" s="849"/>
      <c r="AO9" s="849"/>
      <c r="AP9" s="849" t="s">
        <v>602</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t="s">
        <v>392</v>
      </c>
      <c r="C10" s="840"/>
      <c r="D10" s="840"/>
      <c r="E10" s="840"/>
      <c r="F10" s="840"/>
      <c r="G10" s="840"/>
      <c r="H10" s="840"/>
      <c r="I10" s="840"/>
      <c r="J10" s="840"/>
      <c r="K10" s="840"/>
      <c r="L10" s="840"/>
      <c r="M10" s="840"/>
      <c r="N10" s="840"/>
      <c r="O10" s="840"/>
      <c r="P10" s="841"/>
      <c r="Q10" s="842">
        <v>1</v>
      </c>
      <c r="R10" s="843"/>
      <c r="S10" s="843"/>
      <c r="T10" s="843"/>
      <c r="U10" s="843"/>
      <c r="V10" s="843">
        <v>1</v>
      </c>
      <c r="W10" s="843"/>
      <c r="X10" s="843"/>
      <c r="Y10" s="843"/>
      <c r="Z10" s="843"/>
      <c r="AA10" s="843">
        <v>0</v>
      </c>
      <c r="AB10" s="843"/>
      <c r="AC10" s="843"/>
      <c r="AD10" s="843"/>
      <c r="AE10" s="844"/>
      <c r="AF10" s="845">
        <v>0</v>
      </c>
      <c r="AG10" s="846"/>
      <c r="AH10" s="846"/>
      <c r="AI10" s="846"/>
      <c r="AJ10" s="847"/>
      <c r="AK10" s="848">
        <v>1</v>
      </c>
      <c r="AL10" s="849"/>
      <c r="AM10" s="849"/>
      <c r="AN10" s="849"/>
      <c r="AO10" s="849"/>
      <c r="AP10" s="849" t="s">
        <v>603</v>
      </c>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393</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394</v>
      </c>
      <c r="B23" s="874" t="s">
        <v>395</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719</v>
      </c>
      <c r="AG23" s="878"/>
      <c r="AH23" s="878"/>
      <c r="AI23" s="878"/>
      <c r="AJ23" s="881"/>
      <c r="AK23" s="882"/>
      <c r="AL23" s="883"/>
      <c r="AM23" s="883"/>
      <c r="AN23" s="883"/>
      <c r="AO23" s="883"/>
      <c r="AP23" s="878"/>
      <c r="AQ23" s="878"/>
      <c r="AR23" s="878"/>
      <c r="AS23" s="878"/>
      <c r="AT23" s="878"/>
      <c r="AU23" s="884"/>
      <c r="AV23" s="884"/>
      <c r="AW23" s="884"/>
      <c r="AX23" s="884"/>
      <c r="AY23" s="885"/>
      <c r="AZ23" s="893" t="s">
        <v>130</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396</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397</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372</v>
      </c>
      <c r="B26" s="825"/>
      <c r="C26" s="825"/>
      <c r="D26" s="825"/>
      <c r="E26" s="825"/>
      <c r="F26" s="825"/>
      <c r="G26" s="825"/>
      <c r="H26" s="825"/>
      <c r="I26" s="825"/>
      <c r="J26" s="825"/>
      <c r="K26" s="825"/>
      <c r="L26" s="825"/>
      <c r="M26" s="825"/>
      <c r="N26" s="825"/>
      <c r="O26" s="825"/>
      <c r="P26" s="826"/>
      <c r="Q26" s="801" t="s">
        <v>398</v>
      </c>
      <c r="R26" s="802"/>
      <c r="S26" s="802"/>
      <c r="T26" s="802"/>
      <c r="U26" s="803"/>
      <c r="V26" s="801" t="s">
        <v>399</v>
      </c>
      <c r="W26" s="802"/>
      <c r="X26" s="802"/>
      <c r="Y26" s="802"/>
      <c r="Z26" s="803"/>
      <c r="AA26" s="801" t="s">
        <v>400</v>
      </c>
      <c r="AB26" s="802"/>
      <c r="AC26" s="802"/>
      <c r="AD26" s="802"/>
      <c r="AE26" s="802"/>
      <c r="AF26" s="896" t="s">
        <v>401</v>
      </c>
      <c r="AG26" s="897"/>
      <c r="AH26" s="897"/>
      <c r="AI26" s="897"/>
      <c r="AJ26" s="898"/>
      <c r="AK26" s="802" t="s">
        <v>402</v>
      </c>
      <c r="AL26" s="802"/>
      <c r="AM26" s="802"/>
      <c r="AN26" s="802"/>
      <c r="AO26" s="803"/>
      <c r="AP26" s="801" t="s">
        <v>403</v>
      </c>
      <c r="AQ26" s="802"/>
      <c r="AR26" s="802"/>
      <c r="AS26" s="802"/>
      <c r="AT26" s="803"/>
      <c r="AU26" s="801" t="s">
        <v>404</v>
      </c>
      <c r="AV26" s="802"/>
      <c r="AW26" s="802"/>
      <c r="AX26" s="802"/>
      <c r="AY26" s="803"/>
      <c r="AZ26" s="801" t="s">
        <v>405</v>
      </c>
      <c r="BA26" s="802"/>
      <c r="BB26" s="802"/>
      <c r="BC26" s="802"/>
      <c r="BD26" s="803"/>
      <c r="BE26" s="801" t="s">
        <v>379</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406</v>
      </c>
      <c r="C28" s="816"/>
      <c r="D28" s="816"/>
      <c r="E28" s="816"/>
      <c r="F28" s="816"/>
      <c r="G28" s="816"/>
      <c r="H28" s="816"/>
      <c r="I28" s="816"/>
      <c r="J28" s="816"/>
      <c r="K28" s="816"/>
      <c r="L28" s="816"/>
      <c r="M28" s="816"/>
      <c r="N28" s="816"/>
      <c r="O28" s="816"/>
      <c r="P28" s="817"/>
      <c r="Q28" s="906">
        <v>8630</v>
      </c>
      <c r="R28" s="907"/>
      <c r="S28" s="907"/>
      <c r="T28" s="907"/>
      <c r="U28" s="907"/>
      <c r="V28" s="907">
        <v>8476</v>
      </c>
      <c r="W28" s="907"/>
      <c r="X28" s="907"/>
      <c r="Y28" s="907"/>
      <c r="Z28" s="907"/>
      <c r="AA28" s="907">
        <v>154</v>
      </c>
      <c r="AB28" s="907"/>
      <c r="AC28" s="907"/>
      <c r="AD28" s="907"/>
      <c r="AE28" s="908"/>
      <c r="AF28" s="909">
        <v>154</v>
      </c>
      <c r="AG28" s="907"/>
      <c r="AH28" s="907"/>
      <c r="AI28" s="907"/>
      <c r="AJ28" s="910"/>
      <c r="AK28" s="911">
        <v>692</v>
      </c>
      <c r="AL28" s="902"/>
      <c r="AM28" s="902"/>
      <c r="AN28" s="902"/>
      <c r="AO28" s="902"/>
      <c r="AP28" s="902" t="s">
        <v>603</v>
      </c>
      <c r="AQ28" s="902"/>
      <c r="AR28" s="902"/>
      <c r="AS28" s="902"/>
      <c r="AT28" s="902"/>
      <c r="AU28" s="902" t="s">
        <v>603</v>
      </c>
      <c r="AV28" s="902"/>
      <c r="AW28" s="902"/>
      <c r="AX28" s="902"/>
      <c r="AY28" s="902"/>
      <c r="AZ28" s="903" t="s">
        <v>602</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407</v>
      </c>
      <c r="C29" s="840"/>
      <c r="D29" s="840"/>
      <c r="E29" s="840"/>
      <c r="F29" s="840"/>
      <c r="G29" s="840"/>
      <c r="H29" s="840"/>
      <c r="I29" s="840"/>
      <c r="J29" s="840"/>
      <c r="K29" s="840"/>
      <c r="L29" s="840"/>
      <c r="M29" s="840"/>
      <c r="N29" s="840"/>
      <c r="O29" s="840"/>
      <c r="P29" s="841"/>
      <c r="Q29" s="842">
        <v>1120</v>
      </c>
      <c r="R29" s="843"/>
      <c r="S29" s="843"/>
      <c r="T29" s="843"/>
      <c r="U29" s="843"/>
      <c r="V29" s="843">
        <v>1094</v>
      </c>
      <c r="W29" s="843"/>
      <c r="X29" s="843"/>
      <c r="Y29" s="843"/>
      <c r="Z29" s="843"/>
      <c r="AA29" s="843">
        <v>26</v>
      </c>
      <c r="AB29" s="843"/>
      <c r="AC29" s="843"/>
      <c r="AD29" s="843"/>
      <c r="AE29" s="844"/>
      <c r="AF29" s="845">
        <v>26</v>
      </c>
      <c r="AG29" s="846"/>
      <c r="AH29" s="846"/>
      <c r="AI29" s="846"/>
      <c r="AJ29" s="847"/>
      <c r="AK29" s="914">
        <v>229</v>
      </c>
      <c r="AL29" s="915"/>
      <c r="AM29" s="915"/>
      <c r="AN29" s="915"/>
      <c r="AO29" s="915"/>
      <c r="AP29" s="915" t="s">
        <v>602</v>
      </c>
      <c r="AQ29" s="915"/>
      <c r="AR29" s="915"/>
      <c r="AS29" s="915"/>
      <c r="AT29" s="915"/>
      <c r="AU29" s="915" t="s">
        <v>603</v>
      </c>
      <c r="AV29" s="915"/>
      <c r="AW29" s="915"/>
      <c r="AX29" s="915"/>
      <c r="AY29" s="915"/>
      <c r="AZ29" s="916" t="s">
        <v>602</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408</v>
      </c>
      <c r="C30" s="840"/>
      <c r="D30" s="840"/>
      <c r="E30" s="840"/>
      <c r="F30" s="840"/>
      <c r="G30" s="840"/>
      <c r="H30" s="840"/>
      <c r="I30" s="840"/>
      <c r="J30" s="840"/>
      <c r="K30" s="840"/>
      <c r="L30" s="840"/>
      <c r="M30" s="840"/>
      <c r="N30" s="840"/>
      <c r="O30" s="840"/>
      <c r="P30" s="841"/>
      <c r="Q30" s="842">
        <v>6747</v>
      </c>
      <c r="R30" s="843"/>
      <c r="S30" s="843"/>
      <c r="T30" s="843"/>
      <c r="U30" s="843"/>
      <c r="V30" s="843">
        <v>6645</v>
      </c>
      <c r="W30" s="843"/>
      <c r="X30" s="843"/>
      <c r="Y30" s="843"/>
      <c r="Z30" s="843"/>
      <c r="AA30" s="843">
        <v>102</v>
      </c>
      <c r="AB30" s="843"/>
      <c r="AC30" s="843"/>
      <c r="AD30" s="843"/>
      <c r="AE30" s="844"/>
      <c r="AF30" s="845">
        <v>102</v>
      </c>
      <c r="AG30" s="846"/>
      <c r="AH30" s="846"/>
      <c r="AI30" s="846"/>
      <c r="AJ30" s="847"/>
      <c r="AK30" s="914">
        <v>960</v>
      </c>
      <c r="AL30" s="915"/>
      <c r="AM30" s="915"/>
      <c r="AN30" s="915"/>
      <c r="AO30" s="915"/>
      <c r="AP30" s="915" t="s">
        <v>602</v>
      </c>
      <c r="AQ30" s="915"/>
      <c r="AR30" s="915"/>
      <c r="AS30" s="915"/>
      <c r="AT30" s="915"/>
      <c r="AU30" s="915" t="s">
        <v>602</v>
      </c>
      <c r="AV30" s="915"/>
      <c r="AW30" s="915"/>
      <c r="AX30" s="915"/>
      <c r="AY30" s="915"/>
      <c r="AZ30" s="916" t="s">
        <v>603</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409</v>
      </c>
      <c r="C31" s="840"/>
      <c r="D31" s="840"/>
      <c r="E31" s="840"/>
      <c r="F31" s="840"/>
      <c r="G31" s="840"/>
      <c r="H31" s="840"/>
      <c r="I31" s="840"/>
      <c r="J31" s="840"/>
      <c r="K31" s="840"/>
      <c r="L31" s="840"/>
      <c r="M31" s="840"/>
      <c r="N31" s="840"/>
      <c r="O31" s="840"/>
      <c r="P31" s="841"/>
      <c r="Q31" s="842">
        <v>2747</v>
      </c>
      <c r="R31" s="843"/>
      <c r="S31" s="843"/>
      <c r="T31" s="843"/>
      <c r="U31" s="843"/>
      <c r="V31" s="843">
        <v>2445</v>
      </c>
      <c r="W31" s="843"/>
      <c r="X31" s="843"/>
      <c r="Y31" s="843"/>
      <c r="Z31" s="843"/>
      <c r="AA31" s="843">
        <v>302</v>
      </c>
      <c r="AB31" s="843"/>
      <c r="AC31" s="843"/>
      <c r="AD31" s="843"/>
      <c r="AE31" s="844"/>
      <c r="AF31" s="845">
        <v>958</v>
      </c>
      <c r="AG31" s="846"/>
      <c r="AH31" s="846"/>
      <c r="AI31" s="846"/>
      <c r="AJ31" s="847"/>
      <c r="AK31" s="914">
        <v>1200</v>
      </c>
      <c r="AL31" s="915"/>
      <c r="AM31" s="915"/>
      <c r="AN31" s="915"/>
      <c r="AO31" s="915"/>
      <c r="AP31" s="915">
        <v>540</v>
      </c>
      <c r="AQ31" s="915"/>
      <c r="AR31" s="915"/>
      <c r="AS31" s="915"/>
      <c r="AT31" s="915"/>
      <c r="AU31" s="915">
        <v>440</v>
      </c>
      <c r="AV31" s="915"/>
      <c r="AW31" s="915"/>
      <c r="AX31" s="915"/>
      <c r="AY31" s="915"/>
      <c r="AZ31" s="916" t="s">
        <v>602</v>
      </c>
      <c r="BA31" s="916"/>
      <c r="BB31" s="916"/>
      <c r="BC31" s="916"/>
      <c r="BD31" s="916"/>
      <c r="BE31" s="912" t="s">
        <v>410</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411</v>
      </c>
      <c r="C32" s="840"/>
      <c r="D32" s="840"/>
      <c r="E32" s="840"/>
      <c r="F32" s="840"/>
      <c r="G32" s="840"/>
      <c r="H32" s="840"/>
      <c r="I32" s="840"/>
      <c r="J32" s="840"/>
      <c r="K32" s="840"/>
      <c r="L32" s="840"/>
      <c r="M32" s="840"/>
      <c r="N32" s="840"/>
      <c r="O32" s="840"/>
      <c r="P32" s="841"/>
      <c r="Q32" s="842">
        <v>1131</v>
      </c>
      <c r="R32" s="843"/>
      <c r="S32" s="843"/>
      <c r="T32" s="843"/>
      <c r="U32" s="843"/>
      <c r="V32" s="843">
        <v>952</v>
      </c>
      <c r="W32" s="843"/>
      <c r="X32" s="843"/>
      <c r="Y32" s="843"/>
      <c r="Z32" s="843"/>
      <c r="AA32" s="843">
        <v>179</v>
      </c>
      <c r="AB32" s="843"/>
      <c r="AC32" s="843"/>
      <c r="AD32" s="843"/>
      <c r="AE32" s="844"/>
      <c r="AF32" s="845">
        <v>1102</v>
      </c>
      <c r="AG32" s="846"/>
      <c r="AH32" s="846"/>
      <c r="AI32" s="846"/>
      <c r="AJ32" s="847"/>
      <c r="AK32" s="914">
        <v>6</v>
      </c>
      <c r="AL32" s="915"/>
      <c r="AM32" s="915"/>
      <c r="AN32" s="915"/>
      <c r="AO32" s="915"/>
      <c r="AP32" s="915">
        <v>1852</v>
      </c>
      <c r="AQ32" s="915"/>
      <c r="AR32" s="915"/>
      <c r="AS32" s="915"/>
      <c r="AT32" s="915"/>
      <c r="AU32" s="915">
        <v>20</v>
      </c>
      <c r="AV32" s="915"/>
      <c r="AW32" s="915"/>
      <c r="AX32" s="915"/>
      <c r="AY32" s="915"/>
      <c r="AZ32" s="916" t="s">
        <v>602</v>
      </c>
      <c r="BA32" s="916"/>
      <c r="BB32" s="916"/>
      <c r="BC32" s="916"/>
      <c r="BD32" s="916"/>
      <c r="BE32" s="912" t="s">
        <v>410</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412</v>
      </c>
      <c r="C33" s="840"/>
      <c r="D33" s="840"/>
      <c r="E33" s="840"/>
      <c r="F33" s="840"/>
      <c r="G33" s="840"/>
      <c r="H33" s="840"/>
      <c r="I33" s="840"/>
      <c r="J33" s="840"/>
      <c r="K33" s="840"/>
      <c r="L33" s="840"/>
      <c r="M33" s="840"/>
      <c r="N33" s="840"/>
      <c r="O33" s="840"/>
      <c r="P33" s="841"/>
      <c r="Q33" s="842">
        <v>82</v>
      </c>
      <c r="R33" s="843"/>
      <c r="S33" s="843"/>
      <c r="T33" s="843"/>
      <c r="U33" s="843"/>
      <c r="V33" s="843">
        <v>138</v>
      </c>
      <c r="W33" s="843"/>
      <c r="X33" s="843"/>
      <c r="Y33" s="843"/>
      <c r="Z33" s="843"/>
      <c r="AA33" s="843">
        <v>56</v>
      </c>
      <c r="AB33" s="843"/>
      <c r="AC33" s="843"/>
      <c r="AD33" s="843"/>
      <c r="AE33" s="844"/>
      <c r="AF33" s="845">
        <v>3</v>
      </c>
      <c r="AG33" s="846"/>
      <c r="AH33" s="846"/>
      <c r="AI33" s="846"/>
      <c r="AJ33" s="847"/>
      <c r="AK33" s="914">
        <v>47</v>
      </c>
      <c r="AL33" s="915"/>
      <c r="AM33" s="915"/>
      <c r="AN33" s="915"/>
      <c r="AO33" s="915"/>
      <c r="AP33" s="915" t="s">
        <v>604</v>
      </c>
      <c r="AQ33" s="915"/>
      <c r="AR33" s="915"/>
      <c r="AS33" s="915"/>
      <c r="AT33" s="915"/>
      <c r="AU33" s="915" t="s">
        <v>602</v>
      </c>
      <c r="AV33" s="915"/>
      <c r="AW33" s="915"/>
      <c r="AX33" s="915"/>
      <c r="AY33" s="915"/>
      <c r="AZ33" s="916" t="s">
        <v>602</v>
      </c>
      <c r="BA33" s="916"/>
      <c r="BB33" s="916"/>
      <c r="BC33" s="916"/>
      <c r="BD33" s="916"/>
      <c r="BE33" s="912" t="s">
        <v>413</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414</v>
      </c>
      <c r="C34" s="840"/>
      <c r="D34" s="840"/>
      <c r="E34" s="840"/>
      <c r="F34" s="840"/>
      <c r="G34" s="840"/>
      <c r="H34" s="840"/>
      <c r="I34" s="840"/>
      <c r="J34" s="840"/>
      <c r="K34" s="840"/>
      <c r="L34" s="840"/>
      <c r="M34" s="840"/>
      <c r="N34" s="840"/>
      <c r="O34" s="840"/>
      <c r="P34" s="841"/>
      <c r="Q34" s="842">
        <v>4048</v>
      </c>
      <c r="R34" s="843"/>
      <c r="S34" s="843"/>
      <c r="T34" s="843"/>
      <c r="U34" s="843"/>
      <c r="V34" s="843">
        <v>3989</v>
      </c>
      <c r="W34" s="843"/>
      <c r="X34" s="843"/>
      <c r="Y34" s="843"/>
      <c r="Z34" s="843"/>
      <c r="AA34" s="843">
        <v>59</v>
      </c>
      <c r="AB34" s="843"/>
      <c r="AC34" s="843"/>
      <c r="AD34" s="843"/>
      <c r="AE34" s="844"/>
      <c r="AF34" s="845">
        <v>59</v>
      </c>
      <c r="AG34" s="846"/>
      <c r="AH34" s="846"/>
      <c r="AI34" s="846"/>
      <c r="AJ34" s="847"/>
      <c r="AK34" s="914">
        <v>2799</v>
      </c>
      <c r="AL34" s="915"/>
      <c r="AM34" s="915"/>
      <c r="AN34" s="915"/>
      <c r="AO34" s="915"/>
      <c r="AP34" s="915">
        <v>22231</v>
      </c>
      <c r="AQ34" s="915"/>
      <c r="AR34" s="915"/>
      <c r="AS34" s="915"/>
      <c r="AT34" s="915"/>
      <c r="AU34" s="915">
        <v>19208</v>
      </c>
      <c r="AV34" s="915"/>
      <c r="AW34" s="915"/>
      <c r="AX34" s="915"/>
      <c r="AY34" s="915"/>
      <c r="AZ34" s="916" t="s">
        <v>602</v>
      </c>
      <c r="BA34" s="916"/>
      <c r="BB34" s="916"/>
      <c r="BC34" s="916"/>
      <c r="BD34" s="916"/>
      <c r="BE34" s="912" t="s">
        <v>415</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416</v>
      </c>
      <c r="C35" s="840"/>
      <c r="D35" s="840"/>
      <c r="E35" s="840"/>
      <c r="F35" s="840"/>
      <c r="G35" s="840"/>
      <c r="H35" s="840"/>
      <c r="I35" s="840"/>
      <c r="J35" s="840"/>
      <c r="K35" s="840"/>
      <c r="L35" s="840"/>
      <c r="M35" s="840"/>
      <c r="N35" s="840"/>
      <c r="O35" s="840"/>
      <c r="P35" s="841"/>
      <c r="Q35" s="842">
        <v>473</v>
      </c>
      <c r="R35" s="843"/>
      <c r="S35" s="843"/>
      <c r="T35" s="843"/>
      <c r="U35" s="843"/>
      <c r="V35" s="843">
        <v>462</v>
      </c>
      <c r="W35" s="843"/>
      <c r="X35" s="843"/>
      <c r="Y35" s="843"/>
      <c r="Z35" s="843"/>
      <c r="AA35" s="843">
        <v>11</v>
      </c>
      <c r="AB35" s="843"/>
      <c r="AC35" s="843"/>
      <c r="AD35" s="843"/>
      <c r="AE35" s="844"/>
      <c r="AF35" s="845">
        <v>11</v>
      </c>
      <c r="AG35" s="846"/>
      <c r="AH35" s="846"/>
      <c r="AI35" s="846"/>
      <c r="AJ35" s="847"/>
      <c r="AK35" s="914">
        <v>401</v>
      </c>
      <c r="AL35" s="915"/>
      <c r="AM35" s="915"/>
      <c r="AN35" s="915"/>
      <c r="AO35" s="915"/>
      <c r="AP35" s="915">
        <v>3060</v>
      </c>
      <c r="AQ35" s="915"/>
      <c r="AR35" s="915"/>
      <c r="AS35" s="915"/>
      <c r="AT35" s="915"/>
      <c r="AU35" s="915">
        <v>2950</v>
      </c>
      <c r="AV35" s="915"/>
      <c r="AW35" s="915"/>
      <c r="AX35" s="915"/>
      <c r="AY35" s="915"/>
      <c r="AZ35" s="916" t="s">
        <v>603</v>
      </c>
      <c r="BA35" s="916"/>
      <c r="BB35" s="916"/>
      <c r="BC35" s="916"/>
      <c r="BD35" s="916"/>
      <c r="BE35" s="912" t="s">
        <v>417</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t="s">
        <v>418</v>
      </c>
      <c r="C36" s="840"/>
      <c r="D36" s="840"/>
      <c r="E36" s="840"/>
      <c r="F36" s="840"/>
      <c r="G36" s="840"/>
      <c r="H36" s="840"/>
      <c r="I36" s="840"/>
      <c r="J36" s="840"/>
      <c r="K36" s="840"/>
      <c r="L36" s="840"/>
      <c r="M36" s="840"/>
      <c r="N36" s="840"/>
      <c r="O36" s="840"/>
      <c r="P36" s="841"/>
      <c r="Q36" s="842">
        <v>1593</v>
      </c>
      <c r="R36" s="843"/>
      <c r="S36" s="843"/>
      <c r="T36" s="843"/>
      <c r="U36" s="843"/>
      <c r="V36" s="843">
        <v>1550</v>
      </c>
      <c r="W36" s="843"/>
      <c r="X36" s="843"/>
      <c r="Y36" s="843"/>
      <c r="Z36" s="843"/>
      <c r="AA36" s="843">
        <v>43</v>
      </c>
      <c r="AB36" s="843"/>
      <c r="AC36" s="843"/>
      <c r="AD36" s="843"/>
      <c r="AE36" s="844"/>
      <c r="AF36" s="845">
        <v>43</v>
      </c>
      <c r="AG36" s="846"/>
      <c r="AH36" s="846"/>
      <c r="AI36" s="846"/>
      <c r="AJ36" s="847"/>
      <c r="AK36" s="914">
        <v>845</v>
      </c>
      <c r="AL36" s="915"/>
      <c r="AM36" s="915"/>
      <c r="AN36" s="915"/>
      <c r="AO36" s="915"/>
      <c r="AP36" s="915">
        <v>4520</v>
      </c>
      <c r="AQ36" s="915"/>
      <c r="AR36" s="915"/>
      <c r="AS36" s="915"/>
      <c r="AT36" s="915"/>
      <c r="AU36" s="915">
        <v>2947</v>
      </c>
      <c r="AV36" s="915"/>
      <c r="AW36" s="915"/>
      <c r="AX36" s="915"/>
      <c r="AY36" s="915"/>
      <c r="AZ36" s="916" t="s">
        <v>602</v>
      </c>
      <c r="BA36" s="916"/>
      <c r="BB36" s="916"/>
      <c r="BC36" s="916"/>
      <c r="BD36" s="916"/>
      <c r="BE36" s="912" t="s">
        <v>419</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t="s">
        <v>420</v>
      </c>
      <c r="C37" s="840"/>
      <c r="D37" s="840"/>
      <c r="E37" s="840"/>
      <c r="F37" s="840"/>
      <c r="G37" s="840"/>
      <c r="H37" s="840"/>
      <c r="I37" s="840"/>
      <c r="J37" s="840"/>
      <c r="K37" s="840"/>
      <c r="L37" s="840"/>
      <c r="M37" s="840"/>
      <c r="N37" s="840"/>
      <c r="O37" s="840"/>
      <c r="P37" s="841"/>
      <c r="Q37" s="842">
        <v>36</v>
      </c>
      <c r="R37" s="843"/>
      <c r="S37" s="843"/>
      <c r="T37" s="843"/>
      <c r="U37" s="843"/>
      <c r="V37" s="843">
        <v>36</v>
      </c>
      <c r="W37" s="843"/>
      <c r="X37" s="843"/>
      <c r="Y37" s="843"/>
      <c r="Z37" s="843"/>
      <c r="AA37" s="843">
        <v>0</v>
      </c>
      <c r="AB37" s="843"/>
      <c r="AC37" s="843"/>
      <c r="AD37" s="843"/>
      <c r="AE37" s="844"/>
      <c r="AF37" s="845" t="s">
        <v>130</v>
      </c>
      <c r="AG37" s="846"/>
      <c r="AH37" s="846"/>
      <c r="AI37" s="846"/>
      <c r="AJ37" s="847"/>
      <c r="AK37" s="914" t="s">
        <v>602</v>
      </c>
      <c r="AL37" s="915"/>
      <c r="AM37" s="915"/>
      <c r="AN37" s="915"/>
      <c r="AO37" s="915"/>
      <c r="AP37" s="915" t="s">
        <v>602</v>
      </c>
      <c r="AQ37" s="915"/>
      <c r="AR37" s="915"/>
      <c r="AS37" s="915"/>
      <c r="AT37" s="915"/>
      <c r="AU37" s="915" t="s">
        <v>602</v>
      </c>
      <c r="AV37" s="915"/>
      <c r="AW37" s="915"/>
      <c r="AX37" s="915"/>
      <c r="AY37" s="915"/>
      <c r="AZ37" s="916" t="s">
        <v>602</v>
      </c>
      <c r="BA37" s="916"/>
      <c r="BB37" s="916"/>
      <c r="BC37" s="916"/>
      <c r="BD37" s="916"/>
      <c r="BE37" s="912" t="s">
        <v>419</v>
      </c>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421</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394</v>
      </c>
      <c r="B63" s="874" t="s">
        <v>422</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2457</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423</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424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425</v>
      </c>
      <c r="B66" s="825"/>
      <c r="C66" s="825"/>
      <c r="D66" s="825"/>
      <c r="E66" s="825"/>
      <c r="F66" s="825"/>
      <c r="G66" s="825"/>
      <c r="H66" s="825"/>
      <c r="I66" s="825"/>
      <c r="J66" s="825"/>
      <c r="K66" s="825"/>
      <c r="L66" s="825"/>
      <c r="M66" s="825"/>
      <c r="N66" s="825"/>
      <c r="O66" s="825"/>
      <c r="P66" s="826"/>
      <c r="Q66" s="801" t="s">
        <v>426</v>
      </c>
      <c r="R66" s="802"/>
      <c r="S66" s="802"/>
      <c r="T66" s="802"/>
      <c r="U66" s="803"/>
      <c r="V66" s="801" t="s">
        <v>427</v>
      </c>
      <c r="W66" s="802"/>
      <c r="X66" s="802"/>
      <c r="Y66" s="802"/>
      <c r="Z66" s="803"/>
      <c r="AA66" s="801" t="s">
        <v>428</v>
      </c>
      <c r="AB66" s="802"/>
      <c r="AC66" s="802"/>
      <c r="AD66" s="802"/>
      <c r="AE66" s="803"/>
      <c r="AF66" s="936" t="s">
        <v>429</v>
      </c>
      <c r="AG66" s="897"/>
      <c r="AH66" s="897"/>
      <c r="AI66" s="897"/>
      <c r="AJ66" s="937"/>
      <c r="AK66" s="801" t="s">
        <v>430</v>
      </c>
      <c r="AL66" s="825"/>
      <c r="AM66" s="825"/>
      <c r="AN66" s="825"/>
      <c r="AO66" s="826"/>
      <c r="AP66" s="801" t="s">
        <v>431</v>
      </c>
      <c r="AQ66" s="802"/>
      <c r="AR66" s="802"/>
      <c r="AS66" s="802"/>
      <c r="AT66" s="803"/>
      <c r="AU66" s="801" t="s">
        <v>432</v>
      </c>
      <c r="AV66" s="802"/>
      <c r="AW66" s="802"/>
      <c r="AX66" s="802"/>
      <c r="AY66" s="803"/>
      <c r="AZ66" s="801" t="s">
        <v>379</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1170" t="s">
        <v>593</v>
      </c>
      <c r="C68" s="1171"/>
      <c r="D68" s="1171"/>
      <c r="E68" s="1171"/>
      <c r="F68" s="1171"/>
      <c r="G68" s="1171"/>
      <c r="H68" s="1171"/>
      <c r="I68" s="1171"/>
      <c r="J68" s="1171"/>
      <c r="K68" s="1171"/>
      <c r="L68" s="1171"/>
      <c r="M68" s="1171"/>
      <c r="N68" s="1171"/>
      <c r="O68" s="1171"/>
      <c r="P68" s="1172"/>
      <c r="Q68" s="953">
        <v>1185</v>
      </c>
      <c r="R68" s="950"/>
      <c r="S68" s="950"/>
      <c r="T68" s="950"/>
      <c r="U68" s="950"/>
      <c r="V68" s="950">
        <v>1159</v>
      </c>
      <c r="W68" s="950"/>
      <c r="X68" s="950"/>
      <c r="Y68" s="950"/>
      <c r="Z68" s="950"/>
      <c r="AA68" s="950">
        <v>26</v>
      </c>
      <c r="AB68" s="950"/>
      <c r="AC68" s="950"/>
      <c r="AD68" s="950"/>
      <c r="AE68" s="950"/>
      <c r="AF68" s="950">
        <v>325</v>
      </c>
      <c r="AG68" s="950"/>
      <c r="AH68" s="950"/>
      <c r="AI68" s="950"/>
      <c r="AJ68" s="950"/>
      <c r="AK68" s="950" t="s">
        <v>602</v>
      </c>
      <c r="AL68" s="950"/>
      <c r="AM68" s="950"/>
      <c r="AN68" s="950"/>
      <c r="AO68" s="950"/>
      <c r="AP68" s="950">
        <v>3252</v>
      </c>
      <c r="AQ68" s="950"/>
      <c r="AR68" s="950"/>
      <c r="AS68" s="950"/>
      <c r="AT68" s="950"/>
      <c r="AU68" s="950">
        <v>800</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594</v>
      </c>
      <c r="C69" s="958"/>
      <c r="D69" s="958"/>
      <c r="E69" s="958"/>
      <c r="F69" s="958"/>
      <c r="G69" s="958"/>
      <c r="H69" s="958"/>
      <c r="I69" s="958"/>
      <c r="J69" s="958"/>
      <c r="K69" s="958"/>
      <c r="L69" s="958"/>
      <c r="M69" s="958"/>
      <c r="N69" s="958"/>
      <c r="O69" s="958"/>
      <c r="P69" s="959"/>
      <c r="Q69" s="954">
        <v>2087</v>
      </c>
      <c r="R69" s="915"/>
      <c r="S69" s="915"/>
      <c r="T69" s="915"/>
      <c r="U69" s="915"/>
      <c r="V69" s="915">
        <v>2013</v>
      </c>
      <c r="W69" s="915"/>
      <c r="X69" s="915"/>
      <c r="Y69" s="915"/>
      <c r="Z69" s="915"/>
      <c r="AA69" s="915">
        <v>74</v>
      </c>
      <c r="AB69" s="915"/>
      <c r="AC69" s="915"/>
      <c r="AD69" s="915"/>
      <c r="AE69" s="915"/>
      <c r="AF69" s="915">
        <v>74</v>
      </c>
      <c r="AG69" s="915"/>
      <c r="AH69" s="915"/>
      <c r="AI69" s="915"/>
      <c r="AJ69" s="915"/>
      <c r="AK69" s="915" t="s">
        <v>602</v>
      </c>
      <c r="AL69" s="915"/>
      <c r="AM69" s="915"/>
      <c r="AN69" s="915"/>
      <c r="AO69" s="915"/>
      <c r="AP69" s="915">
        <v>313</v>
      </c>
      <c r="AQ69" s="915"/>
      <c r="AR69" s="915"/>
      <c r="AS69" s="915"/>
      <c r="AT69" s="915"/>
      <c r="AU69" s="915">
        <v>204</v>
      </c>
      <c r="AV69" s="915"/>
      <c r="AW69" s="915"/>
      <c r="AX69" s="915"/>
      <c r="AY69" s="915"/>
      <c r="AZ69" s="955"/>
      <c r="BA69" s="955"/>
      <c r="BB69" s="955"/>
      <c r="BC69" s="955"/>
      <c r="BD69" s="956"/>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595</v>
      </c>
      <c r="C70" s="958"/>
      <c r="D70" s="958"/>
      <c r="E70" s="958"/>
      <c r="F70" s="958"/>
      <c r="G70" s="958"/>
      <c r="H70" s="958"/>
      <c r="I70" s="958"/>
      <c r="J70" s="958"/>
      <c r="K70" s="958"/>
      <c r="L70" s="958"/>
      <c r="M70" s="958"/>
      <c r="N70" s="958"/>
      <c r="O70" s="958"/>
      <c r="P70" s="959"/>
      <c r="Q70" s="954">
        <v>1221</v>
      </c>
      <c r="R70" s="915"/>
      <c r="S70" s="915"/>
      <c r="T70" s="915"/>
      <c r="U70" s="915"/>
      <c r="V70" s="915">
        <v>1199</v>
      </c>
      <c r="W70" s="915"/>
      <c r="X70" s="915"/>
      <c r="Y70" s="915"/>
      <c r="Z70" s="915"/>
      <c r="AA70" s="915">
        <v>22</v>
      </c>
      <c r="AB70" s="915"/>
      <c r="AC70" s="915"/>
      <c r="AD70" s="915"/>
      <c r="AE70" s="915"/>
      <c r="AF70" s="915">
        <v>22</v>
      </c>
      <c r="AG70" s="915"/>
      <c r="AH70" s="915"/>
      <c r="AI70" s="915"/>
      <c r="AJ70" s="915"/>
      <c r="AK70" s="915" t="s">
        <v>602</v>
      </c>
      <c r="AL70" s="915"/>
      <c r="AM70" s="915"/>
      <c r="AN70" s="915"/>
      <c r="AO70" s="915"/>
      <c r="AP70" s="915">
        <v>3659</v>
      </c>
      <c r="AQ70" s="915"/>
      <c r="AR70" s="915"/>
      <c r="AS70" s="915"/>
      <c r="AT70" s="915"/>
      <c r="AU70" s="915">
        <v>535</v>
      </c>
      <c r="AV70" s="915"/>
      <c r="AW70" s="915"/>
      <c r="AX70" s="915"/>
      <c r="AY70" s="915"/>
      <c r="AZ70" s="955"/>
      <c r="BA70" s="955"/>
      <c r="BB70" s="955"/>
      <c r="BC70" s="955"/>
      <c r="BD70" s="956"/>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596</v>
      </c>
      <c r="C71" s="958"/>
      <c r="D71" s="958"/>
      <c r="E71" s="958"/>
      <c r="F71" s="958"/>
      <c r="G71" s="958"/>
      <c r="H71" s="958"/>
      <c r="I71" s="958"/>
      <c r="J71" s="958"/>
      <c r="K71" s="958"/>
      <c r="L71" s="958"/>
      <c r="M71" s="958"/>
      <c r="N71" s="958"/>
      <c r="O71" s="958"/>
      <c r="P71" s="959"/>
      <c r="Q71" s="954">
        <v>1219</v>
      </c>
      <c r="R71" s="915"/>
      <c r="S71" s="915"/>
      <c r="T71" s="915"/>
      <c r="U71" s="915"/>
      <c r="V71" s="915">
        <v>1055</v>
      </c>
      <c r="W71" s="915"/>
      <c r="X71" s="915"/>
      <c r="Y71" s="915"/>
      <c r="Z71" s="915"/>
      <c r="AA71" s="915">
        <v>164</v>
      </c>
      <c r="AB71" s="915"/>
      <c r="AC71" s="915"/>
      <c r="AD71" s="915"/>
      <c r="AE71" s="915"/>
      <c r="AF71" s="915">
        <v>3692</v>
      </c>
      <c r="AG71" s="915"/>
      <c r="AH71" s="915"/>
      <c r="AI71" s="915"/>
      <c r="AJ71" s="915"/>
      <c r="AK71" s="915" t="s">
        <v>603</v>
      </c>
      <c r="AL71" s="915"/>
      <c r="AM71" s="915"/>
      <c r="AN71" s="915"/>
      <c r="AO71" s="915"/>
      <c r="AP71" s="915">
        <v>1924</v>
      </c>
      <c r="AQ71" s="915"/>
      <c r="AR71" s="915"/>
      <c r="AS71" s="915"/>
      <c r="AT71" s="915"/>
      <c r="AU71" s="915" t="s">
        <v>603</v>
      </c>
      <c r="AV71" s="915"/>
      <c r="AW71" s="915"/>
      <c r="AX71" s="915"/>
      <c r="AY71" s="915"/>
      <c r="AZ71" s="955"/>
      <c r="BA71" s="955"/>
      <c r="BB71" s="955"/>
      <c r="BC71" s="955"/>
      <c r="BD71" s="956"/>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597</v>
      </c>
      <c r="C72" s="958"/>
      <c r="D72" s="958"/>
      <c r="E72" s="958"/>
      <c r="F72" s="958"/>
      <c r="G72" s="958"/>
      <c r="H72" s="958"/>
      <c r="I72" s="958"/>
      <c r="J72" s="958"/>
      <c r="K72" s="958"/>
      <c r="L72" s="958"/>
      <c r="M72" s="958"/>
      <c r="N72" s="958"/>
      <c r="O72" s="958"/>
      <c r="P72" s="959"/>
      <c r="Q72" s="954">
        <v>2844</v>
      </c>
      <c r="R72" s="915"/>
      <c r="S72" s="915"/>
      <c r="T72" s="915"/>
      <c r="U72" s="915"/>
      <c r="V72" s="915">
        <v>2779</v>
      </c>
      <c r="W72" s="915"/>
      <c r="X72" s="915"/>
      <c r="Y72" s="915"/>
      <c r="Z72" s="915"/>
      <c r="AA72" s="915">
        <v>65</v>
      </c>
      <c r="AB72" s="915"/>
      <c r="AC72" s="915"/>
      <c r="AD72" s="915"/>
      <c r="AE72" s="915"/>
      <c r="AF72" s="915">
        <v>65</v>
      </c>
      <c r="AG72" s="915"/>
      <c r="AH72" s="915"/>
      <c r="AI72" s="915"/>
      <c r="AJ72" s="915"/>
      <c r="AK72" s="915" t="s">
        <v>603</v>
      </c>
      <c r="AL72" s="915"/>
      <c r="AM72" s="915"/>
      <c r="AN72" s="915"/>
      <c r="AO72" s="915"/>
      <c r="AP72" s="915" t="s">
        <v>602</v>
      </c>
      <c r="AQ72" s="915"/>
      <c r="AR72" s="915"/>
      <c r="AS72" s="915"/>
      <c r="AT72" s="915"/>
      <c r="AU72" s="915" t="s">
        <v>602</v>
      </c>
      <c r="AV72" s="915"/>
      <c r="AW72" s="915"/>
      <c r="AX72" s="915"/>
      <c r="AY72" s="915"/>
      <c r="AZ72" s="955"/>
      <c r="BA72" s="955"/>
      <c r="BB72" s="955"/>
      <c r="BC72" s="955"/>
      <c r="BD72" s="956"/>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598</v>
      </c>
      <c r="C73" s="958"/>
      <c r="D73" s="958"/>
      <c r="E73" s="958"/>
      <c r="F73" s="958"/>
      <c r="G73" s="958"/>
      <c r="H73" s="958"/>
      <c r="I73" s="958"/>
      <c r="J73" s="958"/>
      <c r="K73" s="958"/>
      <c r="L73" s="958"/>
      <c r="M73" s="958"/>
      <c r="N73" s="958"/>
      <c r="O73" s="958"/>
      <c r="P73" s="959"/>
      <c r="Q73" s="954">
        <v>12441</v>
      </c>
      <c r="R73" s="915"/>
      <c r="S73" s="915"/>
      <c r="T73" s="915"/>
      <c r="U73" s="915"/>
      <c r="V73" s="915">
        <v>11563</v>
      </c>
      <c r="W73" s="915"/>
      <c r="X73" s="915"/>
      <c r="Y73" s="915"/>
      <c r="Z73" s="915"/>
      <c r="AA73" s="915">
        <v>878</v>
      </c>
      <c r="AB73" s="915"/>
      <c r="AC73" s="915"/>
      <c r="AD73" s="915"/>
      <c r="AE73" s="915"/>
      <c r="AF73" s="915">
        <v>878</v>
      </c>
      <c r="AG73" s="915"/>
      <c r="AH73" s="915"/>
      <c r="AI73" s="915"/>
      <c r="AJ73" s="915"/>
      <c r="AK73" s="915">
        <v>579</v>
      </c>
      <c r="AL73" s="915"/>
      <c r="AM73" s="915"/>
      <c r="AN73" s="915"/>
      <c r="AO73" s="915"/>
      <c r="AP73" s="915" t="s">
        <v>602</v>
      </c>
      <c r="AQ73" s="915"/>
      <c r="AR73" s="915"/>
      <c r="AS73" s="915"/>
      <c r="AT73" s="915"/>
      <c r="AU73" s="915" t="s">
        <v>603</v>
      </c>
      <c r="AV73" s="915"/>
      <c r="AW73" s="915"/>
      <c r="AX73" s="915"/>
      <c r="AY73" s="915"/>
      <c r="AZ73" s="955"/>
      <c r="BA73" s="955"/>
      <c r="BB73" s="955"/>
      <c r="BC73" s="955"/>
      <c r="BD73" s="956"/>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599</v>
      </c>
      <c r="C74" s="958"/>
      <c r="D74" s="958"/>
      <c r="E74" s="958"/>
      <c r="F74" s="958"/>
      <c r="G74" s="958"/>
      <c r="H74" s="958"/>
      <c r="I74" s="958"/>
      <c r="J74" s="958"/>
      <c r="K74" s="958"/>
      <c r="L74" s="958"/>
      <c r="M74" s="958"/>
      <c r="N74" s="958"/>
      <c r="O74" s="958"/>
      <c r="P74" s="959"/>
      <c r="Q74" s="954">
        <v>84</v>
      </c>
      <c r="R74" s="915"/>
      <c r="S74" s="915"/>
      <c r="T74" s="915"/>
      <c r="U74" s="915"/>
      <c r="V74" s="915">
        <v>83</v>
      </c>
      <c r="W74" s="915"/>
      <c r="X74" s="915"/>
      <c r="Y74" s="915"/>
      <c r="Z74" s="915"/>
      <c r="AA74" s="915">
        <v>1</v>
      </c>
      <c r="AB74" s="915"/>
      <c r="AC74" s="915"/>
      <c r="AD74" s="915"/>
      <c r="AE74" s="915"/>
      <c r="AF74" s="915">
        <v>1</v>
      </c>
      <c r="AG74" s="915"/>
      <c r="AH74" s="915"/>
      <c r="AI74" s="915"/>
      <c r="AJ74" s="915"/>
      <c r="AK74" s="915" t="s">
        <v>602</v>
      </c>
      <c r="AL74" s="915"/>
      <c r="AM74" s="915"/>
      <c r="AN74" s="915"/>
      <c r="AO74" s="915"/>
      <c r="AP74" s="915" t="s">
        <v>602</v>
      </c>
      <c r="AQ74" s="915"/>
      <c r="AR74" s="915"/>
      <c r="AS74" s="915"/>
      <c r="AT74" s="915"/>
      <c r="AU74" s="915" t="s">
        <v>602</v>
      </c>
      <c r="AV74" s="915"/>
      <c r="AW74" s="915"/>
      <c r="AX74" s="915"/>
      <c r="AY74" s="915"/>
      <c r="AZ74" s="955"/>
      <c r="BA74" s="955"/>
      <c r="BB74" s="955"/>
      <c r="BC74" s="955"/>
      <c r="BD74" s="956"/>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600</v>
      </c>
      <c r="C75" s="958"/>
      <c r="D75" s="958"/>
      <c r="E75" s="958"/>
      <c r="F75" s="958"/>
      <c r="G75" s="958"/>
      <c r="H75" s="958"/>
      <c r="I75" s="958"/>
      <c r="J75" s="958"/>
      <c r="K75" s="958"/>
      <c r="L75" s="958"/>
      <c r="M75" s="958"/>
      <c r="N75" s="958"/>
      <c r="O75" s="958"/>
      <c r="P75" s="959"/>
      <c r="Q75" s="960">
        <v>452</v>
      </c>
      <c r="R75" s="961"/>
      <c r="S75" s="961"/>
      <c r="T75" s="961"/>
      <c r="U75" s="914"/>
      <c r="V75" s="962">
        <v>167</v>
      </c>
      <c r="W75" s="961"/>
      <c r="X75" s="961"/>
      <c r="Y75" s="961"/>
      <c r="Z75" s="914"/>
      <c r="AA75" s="962">
        <v>285</v>
      </c>
      <c r="AB75" s="961"/>
      <c r="AC75" s="961"/>
      <c r="AD75" s="961"/>
      <c r="AE75" s="914"/>
      <c r="AF75" s="962">
        <v>285</v>
      </c>
      <c r="AG75" s="961"/>
      <c r="AH75" s="961"/>
      <c r="AI75" s="961"/>
      <c r="AJ75" s="914"/>
      <c r="AK75" s="962" t="s">
        <v>602</v>
      </c>
      <c r="AL75" s="961"/>
      <c r="AM75" s="961"/>
      <c r="AN75" s="961"/>
      <c r="AO75" s="914"/>
      <c r="AP75" s="962" t="s">
        <v>603</v>
      </c>
      <c r="AQ75" s="961"/>
      <c r="AR75" s="961"/>
      <c r="AS75" s="961"/>
      <c r="AT75" s="914"/>
      <c r="AU75" s="962" t="s">
        <v>602</v>
      </c>
      <c r="AV75" s="961"/>
      <c r="AW75" s="961"/>
      <c r="AX75" s="961"/>
      <c r="AY75" s="914"/>
      <c r="AZ75" s="955"/>
      <c r="BA75" s="955"/>
      <c r="BB75" s="955"/>
      <c r="BC75" s="955"/>
      <c r="BD75" s="956"/>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601</v>
      </c>
      <c r="C76" s="958"/>
      <c r="D76" s="958"/>
      <c r="E76" s="958"/>
      <c r="F76" s="958"/>
      <c r="G76" s="958"/>
      <c r="H76" s="958"/>
      <c r="I76" s="958"/>
      <c r="J76" s="958"/>
      <c r="K76" s="958"/>
      <c r="L76" s="958"/>
      <c r="M76" s="958"/>
      <c r="N76" s="958"/>
      <c r="O76" s="958"/>
      <c r="P76" s="959"/>
      <c r="Q76" s="960">
        <v>795351</v>
      </c>
      <c r="R76" s="961"/>
      <c r="S76" s="961"/>
      <c r="T76" s="961"/>
      <c r="U76" s="914"/>
      <c r="V76" s="962">
        <v>776100</v>
      </c>
      <c r="W76" s="961"/>
      <c r="X76" s="961"/>
      <c r="Y76" s="961"/>
      <c r="Z76" s="914"/>
      <c r="AA76" s="962">
        <v>19251</v>
      </c>
      <c r="AB76" s="961"/>
      <c r="AC76" s="961"/>
      <c r="AD76" s="961"/>
      <c r="AE76" s="914"/>
      <c r="AF76" s="962">
        <v>19251</v>
      </c>
      <c r="AG76" s="961"/>
      <c r="AH76" s="961"/>
      <c r="AI76" s="961"/>
      <c r="AJ76" s="914"/>
      <c r="AK76" s="962">
        <v>5510</v>
      </c>
      <c r="AL76" s="961"/>
      <c r="AM76" s="961"/>
      <c r="AN76" s="961"/>
      <c r="AO76" s="914"/>
      <c r="AP76" s="962" t="s">
        <v>602</v>
      </c>
      <c r="AQ76" s="961"/>
      <c r="AR76" s="961"/>
      <c r="AS76" s="961"/>
      <c r="AT76" s="914"/>
      <c r="AU76" s="962" t="s">
        <v>602</v>
      </c>
      <c r="AV76" s="961"/>
      <c r="AW76" s="961"/>
      <c r="AX76" s="961"/>
      <c r="AY76" s="914"/>
      <c r="AZ76" s="955"/>
      <c r="BA76" s="955"/>
      <c r="BB76" s="955"/>
      <c r="BC76" s="955"/>
      <c r="BD76" s="956"/>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0"/>
      <c r="R77" s="961"/>
      <c r="S77" s="961"/>
      <c r="T77" s="961"/>
      <c r="U77" s="914"/>
      <c r="V77" s="962"/>
      <c r="W77" s="961"/>
      <c r="X77" s="961"/>
      <c r="Y77" s="961"/>
      <c r="Z77" s="914"/>
      <c r="AA77" s="962"/>
      <c r="AB77" s="961"/>
      <c r="AC77" s="961"/>
      <c r="AD77" s="961"/>
      <c r="AE77" s="914"/>
      <c r="AF77" s="962"/>
      <c r="AG77" s="961"/>
      <c r="AH77" s="961"/>
      <c r="AI77" s="961"/>
      <c r="AJ77" s="914"/>
      <c r="AK77" s="962"/>
      <c r="AL77" s="961"/>
      <c r="AM77" s="961"/>
      <c r="AN77" s="961"/>
      <c r="AO77" s="914"/>
      <c r="AP77" s="962"/>
      <c r="AQ77" s="961"/>
      <c r="AR77" s="961"/>
      <c r="AS77" s="961"/>
      <c r="AT77" s="914"/>
      <c r="AU77" s="962"/>
      <c r="AV77" s="961"/>
      <c r="AW77" s="961"/>
      <c r="AX77" s="961"/>
      <c r="AY77" s="914"/>
      <c r="AZ77" s="955"/>
      <c r="BA77" s="955"/>
      <c r="BB77" s="955"/>
      <c r="BC77" s="955"/>
      <c r="BD77" s="956"/>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54"/>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55"/>
      <c r="BA78" s="955"/>
      <c r="BB78" s="955"/>
      <c r="BC78" s="955"/>
      <c r="BD78" s="956"/>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54"/>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55"/>
      <c r="BA79" s="955"/>
      <c r="BB79" s="955"/>
      <c r="BC79" s="955"/>
      <c r="BD79" s="956"/>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54"/>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55"/>
      <c r="BA80" s="955"/>
      <c r="BB80" s="955"/>
      <c r="BC80" s="955"/>
      <c r="BD80" s="956"/>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54"/>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55"/>
      <c r="BA81" s="955"/>
      <c r="BB81" s="955"/>
      <c r="BC81" s="955"/>
      <c r="BD81" s="956"/>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54"/>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55"/>
      <c r="BA82" s="955"/>
      <c r="BB82" s="955"/>
      <c r="BC82" s="955"/>
      <c r="BD82" s="956"/>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54"/>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55"/>
      <c r="BA83" s="955"/>
      <c r="BB83" s="955"/>
      <c r="BC83" s="955"/>
      <c r="BD83" s="956"/>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54"/>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55"/>
      <c r="BA84" s="955"/>
      <c r="BB84" s="955"/>
      <c r="BC84" s="955"/>
      <c r="BD84" s="956"/>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54"/>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55"/>
      <c r="BA85" s="955"/>
      <c r="BB85" s="955"/>
      <c r="BC85" s="955"/>
      <c r="BD85" s="956"/>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54"/>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55"/>
      <c r="BA86" s="955"/>
      <c r="BB86" s="955"/>
      <c r="BC86" s="955"/>
      <c r="BD86" s="956"/>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394</v>
      </c>
      <c r="B88" s="874" t="s">
        <v>433</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74" t="s">
        <v>434</v>
      </c>
      <c r="BS102" s="875"/>
      <c r="BT102" s="875"/>
      <c r="BU102" s="875"/>
      <c r="BV102" s="875"/>
      <c r="BW102" s="875"/>
      <c r="BX102" s="875"/>
      <c r="BY102" s="875"/>
      <c r="BZ102" s="875"/>
      <c r="CA102" s="875"/>
      <c r="CB102" s="875"/>
      <c r="CC102" s="875"/>
      <c r="CD102" s="875"/>
      <c r="CE102" s="875"/>
      <c r="CF102" s="875"/>
      <c r="CG102" s="876"/>
      <c r="CH102" s="970"/>
      <c r="CI102" s="971"/>
      <c r="CJ102" s="971"/>
      <c r="CK102" s="971"/>
      <c r="CL102" s="972"/>
      <c r="CM102" s="970"/>
      <c r="CN102" s="971"/>
      <c r="CO102" s="971"/>
      <c r="CP102" s="971"/>
      <c r="CQ102" s="972"/>
      <c r="CR102" s="973"/>
      <c r="CS102" s="934"/>
      <c r="CT102" s="934"/>
      <c r="CU102" s="934"/>
      <c r="CV102" s="974"/>
      <c r="CW102" s="973"/>
      <c r="CX102" s="934"/>
      <c r="CY102" s="934"/>
      <c r="CZ102" s="934"/>
      <c r="DA102" s="974"/>
      <c r="DB102" s="973"/>
      <c r="DC102" s="934"/>
      <c r="DD102" s="934"/>
      <c r="DE102" s="934"/>
      <c r="DF102" s="974"/>
      <c r="DG102" s="973"/>
      <c r="DH102" s="934"/>
      <c r="DI102" s="934"/>
      <c r="DJ102" s="934"/>
      <c r="DK102" s="974"/>
      <c r="DL102" s="973"/>
      <c r="DM102" s="934"/>
      <c r="DN102" s="934"/>
      <c r="DO102" s="934"/>
      <c r="DP102" s="974"/>
      <c r="DQ102" s="973"/>
      <c r="DR102" s="934"/>
      <c r="DS102" s="934"/>
      <c r="DT102" s="934"/>
      <c r="DU102" s="974"/>
      <c r="DV102" s="997"/>
      <c r="DW102" s="998"/>
      <c r="DX102" s="998"/>
      <c r="DY102" s="998"/>
      <c r="DZ102" s="999"/>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0" t="s">
        <v>435</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1" t="s">
        <v>436</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2" t="s">
        <v>439</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440</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7" customFormat="1" ht="26.25" customHeight="1" x14ac:dyDescent="0.15">
      <c r="A109" s="995" t="s">
        <v>441</v>
      </c>
      <c r="B109" s="976"/>
      <c r="C109" s="976"/>
      <c r="D109" s="976"/>
      <c r="E109" s="976"/>
      <c r="F109" s="976"/>
      <c r="G109" s="976"/>
      <c r="H109" s="976"/>
      <c r="I109" s="976"/>
      <c r="J109" s="976"/>
      <c r="K109" s="976"/>
      <c r="L109" s="976"/>
      <c r="M109" s="976"/>
      <c r="N109" s="976"/>
      <c r="O109" s="976"/>
      <c r="P109" s="976"/>
      <c r="Q109" s="976"/>
      <c r="R109" s="976"/>
      <c r="S109" s="976"/>
      <c r="T109" s="976"/>
      <c r="U109" s="976"/>
      <c r="V109" s="976"/>
      <c r="W109" s="976"/>
      <c r="X109" s="976"/>
      <c r="Y109" s="976"/>
      <c r="Z109" s="977"/>
      <c r="AA109" s="975" t="s">
        <v>442</v>
      </c>
      <c r="AB109" s="976"/>
      <c r="AC109" s="976"/>
      <c r="AD109" s="976"/>
      <c r="AE109" s="977"/>
      <c r="AF109" s="975" t="s">
        <v>308</v>
      </c>
      <c r="AG109" s="976"/>
      <c r="AH109" s="976"/>
      <c r="AI109" s="976"/>
      <c r="AJ109" s="977"/>
      <c r="AK109" s="975" t="s">
        <v>307</v>
      </c>
      <c r="AL109" s="976"/>
      <c r="AM109" s="976"/>
      <c r="AN109" s="976"/>
      <c r="AO109" s="977"/>
      <c r="AP109" s="975" t="s">
        <v>443</v>
      </c>
      <c r="AQ109" s="976"/>
      <c r="AR109" s="976"/>
      <c r="AS109" s="976"/>
      <c r="AT109" s="978"/>
      <c r="AU109" s="995" t="s">
        <v>441</v>
      </c>
      <c r="AV109" s="976"/>
      <c r="AW109" s="976"/>
      <c r="AX109" s="976"/>
      <c r="AY109" s="976"/>
      <c r="AZ109" s="976"/>
      <c r="BA109" s="976"/>
      <c r="BB109" s="976"/>
      <c r="BC109" s="976"/>
      <c r="BD109" s="976"/>
      <c r="BE109" s="976"/>
      <c r="BF109" s="976"/>
      <c r="BG109" s="976"/>
      <c r="BH109" s="976"/>
      <c r="BI109" s="976"/>
      <c r="BJ109" s="976"/>
      <c r="BK109" s="976"/>
      <c r="BL109" s="976"/>
      <c r="BM109" s="976"/>
      <c r="BN109" s="976"/>
      <c r="BO109" s="976"/>
      <c r="BP109" s="977"/>
      <c r="BQ109" s="975" t="s">
        <v>442</v>
      </c>
      <c r="BR109" s="976"/>
      <c r="BS109" s="976"/>
      <c r="BT109" s="976"/>
      <c r="BU109" s="977"/>
      <c r="BV109" s="975" t="s">
        <v>308</v>
      </c>
      <c r="BW109" s="976"/>
      <c r="BX109" s="976"/>
      <c r="BY109" s="976"/>
      <c r="BZ109" s="977"/>
      <c r="CA109" s="975" t="s">
        <v>307</v>
      </c>
      <c r="CB109" s="976"/>
      <c r="CC109" s="976"/>
      <c r="CD109" s="976"/>
      <c r="CE109" s="977"/>
      <c r="CF109" s="996" t="s">
        <v>443</v>
      </c>
      <c r="CG109" s="996"/>
      <c r="CH109" s="996"/>
      <c r="CI109" s="996"/>
      <c r="CJ109" s="996"/>
      <c r="CK109" s="975" t="s">
        <v>444</v>
      </c>
      <c r="CL109" s="976"/>
      <c r="CM109" s="976"/>
      <c r="CN109" s="976"/>
      <c r="CO109" s="976"/>
      <c r="CP109" s="976"/>
      <c r="CQ109" s="976"/>
      <c r="CR109" s="976"/>
      <c r="CS109" s="976"/>
      <c r="CT109" s="976"/>
      <c r="CU109" s="976"/>
      <c r="CV109" s="976"/>
      <c r="CW109" s="976"/>
      <c r="CX109" s="976"/>
      <c r="CY109" s="976"/>
      <c r="CZ109" s="976"/>
      <c r="DA109" s="976"/>
      <c r="DB109" s="976"/>
      <c r="DC109" s="976"/>
      <c r="DD109" s="976"/>
      <c r="DE109" s="976"/>
      <c r="DF109" s="977"/>
      <c r="DG109" s="975" t="s">
        <v>442</v>
      </c>
      <c r="DH109" s="976"/>
      <c r="DI109" s="976"/>
      <c r="DJ109" s="976"/>
      <c r="DK109" s="977"/>
      <c r="DL109" s="975" t="s">
        <v>308</v>
      </c>
      <c r="DM109" s="976"/>
      <c r="DN109" s="976"/>
      <c r="DO109" s="976"/>
      <c r="DP109" s="977"/>
      <c r="DQ109" s="975" t="s">
        <v>307</v>
      </c>
      <c r="DR109" s="976"/>
      <c r="DS109" s="976"/>
      <c r="DT109" s="976"/>
      <c r="DU109" s="977"/>
      <c r="DV109" s="975" t="s">
        <v>443</v>
      </c>
      <c r="DW109" s="976"/>
      <c r="DX109" s="976"/>
      <c r="DY109" s="976"/>
      <c r="DZ109" s="978"/>
    </row>
    <row r="110" spans="1:131" s="247" customFormat="1" ht="26.25" customHeight="1" x14ac:dyDescent="0.15">
      <c r="A110" s="979" t="s">
        <v>445</v>
      </c>
      <c r="B110" s="980"/>
      <c r="C110" s="980"/>
      <c r="D110" s="980"/>
      <c r="E110" s="980"/>
      <c r="F110" s="980"/>
      <c r="G110" s="980"/>
      <c r="H110" s="980"/>
      <c r="I110" s="980"/>
      <c r="J110" s="980"/>
      <c r="K110" s="980"/>
      <c r="L110" s="980"/>
      <c r="M110" s="980"/>
      <c r="N110" s="980"/>
      <c r="O110" s="980"/>
      <c r="P110" s="980"/>
      <c r="Q110" s="980"/>
      <c r="R110" s="980"/>
      <c r="S110" s="980"/>
      <c r="T110" s="980"/>
      <c r="U110" s="980"/>
      <c r="V110" s="980"/>
      <c r="W110" s="980"/>
      <c r="X110" s="980"/>
      <c r="Y110" s="980"/>
      <c r="Z110" s="981"/>
      <c r="AA110" s="982">
        <v>3549772</v>
      </c>
      <c r="AB110" s="983"/>
      <c r="AC110" s="983"/>
      <c r="AD110" s="983"/>
      <c r="AE110" s="984"/>
      <c r="AF110" s="985">
        <v>3414439</v>
      </c>
      <c r="AG110" s="983"/>
      <c r="AH110" s="983"/>
      <c r="AI110" s="983"/>
      <c r="AJ110" s="984"/>
      <c r="AK110" s="985">
        <v>3272787</v>
      </c>
      <c r="AL110" s="983"/>
      <c r="AM110" s="983"/>
      <c r="AN110" s="983"/>
      <c r="AO110" s="984"/>
      <c r="AP110" s="986">
        <v>19.899999999999999</v>
      </c>
      <c r="AQ110" s="987"/>
      <c r="AR110" s="987"/>
      <c r="AS110" s="987"/>
      <c r="AT110" s="988"/>
      <c r="AU110" s="989" t="s">
        <v>74</v>
      </c>
      <c r="AV110" s="990"/>
      <c r="AW110" s="990"/>
      <c r="AX110" s="990"/>
      <c r="AY110" s="990"/>
      <c r="AZ110" s="1031" t="s">
        <v>446</v>
      </c>
      <c r="BA110" s="980"/>
      <c r="BB110" s="980"/>
      <c r="BC110" s="980"/>
      <c r="BD110" s="980"/>
      <c r="BE110" s="980"/>
      <c r="BF110" s="980"/>
      <c r="BG110" s="980"/>
      <c r="BH110" s="980"/>
      <c r="BI110" s="980"/>
      <c r="BJ110" s="980"/>
      <c r="BK110" s="980"/>
      <c r="BL110" s="980"/>
      <c r="BM110" s="980"/>
      <c r="BN110" s="980"/>
      <c r="BO110" s="980"/>
      <c r="BP110" s="981"/>
      <c r="BQ110" s="1017">
        <v>38604068</v>
      </c>
      <c r="BR110" s="1018"/>
      <c r="BS110" s="1018"/>
      <c r="BT110" s="1018"/>
      <c r="BU110" s="1018"/>
      <c r="BV110" s="1018">
        <v>38499580</v>
      </c>
      <c r="BW110" s="1018"/>
      <c r="BX110" s="1018"/>
      <c r="BY110" s="1018"/>
      <c r="BZ110" s="1018"/>
      <c r="CA110" s="1018">
        <v>39318630</v>
      </c>
      <c r="CB110" s="1018"/>
      <c r="CC110" s="1018"/>
      <c r="CD110" s="1018"/>
      <c r="CE110" s="1018"/>
      <c r="CF110" s="1032">
        <v>239</v>
      </c>
      <c r="CG110" s="1033"/>
      <c r="CH110" s="1033"/>
      <c r="CI110" s="1033"/>
      <c r="CJ110" s="1033"/>
      <c r="CK110" s="1034" t="s">
        <v>447</v>
      </c>
      <c r="CL110" s="1035"/>
      <c r="CM110" s="1014" t="s">
        <v>448</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t="s">
        <v>449</v>
      </c>
      <c r="DH110" s="1018"/>
      <c r="DI110" s="1018"/>
      <c r="DJ110" s="1018"/>
      <c r="DK110" s="1018"/>
      <c r="DL110" s="1018" t="s">
        <v>130</v>
      </c>
      <c r="DM110" s="1018"/>
      <c r="DN110" s="1018"/>
      <c r="DO110" s="1018"/>
      <c r="DP110" s="1018"/>
      <c r="DQ110" s="1018" t="s">
        <v>449</v>
      </c>
      <c r="DR110" s="1018"/>
      <c r="DS110" s="1018"/>
      <c r="DT110" s="1018"/>
      <c r="DU110" s="1018"/>
      <c r="DV110" s="1019" t="s">
        <v>449</v>
      </c>
      <c r="DW110" s="1019"/>
      <c r="DX110" s="1019"/>
      <c r="DY110" s="1019"/>
      <c r="DZ110" s="1020"/>
    </row>
    <row r="111" spans="1:131" s="247" customFormat="1" ht="26.25" customHeight="1" x14ac:dyDescent="0.15">
      <c r="A111" s="1021" t="s">
        <v>450</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130</v>
      </c>
      <c r="AB111" s="1025"/>
      <c r="AC111" s="1025"/>
      <c r="AD111" s="1025"/>
      <c r="AE111" s="1026"/>
      <c r="AF111" s="1027" t="s">
        <v>449</v>
      </c>
      <c r="AG111" s="1025"/>
      <c r="AH111" s="1025"/>
      <c r="AI111" s="1025"/>
      <c r="AJ111" s="1026"/>
      <c r="AK111" s="1027" t="s">
        <v>130</v>
      </c>
      <c r="AL111" s="1025"/>
      <c r="AM111" s="1025"/>
      <c r="AN111" s="1025"/>
      <c r="AO111" s="1026"/>
      <c r="AP111" s="1028" t="s">
        <v>130</v>
      </c>
      <c r="AQ111" s="1029"/>
      <c r="AR111" s="1029"/>
      <c r="AS111" s="1029"/>
      <c r="AT111" s="1030"/>
      <c r="AU111" s="991"/>
      <c r="AV111" s="992"/>
      <c r="AW111" s="992"/>
      <c r="AX111" s="992"/>
      <c r="AY111" s="992"/>
      <c r="AZ111" s="1040" t="s">
        <v>451</v>
      </c>
      <c r="BA111" s="1041"/>
      <c r="BB111" s="1041"/>
      <c r="BC111" s="1041"/>
      <c r="BD111" s="1041"/>
      <c r="BE111" s="1041"/>
      <c r="BF111" s="1041"/>
      <c r="BG111" s="1041"/>
      <c r="BH111" s="1041"/>
      <c r="BI111" s="1041"/>
      <c r="BJ111" s="1041"/>
      <c r="BK111" s="1041"/>
      <c r="BL111" s="1041"/>
      <c r="BM111" s="1041"/>
      <c r="BN111" s="1041"/>
      <c r="BO111" s="1041"/>
      <c r="BP111" s="1042"/>
      <c r="BQ111" s="1010" t="s">
        <v>130</v>
      </c>
      <c r="BR111" s="1011"/>
      <c r="BS111" s="1011"/>
      <c r="BT111" s="1011"/>
      <c r="BU111" s="1011"/>
      <c r="BV111" s="1011" t="s">
        <v>449</v>
      </c>
      <c r="BW111" s="1011"/>
      <c r="BX111" s="1011"/>
      <c r="BY111" s="1011"/>
      <c r="BZ111" s="1011"/>
      <c r="CA111" s="1011" t="s">
        <v>449</v>
      </c>
      <c r="CB111" s="1011"/>
      <c r="CC111" s="1011"/>
      <c r="CD111" s="1011"/>
      <c r="CE111" s="1011"/>
      <c r="CF111" s="1005" t="s">
        <v>449</v>
      </c>
      <c r="CG111" s="1006"/>
      <c r="CH111" s="1006"/>
      <c r="CI111" s="1006"/>
      <c r="CJ111" s="1006"/>
      <c r="CK111" s="1036"/>
      <c r="CL111" s="1037"/>
      <c r="CM111" s="1007" t="s">
        <v>452</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t="s">
        <v>130</v>
      </c>
      <c r="DH111" s="1011"/>
      <c r="DI111" s="1011"/>
      <c r="DJ111" s="1011"/>
      <c r="DK111" s="1011"/>
      <c r="DL111" s="1011" t="s">
        <v>130</v>
      </c>
      <c r="DM111" s="1011"/>
      <c r="DN111" s="1011"/>
      <c r="DO111" s="1011"/>
      <c r="DP111" s="1011"/>
      <c r="DQ111" s="1011" t="s">
        <v>130</v>
      </c>
      <c r="DR111" s="1011"/>
      <c r="DS111" s="1011"/>
      <c r="DT111" s="1011"/>
      <c r="DU111" s="1011"/>
      <c r="DV111" s="1012" t="s">
        <v>130</v>
      </c>
      <c r="DW111" s="1012"/>
      <c r="DX111" s="1012"/>
      <c r="DY111" s="1012"/>
      <c r="DZ111" s="1013"/>
    </row>
    <row r="112" spans="1:131" s="247" customFormat="1" ht="26.25" customHeight="1" x14ac:dyDescent="0.15">
      <c r="A112" s="1043" t="s">
        <v>453</v>
      </c>
      <c r="B112" s="1044"/>
      <c r="C112" s="1041" t="s">
        <v>454</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49">
        <v>33333</v>
      </c>
      <c r="AB112" s="1050"/>
      <c r="AC112" s="1050"/>
      <c r="AD112" s="1050"/>
      <c r="AE112" s="1051"/>
      <c r="AF112" s="1052">
        <v>33333</v>
      </c>
      <c r="AG112" s="1050"/>
      <c r="AH112" s="1050"/>
      <c r="AI112" s="1050"/>
      <c r="AJ112" s="1051"/>
      <c r="AK112" s="1052">
        <v>33333</v>
      </c>
      <c r="AL112" s="1050"/>
      <c r="AM112" s="1050"/>
      <c r="AN112" s="1050"/>
      <c r="AO112" s="1051"/>
      <c r="AP112" s="1053">
        <v>0.2</v>
      </c>
      <c r="AQ112" s="1054"/>
      <c r="AR112" s="1054"/>
      <c r="AS112" s="1054"/>
      <c r="AT112" s="1055"/>
      <c r="AU112" s="991"/>
      <c r="AV112" s="992"/>
      <c r="AW112" s="992"/>
      <c r="AX112" s="992"/>
      <c r="AY112" s="992"/>
      <c r="AZ112" s="1040" t="s">
        <v>455</v>
      </c>
      <c r="BA112" s="1041"/>
      <c r="BB112" s="1041"/>
      <c r="BC112" s="1041"/>
      <c r="BD112" s="1041"/>
      <c r="BE112" s="1041"/>
      <c r="BF112" s="1041"/>
      <c r="BG112" s="1041"/>
      <c r="BH112" s="1041"/>
      <c r="BI112" s="1041"/>
      <c r="BJ112" s="1041"/>
      <c r="BK112" s="1041"/>
      <c r="BL112" s="1041"/>
      <c r="BM112" s="1041"/>
      <c r="BN112" s="1041"/>
      <c r="BO112" s="1041"/>
      <c r="BP112" s="1042"/>
      <c r="BQ112" s="1010">
        <v>29091781</v>
      </c>
      <c r="BR112" s="1011"/>
      <c r="BS112" s="1011"/>
      <c r="BT112" s="1011"/>
      <c r="BU112" s="1011"/>
      <c r="BV112" s="1011">
        <v>27369001</v>
      </c>
      <c r="BW112" s="1011"/>
      <c r="BX112" s="1011"/>
      <c r="BY112" s="1011"/>
      <c r="BZ112" s="1011"/>
      <c r="CA112" s="1011">
        <v>25565358</v>
      </c>
      <c r="CB112" s="1011"/>
      <c r="CC112" s="1011"/>
      <c r="CD112" s="1011"/>
      <c r="CE112" s="1011"/>
      <c r="CF112" s="1005">
        <v>155.4</v>
      </c>
      <c r="CG112" s="1006"/>
      <c r="CH112" s="1006"/>
      <c r="CI112" s="1006"/>
      <c r="CJ112" s="1006"/>
      <c r="CK112" s="1036"/>
      <c r="CL112" s="1037"/>
      <c r="CM112" s="1007" t="s">
        <v>456</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t="s">
        <v>449</v>
      </c>
      <c r="DH112" s="1011"/>
      <c r="DI112" s="1011"/>
      <c r="DJ112" s="1011"/>
      <c r="DK112" s="1011"/>
      <c r="DL112" s="1011" t="s">
        <v>449</v>
      </c>
      <c r="DM112" s="1011"/>
      <c r="DN112" s="1011"/>
      <c r="DO112" s="1011"/>
      <c r="DP112" s="1011"/>
      <c r="DQ112" s="1011" t="s">
        <v>449</v>
      </c>
      <c r="DR112" s="1011"/>
      <c r="DS112" s="1011"/>
      <c r="DT112" s="1011"/>
      <c r="DU112" s="1011"/>
      <c r="DV112" s="1012" t="s">
        <v>449</v>
      </c>
      <c r="DW112" s="1012"/>
      <c r="DX112" s="1012"/>
      <c r="DY112" s="1012"/>
      <c r="DZ112" s="1013"/>
    </row>
    <row r="113" spans="1:130" s="247" customFormat="1" ht="26.25" customHeight="1" x14ac:dyDescent="0.15">
      <c r="A113" s="1045"/>
      <c r="B113" s="1046"/>
      <c r="C113" s="1041" t="s">
        <v>457</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v>3092633</v>
      </c>
      <c r="AB113" s="1025"/>
      <c r="AC113" s="1025"/>
      <c r="AD113" s="1025"/>
      <c r="AE113" s="1026"/>
      <c r="AF113" s="1027">
        <v>3170656</v>
      </c>
      <c r="AG113" s="1025"/>
      <c r="AH113" s="1025"/>
      <c r="AI113" s="1025"/>
      <c r="AJ113" s="1026"/>
      <c r="AK113" s="1027">
        <v>3067342</v>
      </c>
      <c r="AL113" s="1025"/>
      <c r="AM113" s="1025"/>
      <c r="AN113" s="1025"/>
      <c r="AO113" s="1026"/>
      <c r="AP113" s="1028">
        <v>18.600000000000001</v>
      </c>
      <c r="AQ113" s="1029"/>
      <c r="AR113" s="1029"/>
      <c r="AS113" s="1029"/>
      <c r="AT113" s="1030"/>
      <c r="AU113" s="991"/>
      <c r="AV113" s="992"/>
      <c r="AW113" s="992"/>
      <c r="AX113" s="992"/>
      <c r="AY113" s="992"/>
      <c r="AZ113" s="1040" t="s">
        <v>458</v>
      </c>
      <c r="BA113" s="1041"/>
      <c r="BB113" s="1041"/>
      <c r="BC113" s="1041"/>
      <c r="BD113" s="1041"/>
      <c r="BE113" s="1041"/>
      <c r="BF113" s="1041"/>
      <c r="BG113" s="1041"/>
      <c r="BH113" s="1041"/>
      <c r="BI113" s="1041"/>
      <c r="BJ113" s="1041"/>
      <c r="BK113" s="1041"/>
      <c r="BL113" s="1041"/>
      <c r="BM113" s="1041"/>
      <c r="BN113" s="1041"/>
      <c r="BO113" s="1041"/>
      <c r="BP113" s="1042"/>
      <c r="BQ113" s="1010">
        <v>2025101</v>
      </c>
      <c r="BR113" s="1011"/>
      <c r="BS113" s="1011"/>
      <c r="BT113" s="1011"/>
      <c r="BU113" s="1011"/>
      <c r="BV113" s="1011">
        <v>1759359</v>
      </c>
      <c r="BW113" s="1011"/>
      <c r="BX113" s="1011"/>
      <c r="BY113" s="1011"/>
      <c r="BZ113" s="1011"/>
      <c r="CA113" s="1011">
        <v>1539304</v>
      </c>
      <c r="CB113" s="1011"/>
      <c r="CC113" s="1011"/>
      <c r="CD113" s="1011"/>
      <c r="CE113" s="1011"/>
      <c r="CF113" s="1005">
        <v>9.4</v>
      </c>
      <c r="CG113" s="1006"/>
      <c r="CH113" s="1006"/>
      <c r="CI113" s="1006"/>
      <c r="CJ113" s="1006"/>
      <c r="CK113" s="1036"/>
      <c r="CL113" s="1037"/>
      <c r="CM113" s="1007" t="s">
        <v>459</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49" t="s">
        <v>130</v>
      </c>
      <c r="DH113" s="1050"/>
      <c r="DI113" s="1050"/>
      <c r="DJ113" s="1050"/>
      <c r="DK113" s="1051"/>
      <c r="DL113" s="1052" t="s">
        <v>449</v>
      </c>
      <c r="DM113" s="1050"/>
      <c r="DN113" s="1050"/>
      <c r="DO113" s="1050"/>
      <c r="DP113" s="1051"/>
      <c r="DQ113" s="1052" t="s">
        <v>449</v>
      </c>
      <c r="DR113" s="1050"/>
      <c r="DS113" s="1050"/>
      <c r="DT113" s="1050"/>
      <c r="DU113" s="1051"/>
      <c r="DV113" s="1053" t="s">
        <v>449</v>
      </c>
      <c r="DW113" s="1054"/>
      <c r="DX113" s="1054"/>
      <c r="DY113" s="1054"/>
      <c r="DZ113" s="1055"/>
    </row>
    <row r="114" spans="1:130" s="247" customFormat="1" ht="26.25" customHeight="1" x14ac:dyDescent="0.15">
      <c r="A114" s="1045"/>
      <c r="B114" s="1046"/>
      <c r="C114" s="1041" t="s">
        <v>460</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49">
        <v>345232</v>
      </c>
      <c r="AB114" s="1050"/>
      <c r="AC114" s="1050"/>
      <c r="AD114" s="1050"/>
      <c r="AE114" s="1051"/>
      <c r="AF114" s="1052">
        <v>261500</v>
      </c>
      <c r="AG114" s="1050"/>
      <c r="AH114" s="1050"/>
      <c r="AI114" s="1050"/>
      <c r="AJ114" s="1051"/>
      <c r="AK114" s="1052">
        <v>239435</v>
      </c>
      <c r="AL114" s="1050"/>
      <c r="AM114" s="1050"/>
      <c r="AN114" s="1050"/>
      <c r="AO114" s="1051"/>
      <c r="AP114" s="1053">
        <v>1.5</v>
      </c>
      <c r="AQ114" s="1054"/>
      <c r="AR114" s="1054"/>
      <c r="AS114" s="1054"/>
      <c r="AT114" s="1055"/>
      <c r="AU114" s="991"/>
      <c r="AV114" s="992"/>
      <c r="AW114" s="992"/>
      <c r="AX114" s="992"/>
      <c r="AY114" s="992"/>
      <c r="AZ114" s="1040" t="s">
        <v>461</v>
      </c>
      <c r="BA114" s="1041"/>
      <c r="BB114" s="1041"/>
      <c r="BC114" s="1041"/>
      <c r="BD114" s="1041"/>
      <c r="BE114" s="1041"/>
      <c r="BF114" s="1041"/>
      <c r="BG114" s="1041"/>
      <c r="BH114" s="1041"/>
      <c r="BI114" s="1041"/>
      <c r="BJ114" s="1041"/>
      <c r="BK114" s="1041"/>
      <c r="BL114" s="1041"/>
      <c r="BM114" s="1041"/>
      <c r="BN114" s="1041"/>
      <c r="BO114" s="1041"/>
      <c r="BP114" s="1042"/>
      <c r="BQ114" s="1010">
        <v>3559395</v>
      </c>
      <c r="BR114" s="1011"/>
      <c r="BS114" s="1011"/>
      <c r="BT114" s="1011"/>
      <c r="BU114" s="1011"/>
      <c r="BV114" s="1011">
        <v>3708041</v>
      </c>
      <c r="BW114" s="1011"/>
      <c r="BX114" s="1011"/>
      <c r="BY114" s="1011"/>
      <c r="BZ114" s="1011"/>
      <c r="CA114" s="1011">
        <v>4060646</v>
      </c>
      <c r="CB114" s="1011"/>
      <c r="CC114" s="1011"/>
      <c r="CD114" s="1011"/>
      <c r="CE114" s="1011"/>
      <c r="CF114" s="1005">
        <v>24.7</v>
      </c>
      <c r="CG114" s="1006"/>
      <c r="CH114" s="1006"/>
      <c r="CI114" s="1006"/>
      <c r="CJ114" s="1006"/>
      <c r="CK114" s="1036"/>
      <c r="CL114" s="1037"/>
      <c r="CM114" s="1007" t="s">
        <v>462</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49" t="s">
        <v>449</v>
      </c>
      <c r="DH114" s="1050"/>
      <c r="DI114" s="1050"/>
      <c r="DJ114" s="1050"/>
      <c r="DK114" s="1051"/>
      <c r="DL114" s="1052" t="s">
        <v>449</v>
      </c>
      <c r="DM114" s="1050"/>
      <c r="DN114" s="1050"/>
      <c r="DO114" s="1050"/>
      <c r="DP114" s="1051"/>
      <c r="DQ114" s="1052" t="s">
        <v>130</v>
      </c>
      <c r="DR114" s="1050"/>
      <c r="DS114" s="1050"/>
      <c r="DT114" s="1050"/>
      <c r="DU114" s="1051"/>
      <c r="DV114" s="1053" t="s">
        <v>449</v>
      </c>
      <c r="DW114" s="1054"/>
      <c r="DX114" s="1054"/>
      <c r="DY114" s="1054"/>
      <c r="DZ114" s="1055"/>
    </row>
    <row r="115" spans="1:130" s="247" customFormat="1" ht="26.25" customHeight="1" x14ac:dyDescent="0.15">
      <c r="A115" s="1045"/>
      <c r="B115" s="1046"/>
      <c r="C115" s="1041" t="s">
        <v>463</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t="s">
        <v>449</v>
      </c>
      <c r="AB115" s="1025"/>
      <c r="AC115" s="1025"/>
      <c r="AD115" s="1025"/>
      <c r="AE115" s="1026"/>
      <c r="AF115" s="1027" t="s">
        <v>130</v>
      </c>
      <c r="AG115" s="1025"/>
      <c r="AH115" s="1025"/>
      <c r="AI115" s="1025"/>
      <c r="AJ115" s="1026"/>
      <c r="AK115" s="1027" t="s">
        <v>449</v>
      </c>
      <c r="AL115" s="1025"/>
      <c r="AM115" s="1025"/>
      <c r="AN115" s="1025"/>
      <c r="AO115" s="1026"/>
      <c r="AP115" s="1028" t="s">
        <v>449</v>
      </c>
      <c r="AQ115" s="1029"/>
      <c r="AR115" s="1029"/>
      <c r="AS115" s="1029"/>
      <c r="AT115" s="1030"/>
      <c r="AU115" s="991"/>
      <c r="AV115" s="992"/>
      <c r="AW115" s="992"/>
      <c r="AX115" s="992"/>
      <c r="AY115" s="992"/>
      <c r="AZ115" s="1040" t="s">
        <v>464</v>
      </c>
      <c r="BA115" s="1041"/>
      <c r="BB115" s="1041"/>
      <c r="BC115" s="1041"/>
      <c r="BD115" s="1041"/>
      <c r="BE115" s="1041"/>
      <c r="BF115" s="1041"/>
      <c r="BG115" s="1041"/>
      <c r="BH115" s="1041"/>
      <c r="BI115" s="1041"/>
      <c r="BJ115" s="1041"/>
      <c r="BK115" s="1041"/>
      <c r="BL115" s="1041"/>
      <c r="BM115" s="1041"/>
      <c r="BN115" s="1041"/>
      <c r="BO115" s="1041"/>
      <c r="BP115" s="1042"/>
      <c r="BQ115" s="1010" t="s">
        <v>449</v>
      </c>
      <c r="BR115" s="1011"/>
      <c r="BS115" s="1011"/>
      <c r="BT115" s="1011"/>
      <c r="BU115" s="1011"/>
      <c r="BV115" s="1011" t="s">
        <v>449</v>
      </c>
      <c r="BW115" s="1011"/>
      <c r="BX115" s="1011"/>
      <c r="BY115" s="1011"/>
      <c r="BZ115" s="1011"/>
      <c r="CA115" s="1011" t="s">
        <v>449</v>
      </c>
      <c r="CB115" s="1011"/>
      <c r="CC115" s="1011"/>
      <c r="CD115" s="1011"/>
      <c r="CE115" s="1011"/>
      <c r="CF115" s="1005" t="s">
        <v>449</v>
      </c>
      <c r="CG115" s="1006"/>
      <c r="CH115" s="1006"/>
      <c r="CI115" s="1006"/>
      <c r="CJ115" s="1006"/>
      <c r="CK115" s="1036"/>
      <c r="CL115" s="1037"/>
      <c r="CM115" s="1040" t="s">
        <v>465</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2"/>
      <c r="DG115" s="1049" t="s">
        <v>449</v>
      </c>
      <c r="DH115" s="1050"/>
      <c r="DI115" s="1050"/>
      <c r="DJ115" s="1050"/>
      <c r="DK115" s="1051"/>
      <c r="DL115" s="1052" t="s">
        <v>449</v>
      </c>
      <c r="DM115" s="1050"/>
      <c r="DN115" s="1050"/>
      <c r="DO115" s="1050"/>
      <c r="DP115" s="1051"/>
      <c r="DQ115" s="1052" t="s">
        <v>449</v>
      </c>
      <c r="DR115" s="1050"/>
      <c r="DS115" s="1050"/>
      <c r="DT115" s="1050"/>
      <c r="DU115" s="1051"/>
      <c r="DV115" s="1053" t="s">
        <v>130</v>
      </c>
      <c r="DW115" s="1054"/>
      <c r="DX115" s="1054"/>
      <c r="DY115" s="1054"/>
      <c r="DZ115" s="1055"/>
    </row>
    <row r="116" spans="1:130" s="247" customFormat="1" ht="26.25" customHeight="1" x14ac:dyDescent="0.15">
      <c r="A116" s="1047"/>
      <c r="B116" s="1048"/>
      <c r="C116" s="1056" t="s">
        <v>466</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9" t="s">
        <v>449</v>
      </c>
      <c r="AB116" s="1050"/>
      <c r="AC116" s="1050"/>
      <c r="AD116" s="1050"/>
      <c r="AE116" s="1051"/>
      <c r="AF116" s="1052" t="s">
        <v>130</v>
      </c>
      <c r="AG116" s="1050"/>
      <c r="AH116" s="1050"/>
      <c r="AI116" s="1050"/>
      <c r="AJ116" s="1051"/>
      <c r="AK116" s="1052">
        <v>187</v>
      </c>
      <c r="AL116" s="1050"/>
      <c r="AM116" s="1050"/>
      <c r="AN116" s="1050"/>
      <c r="AO116" s="1051"/>
      <c r="AP116" s="1053">
        <v>0</v>
      </c>
      <c r="AQ116" s="1054"/>
      <c r="AR116" s="1054"/>
      <c r="AS116" s="1054"/>
      <c r="AT116" s="1055"/>
      <c r="AU116" s="991"/>
      <c r="AV116" s="992"/>
      <c r="AW116" s="992"/>
      <c r="AX116" s="992"/>
      <c r="AY116" s="992"/>
      <c r="AZ116" s="1058" t="s">
        <v>467</v>
      </c>
      <c r="BA116" s="1059"/>
      <c r="BB116" s="1059"/>
      <c r="BC116" s="1059"/>
      <c r="BD116" s="1059"/>
      <c r="BE116" s="1059"/>
      <c r="BF116" s="1059"/>
      <c r="BG116" s="1059"/>
      <c r="BH116" s="1059"/>
      <c r="BI116" s="1059"/>
      <c r="BJ116" s="1059"/>
      <c r="BK116" s="1059"/>
      <c r="BL116" s="1059"/>
      <c r="BM116" s="1059"/>
      <c r="BN116" s="1059"/>
      <c r="BO116" s="1059"/>
      <c r="BP116" s="1060"/>
      <c r="BQ116" s="1010" t="s">
        <v>130</v>
      </c>
      <c r="BR116" s="1011"/>
      <c r="BS116" s="1011"/>
      <c r="BT116" s="1011"/>
      <c r="BU116" s="1011"/>
      <c r="BV116" s="1011" t="s">
        <v>449</v>
      </c>
      <c r="BW116" s="1011"/>
      <c r="BX116" s="1011"/>
      <c r="BY116" s="1011"/>
      <c r="BZ116" s="1011"/>
      <c r="CA116" s="1011" t="s">
        <v>449</v>
      </c>
      <c r="CB116" s="1011"/>
      <c r="CC116" s="1011"/>
      <c r="CD116" s="1011"/>
      <c r="CE116" s="1011"/>
      <c r="CF116" s="1005" t="s">
        <v>130</v>
      </c>
      <c r="CG116" s="1006"/>
      <c r="CH116" s="1006"/>
      <c r="CI116" s="1006"/>
      <c r="CJ116" s="1006"/>
      <c r="CK116" s="1036"/>
      <c r="CL116" s="1037"/>
      <c r="CM116" s="1007" t="s">
        <v>468</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49" t="s">
        <v>449</v>
      </c>
      <c r="DH116" s="1050"/>
      <c r="DI116" s="1050"/>
      <c r="DJ116" s="1050"/>
      <c r="DK116" s="1051"/>
      <c r="DL116" s="1052" t="s">
        <v>130</v>
      </c>
      <c r="DM116" s="1050"/>
      <c r="DN116" s="1050"/>
      <c r="DO116" s="1050"/>
      <c r="DP116" s="1051"/>
      <c r="DQ116" s="1052" t="s">
        <v>449</v>
      </c>
      <c r="DR116" s="1050"/>
      <c r="DS116" s="1050"/>
      <c r="DT116" s="1050"/>
      <c r="DU116" s="1051"/>
      <c r="DV116" s="1053" t="s">
        <v>449</v>
      </c>
      <c r="DW116" s="1054"/>
      <c r="DX116" s="1054"/>
      <c r="DY116" s="1054"/>
      <c r="DZ116" s="1055"/>
    </row>
    <row r="117" spans="1:130" s="247" customFormat="1" ht="26.25" customHeight="1" x14ac:dyDescent="0.15">
      <c r="A117" s="995" t="s">
        <v>187</v>
      </c>
      <c r="B117" s="976"/>
      <c r="C117" s="976"/>
      <c r="D117" s="976"/>
      <c r="E117" s="976"/>
      <c r="F117" s="976"/>
      <c r="G117" s="976"/>
      <c r="H117" s="976"/>
      <c r="I117" s="976"/>
      <c r="J117" s="976"/>
      <c r="K117" s="976"/>
      <c r="L117" s="976"/>
      <c r="M117" s="976"/>
      <c r="N117" s="976"/>
      <c r="O117" s="976"/>
      <c r="P117" s="976"/>
      <c r="Q117" s="976"/>
      <c r="R117" s="976"/>
      <c r="S117" s="976"/>
      <c r="T117" s="976"/>
      <c r="U117" s="976"/>
      <c r="V117" s="976"/>
      <c r="W117" s="976"/>
      <c r="X117" s="976"/>
      <c r="Y117" s="1066" t="s">
        <v>469</v>
      </c>
      <c r="Z117" s="977"/>
      <c r="AA117" s="1067">
        <v>7020970</v>
      </c>
      <c r="AB117" s="1068"/>
      <c r="AC117" s="1068"/>
      <c r="AD117" s="1068"/>
      <c r="AE117" s="1069"/>
      <c r="AF117" s="1070">
        <v>6879928</v>
      </c>
      <c r="AG117" s="1068"/>
      <c r="AH117" s="1068"/>
      <c r="AI117" s="1068"/>
      <c r="AJ117" s="1069"/>
      <c r="AK117" s="1070">
        <v>6613084</v>
      </c>
      <c r="AL117" s="1068"/>
      <c r="AM117" s="1068"/>
      <c r="AN117" s="1068"/>
      <c r="AO117" s="1069"/>
      <c r="AP117" s="1071"/>
      <c r="AQ117" s="1072"/>
      <c r="AR117" s="1072"/>
      <c r="AS117" s="1072"/>
      <c r="AT117" s="1073"/>
      <c r="AU117" s="991"/>
      <c r="AV117" s="992"/>
      <c r="AW117" s="992"/>
      <c r="AX117" s="992"/>
      <c r="AY117" s="992"/>
      <c r="AZ117" s="1058" t="s">
        <v>470</v>
      </c>
      <c r="BA117" s="1059"/>
      <c r="BB117" s="1059"/>
      <c r="BC117" s="1059"/>
      <c r="BD117" s="1059"/>
      <c r="BE117" s="1059"/>
      <c r="BF117" s="1059"/>
      <c r="BG117" s="1059"/>
      <c r="BH117" s="1059"/>
      <c r="BI117" s="1059"/>
      <c r="BJ117" s="1059"/>
      <c r="BK117" s="1059"/>
      <c r="BL117" s="1059"/>
      <c r="BM117" s="1059"/>
      <c r="BN117" s="1059"/>
      <c r="BO117" s="1059"/>
      <c r="BP117" s="1060"/>
      <c r="BQ117" s="1010" t="s">
        <v>130</v>
      </c>
      <c r="BR117" s="1011"/>
      <c r="BS117" s="1011"/>
      <c r="BT117" s="1011"/>
      <c r="BU117" s="1011"/>
      <c r="BV117" s="1011" t="s">
        <v>449</v>
      </c>
      <c r="BW117" s="1011"/>
      <c r="BX117" s="1011"/>
      <c r="BY117" s="1011"/>
      <c r="BZ117" s="1011"/>
      <c r="CA117" s="1011" t="s">
        <v>130</v>
      </c>
      <c r="CB117" s="1011"/>
      <c r="CC117" s="1011"/>
      <c r="CD117" s="1011"/>
      <c r="CE117" s="1011"/>
      <c r="CF117" s="1005" t="s">
        <v>130</v>
      </c>
      <c r="CG117" s="1006"/>
      <c r="CH117" s="1006"/>
      <c r="CI117" s="1006"/>
      <c r="CJ117" s="1006"/>
      <c r="CK117" s="1036"/>
      <c r="CL117" s="1037"/>
      <c r="CM117" s="1007" t="s">
        <v>471</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49" t="s">
        <v>130</v>
      </c>
      <c r="DH117" s="1050"/>
      <c r="DI117" s="1050"/>
      <c r="DJ117" s="1050"/>
      <c r="DK117" s="1051"/>
      <c r="DL117" s="1052" t="s">
        <v>130</v>
      </c>
      <c r="DM117" s="1050"/>
      <c r="DN117" s="1050"/>
      <c r="DO117" s="1050"/>
      <c r="DP117" s="1051"/>
      <c r="DQ117" s="1052" t="s">
        <v>449</v>
      </c>
      <c r="DR117" s="1050"/>
      <c r="DS117" s="1050"/>
      <c r="DT117" s="1050"/>
      <c r="DU117" s="1051"/>
      <c r="DV117" s="1053" t="s">
        <v>449</v>
      </c>
      <c r="DW117" s="1054"/>
      <c r="DX117" s="1054"/>
      <c r="DY117" s="1054"/>
      <c r="DZ117" s="1055"/>
    </row>
    <row r="118" spans="1:130" s="247" customFormat="1" ht="26.25" customHeight="1" x14ac:dyDescent="0.15">
      <c r="A118" s="995" t="s">
        <v>444</v>
      </c>
      <c r="B118" s="976"/>
      <c r="C118" s="976"/>
      <c r="D118" s="976"/>
      <c r="E118" s="976"/>
      <c r="F118" s="976"/>
      <c r="G118" s="976"/>
      <c r="H118" s="976"/>
      <c r="I118" s="976"/>
      <c r="J118" s="976"/>
      <c r="K118" s="976"/>
      <c r="L118" s="976"/>
      <c r="M118" s="976"/>
      <c r="N118" s="976"/>
      <c r="O118" s="976"/>
      <c r="P118" s="976"/>
      <c r="Q118" s="976"/>
      <c r="R118" s="976"/>
      <c r="S118" s="976"/>
      <c r="T118" s="976"/>
      <c r="U118" s="976"/>
      <c r="V118" s="976"/>
      <c r="W118" s="976"/>
      <c r="X118" s="976"/>
      <c r="Y118" s="976"/>
      <c r="Z118" s="977"/>
      <c r="AA118" s="975" t="s">
        <v>442</v>
      </c>
      <c r="AB118" s="976"/>
      <c r="AC118" s="976"/>
      <c r="AD118" s="976"/>
      <c r="AE118" s="977"/>
      <c r="AF118" s="975" t="s">
        <v>308</v>
      </c>
      <c r="AG118" s="976"/>
      <c r="AH118" s="976"/>
      <c r="AI118" s="976"/>
      <c r="AJ118" s="977"/>
      <c r="AK118" s="975" t="s">
        <v>307</v>
      </c>
      <c r="AL118" s="976"/>
      <c r="AM118" s="976"/>
      <c r="AN118" s="976"/>
      <c r="AO118" s="977"/>
      <c r="AP118" s="1062" t="s">
        <v>443</v>
      </c>
      <c r="AQ118" s="1063"/>
      <c r="AR118" s="1063"/>
      <c r="AS118" s="1063"/>
      <c r="AT118" s="1064"/>
      <c r="AU118" s="991"/>
      <c r="AV118" s="992"/>
      <c r="AW118" s="992"/>
      <c r="AX118" s="992"/>
      <c r="AY118" s="992"/>
      <c r="AZ118" s="1065" t="s">
        <v>472</v>
      </c>
      <c r="BA118" s="1056"/>
      <c r="BB118" s="1056"/>
      <c r="BC118" s="1056"/>
      <c r="BD118" s="1056"/>
      <c r="BE118" s="1056"/>
      <c r="BF118" s="1056"/>
      <c r="BG118" s="1056"/>
      <c r="BH118" s="1056"/>
      <c r="BI118" s="1056"/>
      <c r="BJ118" s="1056"/>
      <c r="BK118" s="1056"/>
      <c r="BL118" s="1056"/>
      <c r="BM118" s="1056"/>
      <c r="BN118" s="1056"/>
      <c r="BO118" s="1056"/>
      <c r="BP118" s="1057"/>
      <c r="BQ118" s="1088" t="s">
        <v>449</v>
      </c>
      <c r="BR118" s="1089"/>
      <c r="BS118" s="1089"/>
      <c r="BT118" s="1089"/>
      <c r="BU118" s="1089"/>
      <c r="BV118" s="1089" t="s">
        <v>449</v>
      </c>
      <c r="BW118" s="1089"/>
      <c r="BX118" s="1089"/>
      <c r="BY118" s="1089"/>
      <c r="BZ118" s="1089"/>
      <c r="CA118" s="1089" t="s">
        <v>130</v>
      </c>
      <c r="CB118" s="1089"/>
      <c r="CC118" s="1089"/>
      <c r="CD118" s="1089"/>
      <c r="CE118" s="1089"/>
      <c r="CF118" s="1005" t="s">
        <v>449</v>
      </c>
      <c r="CG118" s="1006"/>
      <c r="CH118" s="1006"/>
      <c r="CI118" s="1006"/>
      <c r="CJ118" s="1006"/>
      <c r="CK118" s="1036"/>
      <c r="CL118" s="1037"/>
      <c r="CM118" s="1007" t="s">
        <v>473</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49" t="s">
        <v>449</v>
      </c>
      <c r="DH118" s="1050"/>
      <c r="DI118" s="1050"/>
      <c r="DJ118" s="1050"/>
      <c r="DK118" s="1051"/>
      <c r="DL118" s="1052" t="s">
        <v>449</v>
      </c>
      <c r="DM118" s="1050"/>
      <c r="DN118" s="1050"/>
      <c r="DO118" s="1050"/>
      <c r="DP118" s="1051"/>
      <c r="DQ118" s="1052" t="s">
        <v>130</v>
      </c>
      <c r="DR118" s="1050"/>
      <c r="DS118" s="1050"/>
      <c r="DT118" s="1050"/>
      <c r="DU118" s="1051"/>
      <c r="DV118" s="1053" t="s">
        <v>130</v>
      </c>
      <c r="DW118" s="1054"/>
      <c r="DX118" s="1054"/>
      <c r="DY118" s="1054"/>
      <c r="DZ118" s="1055"/>
    </row>
    <row r="119" spans="1:130" s="247" customFormat="1" ht="26.25" customHeight="1" x14ac:dyDescent="0.15">
      <c r="A119" s="1145" t="s">
        <v>447</v>
      </c>
      <c r="B119" s="1035"/>
      <c r="C119" s="1014" t="s">
        <v>448</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2" t="s">
        <v>130</v>
      </c>
      <c r="AB119" s="983"/>
      <c r="AC119" s="983"/>
      <c r="AD119" s="983"/>
      <c r="AE119" s="984"/>
      <c r="AF119" s="985" t="s">
        <v>130</v>
      </c>
      <c r="AG119" s="983"/>
      <c r="AH119" s="983"/>
      <c r="AI119" s="983"/>
      <c r="AJ119" s="984"/>
      <c r="AK119" s="985" t="s">
        <v>130</v>
      </c>
      <c r="AL119" s="983"/>
      <c r="AM119" s="983"/>
      <c r="AN119" s="983"/>
      <c r="AO119" s="984"/>
      <c r="AP119" s="986" t="s">
        <v>449</v>
      </c>
      <c r="AQ119" s="987"/>
      <c r="AR119" s="987"/>
      <c r="AS119" s="987"/>
      <c r="AT119" s="988"/>
      <c r="AU119" s="993"/>
      <c r="AV119" s="994"/>
      <c r="AW119" s="994"/>
      <c r="AX119" s="994"/>
      <c r="AY119" s="994"/>
      <c r="AZ119" s="278" t="s">
        <v>187</v>
      </c>
      <c r="BA119" s="278"/>
      <c r="BB119" s="278"/>
      <c r="BC119" s="278"/>
      <c r="BD119" s="278"/>
      <c r="BE119" s="278"/>
      <c r="BF119" s="278"/>
      <c r="BG119" s="278"/>
      <c r="BH119" s="278"/>
      <c r="BI119" s="278"/>
      <c r="BJ119" s="278"/>
      <c r="BK119" s="278"/>
      <c r="BL119" s="278"/>
      <c r="BM119" s="278"/>
      <c r="BN119" s="278"/>
      <c r="BO119" s="1066" t="s">
        <v>474</v>
      </c>
      <c r="BP119" s="1097"/>
      <c r="BQ119" s="1088">
        <v>73280345</v>
      </c>
      <c r="BR119" s="1089"/>
      <c r="BS119" s="1089"/>
      <c r="BT119" s="1089"/>
      <c r="BU119" s="1089"/>
      <c r="BV119" s="1089">
        <v>71335981</v>
      </c>
      <c r="BW119" s="1089"/>
      <c r="BX119" s="1089"/>
      <c r="BY119" s="1089"/>
      <c r="BZ119" s="1089"/>
      <c r="CA119" s="1089">
        <v>70483938</v>
      </c>
      <c r="CB119" s="1089"/>
      <c r="CC119" s="1089"/>
      <c r="CD119" s="1089"/>
      <c r="CE119" s="1089"/>
      <c r="CF119" s="1090"/>
      <c r="CG119" s="1091"/>
      <c r="CH119" s="1091"/>
      <c r="CI119" s="1091"/>
      <c r="CJ119" s="1092"/>
      <c r="CK119" s="1038"/>
      <c r="CL119" s="1039"/>
      <c r="CM119" s="1093" t="s">
        <v>475</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t="s">
        <v>449</v>
      </c>
      <c r="DH119" s="1075"/>
      <c r="DI119" s="1075"/>
      <c r="DJ119" s="1075"/>
      <c r="DK119" s="1076"/>
      <c r="DL119" s="1074" t="s">
        <v>130</v>
      </c>
      <c r="DM119" s="1075"/>
      <c r="DN119" s="1075"/>
      <c r="DO119" s="1075"/>
      <c r="DP119" s="1076"/>
      <c r="DQ119" s="1074" t="s">
        <v>449</v>
      </c>
      <c r="DR119" s="1075"/>
      <c r="DS119" s="1075"/>
      <c r="DT119" s="1075"/>
      <c r="DU119" s="1076"/>
      <c r="DV119" s="1077" t="s">
        <v>130</v>
      </c>
      <c r="DW119" s="1078"/>
      <c r="DX119" s="1078"/>
      <c r="DY119" s="1078"/>
      <c r="DZ119" s="1079"/>
    </row>
    <row r="120" spans="1:130" s="247" customFormat="1" ht="26.25" customHeight="1" x14ac:dyDescent="0.15">
      <c r="A120" s="1146"/>
      <c r="B120" s="1037"/>
      <c r="C120" s="1007" t="s">
        <v>452</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49" t="s">
        <v>449</v>
      </c>
      <c r="AB120" s="1050"/>
      <c r="AC120" s="1050"/>
      <c r="AD120" s="1050"/>
      <c r="AE120" s="1051"/>
      <c r="AF120" s="1052" t="s">
        <v>130</v>
      </c>
      <c r="AG120" s="1050"/>
      <c r="AH120" s="1050"/>
      <c r="AI120" s="1050"/>
      <c r="AJ120" s="1051"/>
      <c r="AK120" s="1052" t="s">
        <v>449</v>
      </c>
      <c r="AL120" s="1050"/>
      <c r="AM120" s="1050"/>
      <c r="AN120" s="1050"/>
      <c r="AO120" s="1051"/>
      <c r="AP120" s="1053" t="s">
        <v>449</v>
      </c>
      <c r="AQ120" s="1054"/>
      <c r="AR120" s="1054"/>
      <c r="AS120" s="1054"/>
      <c r="AT120" s="1055"/>
      <c r="AU120" s="1080" t="s">
        <v>476</v>
      </c>
      <c r="AV120" s="1081"/>
      <c r="AW120" s="1081"/>
      <c r="AX120" s="1081"/>
      <c r="AY120" s="1082"/>
      <c r="AZ120" s="1031" t="s">
        <v>477</v>
      </c>
      <c r="BA120" s="980"/>
      <c r="BB120" s="980"/>
      <c r="BC120" s="980"/>
      <c r="BD120" s="980"/>
      <c r="BE120" s="980"/>
      <c r="BF120" s="980"/>
      <c r="BG120" s="980"/>
      <c r="BH120" s="980"/>
      <c r="BI120" s="980"/>
      <c r="BJ120" s="980"/>
      <c r="BK120" s="980"/>
      <c r="BL120" s="980"/>
      <c r="BM120" s="980"/>
      <c r="BN120" s="980"/>
      <c r="BO120" s="980"/>
      <c r="BP120" s="981"/>
      <c r="BQ120" s="1017">
        <v>17256105</v>
      </c>
      <c r="BR120" s="1018"/>
      <c r="BS120" s="1018"/>
      <c r="BT120" s="1018"/>
      <c r="BU120" s="1018"/>
      <c r="BV120" s="1018">
        <v>18249355</v>
      </c>
      <c r="BW120" s="1018"/>
      <c r="BX120" s="1018"/>
      <c r="BY120" s="1018"/>
      <c r="BZ120" s="1018"/>
      <c r="CA120" s="1018">
        <v>18058271</v>
      </c>
      <c r="CB120" s="1018"/>
      <c r="CC120" s="1018"/>
      <c r="CD120" s="1018"/>
      <c r="CE120" s="1018"/>
      <c r="CF120" s="1032">
        <v>109.8</v>
      </c>
      <c r="CG120" s="1033"/>
      <c r="CH120" s="1033"/>
      <c r="CI120" s="1033"/>
      <c r="CJ120" s="1033"/>
      <c r="CK120" s="1098" t="s">
        <v>478</v>
      </c>
      <c r="CL120" s="1099"/>
      <c r="CM120" s="1099"/>
      <c r="CN120" s="1099"/>
      <c r="CO120" s="1100"/>
      <c r="CP120" s="1106" t="s">
        <v>479</v>
      </c>
      <c r="CQ120" s="1107"/>
      <c r="CR120" s="1107"/>
      <c r="CS120" s="1107"/>
      <c r="CT120" s="1107"/>
      <c r="CU120" s="1107"/>
      <c r="CV120" s="1107"/>
      <c r="CW120" s="1107"/>
      <c r="CX120" s="1107"/>
      <c r="CY120" s="1107"/>
      <c r="CZ120" s="1107"/>
      <c r="DA120" s="1107"/>
      <c r="DB120" s="1107"/>
      <c r="DC120" s="1107"/>
      <c r="DD120" s="1107"/>
      <c r="DE120" s="1107"/>
      <c r="DF120" s="1108"/>
      <c r="DG120" s="1017">
        <v>22022257</v>
      </c>
      <c r="DH120" s="1018"/>
      <c r="DI120" s="1018"/>
      <c r="DJ120" s="1018"/>
      <c r="DK120" s="1018"/>
      <c r="DL120" s="1018">
        <v>20690257</v>
      </c>
      <c r="DM120" s="1018"/>
      <c r="DN120" s="1018"/>
      <c r="DO120" s="1018"/>
      <c r="DP120" s="1018"/>
      <c r="DQ120" s="1018">
        <v>19207925</v>
      </c>
      <c r="DR120" s="1018"/>
      <c r="DS120" s="1018"/>
      <c r="DT120" s="1018"/>
      <c r="DU120" s="1018"/>
      <c r="DV120" s="1019">
        <v>116.8</v>
      </c>
      <c r="DW120" s="1019"/>
      <c r="DX120" s="1019"/>
      <c r="DY120" s="1019"/>
      <c r="DZ120" s="1020"/>
    </row>
    <row r="121" spans="1:130" s="247" customFormat="1" ht="26.25" customHeight="1" x14ac:dyDescent="0.15">
      <c r="A121" s="1146"/>
      <c r="B121" s="1037"/>
      <c r="C121" s="1058" t="s">
        <v>480</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9" t="s">
        <v>481</v>
      </c>
      <c r="AB121" s="1050"/>
      <c r="AC121" s="1050"/>
      <c r="AD121" s="1050"/>
      <c r="AE121" s="1051"/>
      <c r="AF121" s="1052" t="s">
        <v>130</v>
      </c>
      <c r="AG121" s="1050"/>
      <c r="AH121" s="1050"/>
      <c r="AI121" s="1050"/>
      <c r="AJ121" s="1051"/>
      <c r="AK121" s="1052" t="s">
        <v>130</v>
      </c>
      <c r="AL121" s="1050"/>
      <c r="AM121" s="1050"/>
      <c r="AN121" s="1050"/>
      <c r="AO121" s="1051"/>
      <c r="AP121" s="1053" t="s">
        <v>130</v>
      </c>
      <c r="AQ121" s="1054"/>
      <c r="AR121" s="1054"/>
      <c r="AS121" s="1054"/>
      <c r="AT121" s="1055"/>
      <c r="AU121" s="1083"/>
      <c r="AV121" s="1084"/>
      <c r="AW121" s="1084"/>
      <c r="AX121" s="1084"/>
      <c r="AY121" s="1085"/>
      <c r="AZ121" s="1040" t="s">
        <v>482</v>
      </c>
      <c r="BA121" s="1041"/>
      <c r="BB121" s="1041"/>
      <c r="BC121" s="1041"/>
      <c r="BD121" s="1041"/>
      <c r="BE121" s="1041"/>
      <c r="BF121" s="1041"/>
      <c r="BG121" s="1041"/>
      <c r="BH121" s="1041"/>
      <c r="BI121" s="1041"/>
      <c r="BJ121" s="1041"/>
      <c r="BK121" s="1041"/>
      <c r="BL121" s="1041"/>
      <c r="BM121" s="1041"/>
      <c r="BN121" s="1041"/>
      <c r="BO121" s="1041"/>
      <c r="BP121" s="1042"/>
      <c r="BQ121" s="1010">
        <v>4357898</v>
      </c>
      <c r="BR121" s="1011"/>
      <c r="BS121" s="1011"/>
      <c r="BT121" s="1011"/>
      <c r="BU121" s="1011"/>
      <c r="BV121" s="1011">
        <v>4179186</v>
      </c>
      <c r="BW121" s="1011"/>
      <c r="BX121" s="1011"/>
      <c r="BY121" s="1011"/>
      <c r="BZ121" s="1011"/>
      <c r="CA121" s="1011">
        <v>3909684</v>
      </c>
      <c r="CB121" s="1011"/>
      <c r="CC121" s="1011"/>
      <c r="CD121" s="1011"/>
      <c r="CE121" s="1011"/>
      <c r="CF121" s="1005">
        <v>23.8</v>
      </c>
      <c r="CG121" s="1006"/>
      <c r="CH121" s="1006"/>
      <c r="CI121" s="1006"/>
      <c r="CJ121" s="1006"/>
      <c r="CK121" s="1101"/>
      <c r="CL121" s="1102"/>
      <c r="CM121" s="1102"/>
      <c r="CN121" s="1102"/>
      <c r="CO121" s="1103"/>
      <c r="CP121" s="1111" t="s">
        <v>416</v>
      </c>
      <c r="CQ121" s="1112"/>
      <c r="CR121" s="1112"/>
      <c r="CS121" s="1112"/>
      <c r="CT121" s="1112"/>
      <c r="CU121" s="1112"/>
      <c r="CV121" s="1112"/>
      <c r="CW121" s="1112"/>
      <c r="CX121" s="1112"/>
      <c r="CY121" s="1112"/>
      <c r="CZ121" s="1112"/>
      <c r="DA121" s="1112"/>
      <c r="DB121" s="1112"/>
      <c r="DC121" s="1112"/>
      <c r="DD121" s="1112"/>
      <c r="DE121" s="1112"/>
      <c r="DF121" s="1113"/>
      <c r="DG121" s="1010">
        <v>3497770</v>
      </c>
      <c r="DH121" s="1011"/>
      <c r="DI121" s="1011"/>
      <c r="DJ121" s="1011"/>
      <c r="DK121" s="1011"/>
      <c r="DL121" s="1011">
        <v>3202187</v>
      </c>
      <c r="DM121" s="1011"/>
      <c r="DN121" s="1011"/>
      <c r="DO121" s="1011"/>
      <c r="DP121" s="1011"/>
      <c r="DQ121" s="1011">
        <v>2949559</v>
      </c>
      <c r="DR121" s="1011"/>
      <c r="DS121" s="1011"/>
      <c r="DT121" s="1011"/>
      <c r="DU121" s="1011"/>
      <c r="DV121" s="1012">
        <v>17.899999999999999</v>
      </c>
      <c r="DW121" s="1012"/>
      <c r="DX121" s="1012"/>
      <c r="DY121" s="1012"/>
      <c r="DZ121" s="1013"/>
    </row>
    <row r="122" spans="1:130" s="247" customFormat="1" ht="26.25" customHeight="1" x14ac:dyDescent="0.15">
      <c r="A122" s="1146"/>
      <c r="B122" s="1037"/>
      <c r="C122" s="1007" t="s">
        <v>462</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49" t="s">
        <v>449</v>
      </c>
      <c r="AB122" s="1050"/>
      <c r="AC122" s="1050"/>
      <c r="AD122" s="1050"/>
      <c r="AE122" s="1051"/>
      <c r="AF122" s="1052" t="s">
        <v>449</v>
      </c>
      <c r="AG122" s="1050"/>
      <c r="AH122" s="1050"/>
      <c r="AI122" s="1050"/>
      <c r="AJ122" s="1051"/>
      <c r="AK122" s="1052" t="s">
        <v>481</v>
      </c>
      <c r="AL122" s="1050"/>
      <c r="AM122" s="1050"/>
      <c r="AN122" s="1050"/>
      <c r="AO122" s="1051"/>
      <c r="AP122" s="1053" t="s">
        <v>449</v>
      </c>
      <c r="AQ122" s="1054"/>
      <c r="AR122" s="1054"/>
      <c r="AS122" s="1054"/>
      <c r="AT122" s="1055"/>
      <c r="AU122" s="1083"/>
      <c r="AV122" s="1084"/>
      <c r="AW122" s="1084"/>
      <c r="AX122" s="1084"/>
      <c r="AY122" s="1085"/>
      <c r="AZ122" s="1065" t="s">
        <v>483</v>
      </c>
      <c r="BA122" s="1056"/>
      <c r="BB122" s="1056"/>
      <c r="BC122" s="1056"/>
      <c r="BD122" s="1056"/>
      <c r="BE122" s="1056"/>
      <c r="BF122" s="1056"/>
      <c r="BG122" s="1056"/>
      <c r="BH122" s="1056"/>
      <c r="BI122" s="1056"/>
      <c r="BJ122" s="1056"/>
      <c r="BK122" s="1056"/>
      <c r="BL122" s="1056"/>
      <c r="BM122" s="1056"/>
      <c r="BN122" s="1056"/>
      <c r="BO122" s="1056"/>
      <c r="BP122" s="1057"/>
      <c r="BQ122" s="1088">
        <v>47599991</v>
      </c>
      <c r="BR122" s="1089"/>
      <c r="BS122" s="1089"/>
      <c r="BT122" s="1089"/>
      <c r="BU122" s="1089"/>
      <c r="BV122" s="1089">
        <v>46343375</v>
      </c>
      <c r="BW122" s="1089"/>
      <c r="BX122" s="1089"/>
      <c r="BY122" s="1089"/>
      <c r="BZ122" s="1089"/>
      <c r="CA122" s="1089">
        <v>45736839</v>
      </c>
      <c r="CB122" s="1089"/>
      <c r="CC122" s="1089"/>
      <c r="CD122" s="1089"/>
      <c r="CE122" s="1089"/>
      <c r="CF122" s="1109">
        <v>278</v>
      </c>
      <c r="CG122" s="1110"/>
      <c r="CH122" s="1110"/>
      <c r="CI122" s="1110"/>
      <c r="CJ122" s="1110"/>
      <c r="CK122" s="1101"/>
      <c r="CL122" s="1102"/>
      <c r="CM122" s="1102"/>
      <c r="CN122" s="1102"/>
      <c r="CO122" s="1103"/>
      <c r="CP122" s="1111" t="s">
        <v>484</v>
      </c>
      <c r="CQ122" s="1112"/>
      <c r="CR122" s="1112"/>
      <c r="CS122" s="1112"/>
      <c r="CT122" s="1112"/>
      <c r="CU122" s="1112"/>
      <c r="CV122" s="1112"/>
      <c r="CW122" s="1112"/>
      <c r="CX122" s="1112"/>
      <c r="CY122" s="1112"/>
      <c r="CZ122" s="1112"/>
      <c r="DA122" s="1112"/>
      <c r="DB122" s="1112"/>
      <c r="DC122" s="1112"/>
      <c r="DD122" s="1112"/>
      <c r="DE122" s="1112"/>
      <c r="DF122" s="1113"/>
      <c r="DG122" s="1010">
        <v>3009903</v>
      </c>
      <c r="DH122" s="1011"/>
      <c r="DI122" s="1011"/>
      <c r="DJ122" s="1011"/>
      <c r="DK122" s="1011"/>
      <c r="DL122" s="1011">
        <v>2937322</v>
      </c>
      <c r="DM122" s="1011"/>
      <c r="DN122" s="1011"/>
      <c r="DO122" s="1011"/>
      <c r="DP122" s="1011"/>
      <c r="DQ122" s="1011">
        <v>2947090</v>
      </c>
      <c r="DR122" s="1011"/>
      <c r="DS122" s="1011"/>
      <c r="DT122" s="1011"/>
      <c r="DU122" s="1011"/>
      <c r="DV122" s="1012">
        <v>17.899999999999999</v>
      </c>
      <c r="DW122" s="1012"/>
      <c r="DX122" s="1012"/>
      <c r="DY122" s="1012"/>
      <c r="DZ122" s="1013"/>
    </row>
    <row r="123" spans="1:130" s="247" customFormat="1" ht="26.25" customHeight="1" x14ac:dyDescent="0.15">
      <c r="A123" s="1146"/>
      <c r="B123" s="1037"/>
      <c r="C123" s="1007" t="s">
        <v>468</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49" t="s">
        <v>449</v>
      </c>
      <c r="AB123" s="1050"/>
      <c r="AC123" s="1050"/>
      <c r="AD123" s="1050"/>
      <c r="AE123" s="1051"/>
      <c r="AF123" s="1052" t="s">
        <v>130</v>
      </c>
      <c r="AG123" s="1050"/>
      <c r="AH123" s="1050"/>
      <c r="AI123" s="1050"/>
      <c r="AJ123" s="1051"/>
      <c r="AK123" s="1052" t="s">
        <v>130</v>
      </c>
      <c r="AL123" s="1050"/>
      <c r="AM123" s="1050"/>
      <c r="AN123" s="1050"/>
      <c r="AO123" s="1051"/>
      <c r="AP123" s="1053" t="s">
        <v>449</v>
      </c>
      <c r="AQ123" s="1054"/>
      <c r="AR123" s="1054"/>
      <c r="AS123" s="1054"/>
      <c r="AT123" s="1055"/>
      <c r="AU123" s="1086"/>
      <c r="AV123" s="1087"/>
      <c r="AW123" s="1087"/>
      <c r="AX123" s="1087"/>
      <c r="AY123" s="1087"/>
      <c r="AZ123" s="278" t="s">
        <v>187</v>
      </c>
      <c r="BA123" s="278"/>
      <c r="BB123" s="278"/>
      <c r="BC123" s="278"/>
      <c r="BD123" s="278"/>
      <c r="BE123" s="278"/>
      <c r="BF123" s="278"/>
      <c r="BG123" s="278"/>
      <c r="BH123" s="278"/>
      <c r="BI123" s="278"/>
      <c r="BJ123" s="278"/>
      <c r="BK123" s="278"/>
      <c r="BL123" s="278"/>
      <c r="BM123" s="278"/>
      <c r="BN123" s="278"/>
      <c r="BO123" s="1066" t="s">
        <v>485</v>
      </c>
      <c r="BP123" s="1097"/>
      <c r="BQ123" s="1152">
        <v>69213994</v>
      </c>
      <c r="BR123" s="1153"/>
      <c r="BS123" s="1153"/>
      <c r="BT123" s="1153"/>
      <c r="BU123" s="1153"/>
      <c r="BV123" s="1153">
        <v>68771916</v>
      </c>
      <c r="BW123" s="1153"/>
      <c r="BX123" s="1153"/>
      <c r="BY123" s="1153"/>
      <c r="BZ123" s="1153"/>
      <c r="CA123" s="1153">
        <v>67704794</v>
      </c>
      <c r="CB123" s="1153"/>
      <c r="CC123" s="1153"/>
      <c r="CD123" s="1153"/>
      <c r="CE123" s="1153"/>
      <c r="CF123" s="1090"/>
      <c r="CG123" s="1091"/>
      <c r="CH123" s="1091"/>
      <c r="CI123" s="1091"/>
      <c r="CJ123" s="1092"/>
      <c r="CK123" s="1101"/>
      <c r="CL123" s="1102"/>
      <c r="CM123" s="1102"/>
      <c r="CN123" s="1102"/>
      <c r="CO123" s="1103"/>
      <c r="CP123" s="1111" t="s">
        <v>486</v>
      </c>
      <c r="CQ123" s="1112"/>
      <c r="CR123" s="1112"/>
      <c r="CS123" s="1112"/>
      <c r="CT123" s="1112"/>
      <c r="CU123" s="1112"/>
      <c r="CV123" s="1112"/>
      <c r="CW123" s="1112"/>
      <c r="CX123" s="1112"/>
      <c r="CY123" s="1112"/>
      <c r="CZ123" s="1112"/>
      <c r="DA123" s="1112"/>
      <c r="DB123" s="1112"/>
      <c r="DC123" s="1112"/>
      <c r="DD123" s="1112"/>
      <c r="DE123" s="1112"/>
      <c r="DF123" s="1113"/>
      <c r="DG123" s="1049">
        <v>537274</v>
      </c>
      <c r="DH123" s="1050"/>
      <c r="DI123" s="1050"/>
      <c r="DJ123" s="1050"/>
      <c r="DK123" s="1051"/>
      <c r="DL123" s="1052">
        <v>517728</v>
      </c>
      <c r="DM123" s="1050"/>
      <c r="DN123" s="1050"/>
      <c r="DO123" s="1050"/>
      <c r="DP123" s="1051"/>
      <c r="DQ123" s="1052">
        <v>440410</v>
      </c>
      <c r="DR123" s="1050"/>
      <c r="DS123" s="1050"/>
      <c r="DT123" s="1050"/>
      <c r="DU123" s="1051"/>
      <c r="DV123" s="1053">
        <v>2.7</v>
      </c>
      <c r="DW123" s="1054"/>
      <c r="DX123" s="1054"/>
      <c r="DY123" s="1054"/>
      <c r="DZ123" s="1055"/>
    </row>
    <row r="124" spans="1:130" s="247" customFormat="1" ht="26.25" customHeight="1" thickBot="1" x14ac:dyDescent="0.2">
      <c r="A124" s="1146"/>
      <c r="B124" s="1037"/>
      <c r="C124" s="1007" t="s">
        <v>471</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49" t="s">
        <v>130</v>
      </c>
      <c r="AB124" s="1050"/>
      <c r="AC124" s="1050"/>
      <c r="AD124" s="1050"/>
      <c r="AE124" s="1051"/>
      <c r="AF124" s="1052" t="s">
        <v>130</v>
      </c>
      <c r="AG124" s="1050"/>
      <c r="AH124" s="1050"/>
      <c r="AI124" s="1050"/>
      <c r="AJ124" s="1051"/>
      <c r="AK124" s="1052" t="s">
        <v>130</v>
      </c>
      <c r="AL124" s="1050"/>
      <c r="AM124" s="1050"/>
      <c r="AN124" s="1050"/>
      <c r="AO124" s="1051"/>
      <c r="AP124" s="1053" t="s">
        <v>130</v>
      </c>
      <c r="AQ124" s="1054"/>
      <c r="AR124" s="1054"/>
      <c r="AS124" s="1054"/>
      <c r="AT124" s="1055"/>
      <c r="AU124" s="1148" t="s">
        <v>487</v>
      </c>
      <c r="AV124" s="1149"/>
      <c r="AW124" s="1149"/>
      <c r="AX124" s="1149"/>
      <c r="AY124" s="1149"/>
      <c r="AZ124" s="1149"/>
      <c r="BA124" s="1149"/>
      <c r="BB124" s="1149"/>
      <c r="BC124" s="1149"/>
      <c r="BD124" s="1149"/>
      <c r="BE124" s="1149"/>
      <c r="BF124" s="1149"/>
      <c r="BG124" s="1149"/>
      <c r="BH124" s="1149"/>
      <c r="BI124" s="1149"/>
      <c r="BJ124" s="1149"/>
      <c r="BK124" s="1149"/>
      <c r="BL124" s="1149"/>
      <c r="BM124" s="1149"/>
      <c r="BN124" s="1149"/>
      <c r="BO124" s="1149"/>
      <c r="BP124" s="1150"/>
      <c r="BQ124" s="1151">
        <v>24.3</v>
      </c>
      <c r="BR124" s="1119"/>
      <c r="BS124" s="1119"/>
      <c r="BT124" s="1119"/>
      <c r="BU124" s="1119"/>
      <c r="BV124" s="1119">
        <v>15.4</v>
      </c>
      <c r="BW124" s="1119"/>
      <c r="BX124" s="1119"/>
      <c r="BY124" s="1119"/>
      <c r="BZ124" s="1119"/>
      <c r="CA124" s="1119">
        <v>16.8</v>
      </c>
      <c r="CB124" s="1119"/>
      <c r="CC124" s="1119"/>
      <c r="CD124" s="1119"/>
      <c r="CE124" s="1119"/>
      <c r="CF124" s="1120"/>
      <c r="CG124" s="1121"/>
      <c r="CH124" s="1121"/>
      <c r="CI124" s="1121"/>
      <c r="CJ124" s="1122"/>
      <c r="CK124" s="1104"/>
      <c r="CL124" s="1104"/>
      <c r="CM124" s="1104"/>
      <c r="CN124" s="1104"/>
      <c r="CO124" s="1105"/>
      <c r="CP124" s="1111" t="s">
        <v>488</v>
      </c>
      <c r="CQ124" s="1112"/>
      <c r="CR124" s="1112"/>
      <c r="CS124" s="1112"/>
      <c r="CT124" s="1112"/>
      <c r="CU124" s="1112"/>
      <c r="CV124" s="1112"/>
      <c r="CW124" s="1112"/>
      <c r="CX124" s="1112"/>
      <c r="CY124" s="1112"/>
      <c r="CZ124" s="1112"/>
      <c r="DA124" s="1112"/>
      <c r="DB124" s="1112"/>
      <c r="DC124" s="1112"/>
      <c r="DD124" s="1112"/>
      <c r="DE124" s="1112"/>
      <c r="DF124" s="1113"/>
      <c r="DG124" s="1096">
        <v>24577</v>
      </c>
      <c r="DH124" s="1075"/>
      <c r="DI124" s="1075"/>
      <c r="DJ124" s="1075"/>
      <c r="DK124" s="1076"/>
      <c r="DL124" s="1074">
        <v>21507</v>
      </c>
      <c r="DM124" s="1075"/>
      <c r="DN124" s="1075"/>
      <c r="DO124" s="1075"/>
      <c r="DP124" s="1076"/>
      <c r="DQ124" s="1074">
        <v>20374</v>
      </c>
      <c r="DR124" s="1075"/>
      <c r="DS124" s="1075"/>
      <c r="DT124" s="1075"/>
      <c r="DU124" s="1076"/>
      <c r="DV124" s="1077">
        <v>0.1</v>
      </c>
      <c r="DW124" s="1078"/>
      <c r="DX124" s="1078"/>
      <c r="DY124" s="1078"/>
      <c r="DZ124" s="1079"/>
    </row>
    <row r="125" spans="1:130" s="247" customFormat="1" ht="26.25" customHeight="1" x14ac:dyDescent="0.15">
      <c r="A125" s="1146"/>
      <c r="B125" s="1037"/>
      <c r="C125" s="1007" t="s">
        <v>473</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49" t="s">
        <v>449</v>
      </c>
      <c r="AB125" s="1050"/>
      <c r="AC125" s="1050"/>
      <c r="AD125" s="1050"/>
      <c r="AE125" s="1051"/>
      <c r="AF125" s="1052" t="s">
        <v>449</v>
      </c>
      <c r="AG125" s="1050"/>
      <c r="AH125" s="1050"/>
      <c r="AI125" s="1050"/>
      <c r="AJ125" s="1051"/>
      <c r="AK125" s="1052" t="s">
        <v>449</v>
      </c>
      <c r="AL125" s="1050"/>
      <c r="AM125" s="1050"/>
      <c r="AN125" s="1050"/>
      <c r="AO125" s="1051"/>
      <c r="AP125" s="1053" t="s">
        <v>130</v>
      </c>
      <c r="AQ125" s="1054"/>
      <c r="AR125" s="1054"/>
      <c r="AS125" s="1054"/>
      <c r="AT125" s="1055"/>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4" t="s">
        <v>489</v>
      </c>
      <c r="CL125" s="1099"/>
      <c r="CM125" s="1099"/>
      <c r="CN125" s="1099"/>
      <c r="CO125" s="1100"/>
      <c r="CP125" s="1031" t="s">
        <v>490</v>
      </c>
      <c r="CQ125" s="980"/>
      <c r="CR125" s="980"/>
      <c r="CS125" s="980"/>
      <c r="CT125" s="980"/>
      <c r="CU125" s="980"/>
      <c r="CV125" s="980"/>
      <c r="CW125" s="980"/>
      <c r="CX125" s="980"/>
      <c r="CY125" s="980"/>
      <c r="CZ125" s="980"/>
      <c r="DA125" s="980"/>
      <c r="DB125" s="980"/>
      <c r="DC125" s="980"/>
      <c r="DD125" s="980"/>
      <c r="DE125" s="980"/>
      <c r="DF125" s="981"/>
      <c r="DG125" s="1017" t="s">
        <v>449</v>
      </c>
      <c r="DH125" s="1018"/>
      <c r="DI125" s="1018"/>
      <c r="DJ125" s="1018"/>
      <c r="DK125" s="1018"/>
      <c r="DL125" s="1018" t="s">
        <v>130</v>
      </c>
      <c r="DM125" s="1018"/>
      <c r="DN125" s="1018"/>
      <c r="DO125" s="1018"/>
      <c r="DP125" s="1018"/>
      <c r="DQ125" s="1018" t="s">
        <v>449</v>
      </c>
      <c r="DR125" s="1018"/>
      <c r="DS125" s="1018"/>
      <c r="DT125" s="1018"/>
      <c r="DU125" s="1018"/>
      <c r="DV125" s="1019" t="s">
        <v>449</v>
      </c>
      <c r="DW125" s="1019"/>
      <c r="DX125" s="1019"/>
      <c r="DY125" s="1019"/>
      <c r="DZ125" s="1020"/>
    </row>
    <row r="126" spans="1:130" s="247" customFormat="1" ht="26.25" customHeight="1" thickBot="1" x14ac:dyDescent="0.2">
      <c r="A126" s="1146"/>
      <c r="B126" s="1037"/>
      <c r="C126" s="1007" t="s">
        <v>475</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49" t="s">
        <v>130</v>
      </c>
      <c r="AB126" s="1050"/>
      <c r="AC126" s="1050"/>
      <c r="AD126" s="1050"/>
      <c r="AE126" s="1051"/>
      <c r="AF126" s="1052" t="s">
        <v>130</v>
      </c>
      <c r="AG126" s="1050"/>
      <c r="AH126" s="1050"/>
      <c r="AI126" s="1050"/>
      <c r="AJ126" s="1051"/>
      <c r="AK126" s="1052" t="s">
        <v>449</v>
      </c>
      <c r="AL126" s="1050"/>
      <c r="AM126" s="1050"/>
      <c r="AN126" s="1050"/>
      <c r="AO126" s="1051"/>
      <c r="AP126" s="1053" t="s">
        <v>130</v>
      </c>
      <c r="AQ126" s="1054"/>
      <c r="AR126" s="1054"/>
      <c r="AS126" s="1054"/>
      <c r="AT126" s="1055"/>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5"/>
      <c r="CL126" s="1102"/>
      <c r="CM126" s="1102"/>
      <c r="CN126" s="1102"/>
      <c r="CO126" s="1103"/>
      <c r="CP126" s="1040" t="s">
        <v>491</v>
      </c>
      <c r="CQ126" s="1041"/>
      <c r="CR126" s="1041"/>
      <c r="CS126" s="1041"/>
      <c r="CT126" s="1041"/>
      <c r="CU126" s="1041"/>
      <c r="CV126" s="1041"/>
      <c r="CW126" s="1041"/>
      <c r="CX126" s="1041"/>
      <c r="CY126" s="1041"/>
      <c r="CZ126" s="1041"/>
      <c r="DA126" s="1041"/>
      <c r="DB126" s="1041"/>
      <c r="DC126" s="1041"/>
      <c r="DD126" s="1041"/>
      <c r="DE126" s="1041"/>
      <c r="DF126" s="1042"/>
      <c r="DG126" s="1010" t="s">
        <v>449</v>
      </c>
      <c r="DH126" s="1011"/>
      <c r="DI126" s="1011"/>
      <c r="DJ126" s="1011"/>
      <c r="DK126" s="1011"/>
      <c r="DL126" s="1011" t="s">
        <v>449</v>
      </c>
      <c r="DM126" s="1011"/>
      <c r="DN126" s="1011"/>
      <c r="DO126" s="1011"/>
      <c r="DP126" s="1011"/>
      <c r="DQ126" s="1011" t="s">
        <v>449</v>
      </c>
      <c r="DR126" s="1011"/>
      <c r="DS126" s="1011"/>
      <c r="DT126" s="1011"/>
      <c r="DU126" s="1011"/>
      <c r="DV126" s="1012" t="s">
        <v>449</v>
      </c>
      <c r="DW126" s="1012"/>
      <c r="DX126" s="1012"/>
      <c r="DY126" s="1012"/>
      <c r="DZ126" s="1013"/>
    </row>
    <row r="127" spans="1:130" s="247" customFormat="1" ht="26.25" customHeight="1" x14ac:dyDescent="0.15">
      <c r="A127" s="1147"/>
      <c r="B127" s="1039"/>
      <c r="C127" s="1093" t="s">
        <v>492</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49" t="s">
        <v>449</v>
      </c>
      <c r="AB127" s="1050"/>
      <c r="AC127" s="1050"/>
      <c r="AD127" s="1050"/>
      <c r="AE127" s="1051"/>
      <c r="AF127" s="1052" t="s">
        <v>449</v>
      </c>
      <c r="AG127" s="1050"/>
      <c r="AH127" s="1050"/>
      <c r="AI127" s="1050"/>
      <c r="AJ127" s="1051"/>
      <c r="AK127" s="1052" t="s">
        <v>130</v>
      </c>
      <c r="AL127" s="1050"/>
      <c r="AM127" s="1050"/>
      <c r="AN127" s="1050"/>
      <c r="AO127" s="1051"/>
      <c r="AP127" s="1053" t="s">
        <v>449</v>
      </c>
      <c r="AQ127" s="1054"/>
      <c r="AR127" s="1054"/>
      <c r="AS127" s="1054"/>
      <c r="AT127" s="1055"/>
      <c r="AU127" s="283"/>
      <c r="AV127" s="283"/>
      <c r="AW127" s="283"/>
      <c r="AX127" s="1123" t="s">
        <v>493</v>
      </c>
      <c r="AY127" s="1124"/>
      <c r="AZ127" s="1124"/>
      <c r="BA127" s="1124"/>
      <c r="BB127" s="1124"/>
      <c r="BC127" s="1124"/>
      <c r="BD127" s="1124"/>
      <c r="BE127" s="1125"/>
      <c r="BF127" s="1126" t="s">
        <v>494</v>
      </c>
      <c r="BG127" s="1124"/>
      <c r="BH127" s="1124"/>
      <c r="BI127" s="1124"/>
      <c r="BJ127" s="1124"/>
      <c r="BK127" s="1124"/>
      <c r="BL127" s="1125"/>
      <c r="BM127" s="1126" t="s">
        <v>495</v>
      </c>
      <c r="BN127" s="1124"/>
      <c r="BO127" s="1124"/>
      <c r="BP127" s="1124"/>
      <c r="BQ127" s="1124"/>
      <c r="BR127" s="1124"/>
      <c r="BS127" s="1125"/>
      <c r="BT127" s="1126" t="s">
        <v>496</v>
      </c>
      <c r="BU127" s="1124"/>
      <c r="BV127" s="1124"/>
      <c r="BW127" s="1124"/>
      <c r="BX127" s="1124"/>
      <c r="BY127" s="1124"/>
      <c r="BZ127" s="1144"/>
      <c r="CA127" s="283"/>
      <c r="CB127" s="283"/>
      <c r="CC127" s="283"/>
      <c r="CD127" s="284"/>
      <c r="CE127" s="284"/>
      <c r="CF127" s="284"/>
      <c r="CG127" s="281"/>
      <c r="CH127" s="281"/>
      <c r="CI127" s="281"/>
      <c r="CJ127" s="282"/>
      <c r="CK127" s="1115"/>
      <c r="CL127" s="1102"/>
      <c r="CM127" s="1102"/>
      <c r="CN127" s="1102"/>
      <c r="CO127" s="1103"/>
      <c r="CP127" s="1040" t="s">
        <v>497</v>
      </c>
      <c r="CQ127" s="1041"/>
      <c r="CR127" s="1041"/>
      <c r="CS127" s="1041"/>
      <c r="CT127" s="1041"/>
      <c r="CU127" s="1041"/>
      <c r="CV127" s="1041"/>
      <c r="CW127" s="1041"/>
      <c r="CX127" s="1041"/>
      <c r="CY127" s="1041"/>
      <c r="CZ127" s="1041"/>
      <c r="DA127" s="1041"/>
      <c r="DB127" s="1041"/>
      <c r="DC127" s="1041"/>
      <c r="DD127" s="1041"/>
      <c r="DE127" s="1041"/>
      <c r="DF127" s="1042"/>
      <c r="DG127" s="1010" t="s">
        <v>449</v>
      </c>
      <c r="DH127" s="1011"/>
      <c r="DI127" s="1011"/>
      <c r="DJ127" s="1011"/>
      <c r="DK127" s="1011"/>
      <c r="DL127" s="1011" t="s">
        <v>449</v>
      </c>
      <c r="DM127" s="1011"/>
      <c r="DN127" s="1011"/>
      <c r="DO127" s="1011"/>
      <c r="DP127" s="1011"/>
      <c r="DQ127" s="1011" t="s">
        <v>130</v>
      </c>
      <c r="DR127" s="1011"/>
      <c r="DS127" s="1011"/>
      <c r="DT127" s="1011"/>
      <c r="DU127" s="1011"/>
      <c r="DV127" s="1012" t="s">
        <v>130</v>
      </c>
      <c r="DW127" s="1012"/>
      <c r="DX127" s="1012"/>
      <c r="DY127" s="1012"/>
      <c r="DZ127" s="1013"/>
    </row>
    <row r="128" spans="1:130" s="247" customFormat="1" ht="26.25" customHeight="1" thickBot="1" x14ac:dyDescent="0.2">
      <c r="A128" s="1130" t="s">
        <v>498</v>
      </c>
      <c r="B128" s="1131"/>
      <c r="C128" s="1131"/>
      <c r="D128" s="1131"/>
      <c r="E128" s="1131"/>
      <c r="F128" s="1131"/>
      <c r="G128" s="1131"/>
      <c r="H128" s="1131"/>
      <c r="I128" s="1131"/>
      <c r="J128" s="1131"/>
      <c r="K128" s="1131"/>
      <c r="L128" s="1131"/>
      <c r="M128" s="1131"/>
      <c r="N128" s="1131"/>
      <c r="O128" s="1131"/>
      <c r="P128" s="1131"/>
      <c r="Q128" s="1131"/>
      <c r="R128" s="1131"/>
      <c r="S128" s="1131"/>
      <c r="T128" s="1131"/>
      <c r="U128" s="1131"/>
      <c r="V128" s="1131"/>
      <c r="W128" s="1132" t="s">
        <v>499</v>
      </c>
      <c r="X128" s="1132"/>
      <c r="Y128" s="1132"/>
      <c r="Z128" s="1133"/>
      <c r="AA128" s="1134">
        <v>547827</v>
      </c>
      <c r="AB128" s="1135"/>
      <c r="AC128" s="1135"/>
      <c r="AD128" s="1135"/>
      <c r="AE128" s="1136"/>
      <c r="AF128" s="1137">
        <v>545747</v>
      </c>
      <c r="AG128" s="1135"/>
      <c r="AH128" s="1135"/>
      <c r="AI128" s="1135"/>
      <c r="AJ128" s="1136"/>
      <c r="AK128" s="1137">
        <v>513864</v>
      </c>
      <c r="AL128" s="1135"/>
      <c r="AM128" s="1135"/>
      <c r="AN128" s="1135"/>
      <c r="AO128" s="1136"/>
      <c r="AP128" s="1138"/>
      <c r="AQ128" s="1139"/>
      <c r="AR128" s="1139"/>
      <c r="AS128" s="1139"/>
      <c r="AT128" s="1140"/>
      <c r="AU128" s="283"/>
      <c r="AV128" s="283"/>
      <c r="AW128" s="283"/>
      <c r="AX128" s="979" t="s">
        <v>500</v>
      </c>
      <c r="AY128" s="980"/>
      <c r="AZ128" s="980"/>
      <c r="BA128" s="980"/>
      <c r="BB128" s="980"/>
      <c r="BC128" s="980"/>
      <c r="BD128" s="980"/>
      <c r="BE128" s="981"/>
      <c r="BF128" s="1141" t="s">
        <v>449</v>
      </c>
      <c r="BG128" s="1142"/>
      <c r="BH128" s="1142"/>
      <c r="BI128" s="1142"/>
      <c r="BJ128" s="1142"/>
      <c r="BK128" s="1142"/>
      <c r="BL128" s="1143"/>
      <c r="BM128" s="1141">
        <v>12.42</v>
      </c>
      <c r="BN128" s="1142"/>
      <c r="BO128" s="1142"/>
      <c r="BP128" s="1142"/>
      <c r="BQ128" s="1142"/>
      <c r="BR128" s="1142"/>
      <c r="BS128" s="1143"/>
      <c r="BT128" s="1141">
        <v>20</v>
      </c>
      <c r="BU128" s="1142"/>
      <c r="BV128" s="1142"/>
      <c r="BW128" s="1142"/>
      <c r="BX128" s="1142"/>
      <c r="BY128" s="1142"/>
      <c r="BZ128" s="1165"/>
      <c r="CA128" s="284"/>
      <c r="CB128" s="284"/>
      <c r="CC128" s="284"/>
      <c r="CD128" s="284"/>
      <c r="CE128" s="284"/>
      <c r="CF128" s="284"/>
      <c r="CG128" s="281"/>
      <c r="CH128" s="281"/>
      <c r="CI128" s="281"/>
      <c r="CJ128" s="282"/>
      <c r="CK128" s="1116"/>
      <c r="CL128" s="1117"/>
      <c r="CM128" s="1117"/>
      <c r="CN128" s="1117"/>
      <c r="CO128" s="1118"/>
      <c r="CP128" s="1166" t="s">
        <v>501</v>
      </c>
      <c r="CQ128" s="1167"/>
      <c r="CR128" s="1167"/>
      <c r="CS128" s="1167"/>
      <c r="CT128" s="1167"/>
      <c r="CU128" s="1167"/>
      <c r="CV128" s="1167"/>
      <c r="CW128" s="1167"/>
      <c r="CX128" s="1167"/>
      <c r="CY128" s="1167"/>
      <c r="CZ128" s="1167"/>
      <c r="DA128" s="1167"/>
      <c r="DB128" s="1167"/>
      <c r="DC128" s="1167"/>
      <c r="DD128" s="1167"/>
      <c r="DE128" s="1167"/>
      <c r="DF128" s="1168"/>
      <c r="DG128" s="1169" t="s">
        <v>449</v>
      </c>
      <c r="DH128" s="1127"/>
      <c r="DI128" s="1127"/>
      <c r="DJ128" s="1127"/>
      <c r="DK128" s="1127"/>
      <c r="DL128" s="1127" t="s">
        <v>449</v>
      </c>
      <c r="DM128" s="1127"/>
      <c r="DN128" s="1127"/>
      <c r="DO128" s="1127"/>
      <c r="DP128" s="1127"/>
      <c r="DQ128" s="1127" t="s">
        <v>449</v>
      </c>
      <c r="DR128" s="1127"/>
      <c r="DS128" s="1127"/>
      <c r="DT128" s="1127"/>
      <c r="DU128" s="1127"/>
      <c r="DV128" s="1128" t="s">
        <v>449</v>
      </c>
      <c r="DW128" s="1128"/>
      <c r="DX128" s="1128"/>
      <c r="DY128" s="1128"/>
      <c r="DZ128" s="1129"/>
    </row>
    <row r="129" spans="1:131" s="247" customFormat="1" ht="26.25" customHeight="1" x14ac:dyDescent="0.15">
      <c r="A129" s="1021" t="s">
        <v>108</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59" t="s">
        <v>502</v>
      </c>
      <c r="X129" s="1160"/>
      <c r="Y129" s="1160"/>
      <c r="Z129" s="1161"/>
      <c r="AA129" s="1049">
        <v>21255965</v>
      </c>
      <c r="AB129" s="1050"/>
      <c r="AC129" s="1050"/>
      <c r="AD129" s="1050"/>
      <c r="AE129" s="1051"/>
      <c r="AF129" s="1052">
        <v>21025494</v>
      </c>
      <c r="AG129" s="1050"/>
      <c r="AH129" s="1050"/>
      <c r="AI129" s="1050"/>
      <c r="AJ129" s="1051"/>
      <c r="AK129" s="1052">
        <v>20834687</v>
      </c>
      <c r="AL129" s="1050"/>
      <c r="AM129" s="1050"/>
      <c r="AN129" s="1050"/>
      <c r="AO129" s="1051"/>
      <c r="AP129" s="1162"/>
      <c r="AQ129" s="1163"/>
      <c r="AR129" s="1163"/>
      <c r="AS129" s="1163"/>
      <c r="AT129" s="1164"/>
      <c r="AU129" s="285"/>
      <c r="AV129" s="285"/>
      <c r="AW129" s="285"/>
      <c r="AX129" s="1197" t="s">
        <v>503</v>
      </c>
      <c r="AY129" s="1041"/>
      <c r="AZ129" s="1041"/>
      <c r="BA129" s="1041"/>
      <c r="BB129" s="1041"/>
      <c r="BC129" s="1041"/>
      <c r="BD129" s="1041"/>
      <c r="BE129" s="1042"/>
      <c r="BF129" s="1154" t="s">
        <v>504</v>
      </c>
      <c r="BG129" s="1155"/>
      <c r="BH129" s="1155"/>
      <c r="BI129" s="1155"/>
      <c r="BJ129" s="1155"/>
      <c r="BK129" s="1155"/>
      <c r="BL129" s="1156"/>
      <c r="BM129" s="1154">
        <v>17.420000000000002</v>
      </c>
      <c r="BN129" s="1155"/>
      <c r="BO129" s="1155"/>
      <c r="BP129" s="1155"/>
      <c r="BQ129" s="1155"/>
      <c r="BR129" s="1155"/>
      <c r="BS129" s="1156"/>
      <c r="BT129" s="1154">
        <v>30</v>
      </c>
      <c r="BU129" s="1157"/>
      <c r="BV129" s="1157"/>
      <c r="BW129" s="1157"/>
      <c r="BX129" s="1157"/>
      <c r="BY129" s="1157"/>
      <c r="BZ129" s="115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1" t="s">
        <v>505</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59" t="s">
        <v>506</v>
      </c>
      <c r="X130" s="1160"/>
      <c r="Y130" s="1160"/>
      <c r="Z130" s="1161"/>
      <c r="AA130" s="1049">
        <v>4576381</v>
      </c>
      <c r="AB130" s="1050"/>
      <c r="AC130" s="1050"/>
      <c r="AD130" s="1050"/>
      <c r="AE130" s="1051"/>
      <c r="AF130" s="1052">
        <v>4431074</v>
      </c>
      <c r="AG130" s="1050"/>
      <c r="AH130" s="1050"/>
      <c r="AI130" s="1050"/>
      <c r="AJ130" s="1051"/>
      <c r="AK130" s="1052">
        <v>4382536</v>
      </c>
      <c r="AL130" s="1050"/>
      <c r="AM130" s="1050"/>
      <c r="AN130" s="1050"/>
      <c r="AO130" s="1051"/>
      <c r="AP130" s="1162"/>
      <c r="AQ130" s="1163"/>
      <c r="AR130" s="1163"/>
      <c r="AS130" s="1163"/>
      <c r="AT130" s="1164"/>
      <c r="AU130" s="285"/>
      <c r="AV130" s="285"/>
      <c r="AW130" s="285"/>
      <c r="AX130" s="1197" t="s">
        <v>507</v>
      </c>
      <c r="AY130" s="1041"/>
      <c r="AZ130" s="1041"/>
      <c r="BA130" s="1041"/>
      <c r="BB130" s="1041"/>
      <c r="BC130" s="1041"/>
      <c r="BD130" s="1041"/>
      <c r="BE130" s="1042"/>
      <c r="BF130" s="1198">
        <v>11</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508</v>
      </c>
      <c r="X131" s="1206"/>
      <c r="Y131" s="1206"/>
      <c r="Z131" s="1207"/>
      <c r="AA131" s="1096">
        <v>16679584</v>
      </c>
      <c r="AB131" s="1075"/>
      <c r="AC131" s="1075"/>
      <c r="AD131" s="1075"/>
      <c r="AE131" s="1076"/>
      <c r="AF131" s="1074">
        <v>16594420</v>
      </c>
      <c r="AG131" s="1075"/>
      <c r="AH131" s="1075"/>
      <c r="AI131" s="1075"/>
      <c r="AJ131" s="1076"/>
      <c r="AK131" s="1074">
        <v>16452151</v>
      </c>
      <c r="AL131" s="1075"/>
      <c r="AM131" s="1075"/>
      <c r="AN131" s="1075"/>
      <c r="AO131" s="1076"/>
      <c r="AP131" s="1208"/>
      <c r="AQ131" s="1209"/>
      <c r="AR131" s="1209"/>
      <c r="AS131" s="1209"/>
      <c r="AT131" s="1210"/>
      <c r="AU131" s="285"/>
      <c r="AV131" s="285"/>
      <c r="AW131" s="285"/>
      <c r="AX131" s="1179" t="s">
        <v>509</v>
      </c>
      <c r="AY131" s="1167"/>
      <c r="AZ131" s="1167"/>
      <c r="BA131" s="1167"/>
      <c r="BB131" s="1167"/>
      <c r="BC131" s="1167"/>
      <c r="BD131" s="1167"/>
      <c r="BE131" s="1168"/>
      <c r="BF131" s="1180">
        <v>16.8</v>
      </c>
      <c r="BG131" s="1181"/>
      <c r="BH131" s="1181"/>
      <c r="BI131" s="1181"/>
      <c r="BJ131" s="1181"/>
      <c r="BK131" s="1181"/>
      <c r="BL131" s="1182"/>
      <c r="BM131" s="1180">
        <v>350</v>
      </c>
      <c r="BN131" s="1181"/>
      <c r="BO131" s="1181"/>
      <c r="BP131" s="1181"/>
      <c r="BQ131" s="1181"/>
      <c r="BR131" s="1181"/>
      <c r="BS131" s="1182"/>
      <c r="BT131" s="1183"/>
      <c r="BU131" s="1184"/>
      <c r="BV131" s="1184"/>
      <c r="BW131" s="1184"/>
      <c r="BX131" s="1184"/>
      <c r="BY131" s="1184"/>
      <c r="BZ131" s="1185"/>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6" t="s">
        <v>510</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511</v>
      </c>
      <c r="W132" s="1190"/>
      <c r="X132" s="1190"/>
      <c r="Y132" s="1190"/>
      <c r="Z132" s="1191"/>
      <c r="AA132" s="1192">
        <v>11.37175843</v>
      </c>
      <c r="AB132" s="1193"/>
      <c r="AC132" s="1193"/>
      <c r="AD132" s="1193"/>
      <c r="AE132" s="1194"/>
      <c r="AF132" s="1195">
        <v>11.46835503</v>
      </c>
      <c r="AG132" s="1193"/>
      <c r="AH132" s="1193"/>
      <c r="AI132" s="1193"/>
      <c r="AJ132" s="1194"/>
      <c r="AK132" s="1195">
        <v>10.434404600000001</v>
      </c>
      <c r="AL132" s="1193"/>
      <c r="AM132" s="1193"/>
      <c r="AN132" s="1193"/>
      <c r="AO132" s="1194"/>
      <c r="AP132" s="1090"/>
      <c r="AQ132" s="1091"/>
      <c r="AR132" s="1091"/>
      <c r="AS132" s="1091"/>
      <c r="AT132" s="1196"/>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512</v>
      </c>
      <c r="W133" s="1173"/>
      <c r="X133" s="1173"/>
      <c r="Y133" s="1173"/>
      <c r="Z133" s="1174"/>
      <c r="AA133" s="1175">
        <v>12.4</v>
      </c>
      <c r="AB133" s="1176"/>
      <c r="AC133" s="1176"/>
      <c r="AD133" s="1176"/>
      <c r="AE133" s="1177"/>
      <c r="AF133" s="1175">
        <v>11.8</v>
      </c>
      <c r="AG133" s="1176"/>
      <c r="AH133" s="1176"/>
      <c r="AI133" s="1176"/>
      <c r="AJ133" s="1177"/>
      <c r="AK133" s="1175">
        <v>11</v>
      </c>
      <c r="AL133" s="1176"/>
      <c r="AM133" s="1176"/>
      <c r="AN133" s="1176"/>
      <c r="AO133" s="1177"/>
      <c r="AP133" s="1120"/>
      <c r="AQ133" s="1121"/>
      <c r="AR133" s="1121"/>
      <c r="AS133" s="1121"/>
      <c r="AT133" s="117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mjMl1K6cw0OY2qipRsHEufCwvwKXW6T88/cI79uxkGq5ed+chMdDtwL8ASC3yLi/VBIsjGjz9j3bXkTW0zAqcw==" saltValue="DQvTeDR+OHecK8hcQuTw2w==" spinCount="100000" sheet="1" objects="1" scenarios="1" formatRows="0"/>
  <mergeCells count="2033">
    <mergeCell ref="B73:P73"/>
    <mergeCell ref="B72:P72"/>
    <mergeCell ref="B71:P71"/>
    <mergeCell ref="B70:P70"/>
    <mergeCell ref="B69:P69"/>
    <mergeCell ref="B68:P6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K78:AO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B76:P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B78:P78"/>
    <mergeCell ref="Q78:U78"/>
    <mergeCell ref="V78:Z78"/>
    <mergeCell ref="AA78:AE78"/>
    <mergeCell ref="DV78:DZ78"/>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AP76:AT76"/>
    <mergeCell ref="AU76:AY76"/>
    <mergeCell ref="AZ76:BD76"/>
    <mergeCell ref="BS76:CG76"/>
    <mergeCell ref="CH76:CL76"/>
    <mergeCell ref="CM76:CQ76"/>
    <mergeCell ref="BS77:CG77"/>
    <mergeCell ref="CH77:CL77"/>
    <mergeCell ref="CM77:CQ77"/>
    <mergeCell ref="CR77:CV77"/>
    <mergeCell ref="CW77:DA77"/>
    <mergeCell ref="DB77:DF77"/>
    <mergeCell ref="DV76:DZ76"/>
    <mergeCell ref="AF78:AJ78"/>
    <mergeCell ref="B75:P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B74:P74"/>
    <mergeCell ref="DG75:DK75"/>
    <mergeCell ref="DL75:DP75"/>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Q72:U72"/>
    <mergeCell ref="V72:Z72"/>
    <mergeCell ref="AA72:AE72"/>
    <mergeCell ref="AF72:AJ72"/>
    <mergeCell ref="AK72:AO72"/>
    <mergeCell ref="BS71:CG71"/>
    <mergeCell ref="CH71:CL71"/>
    <mergeCell ref="CM71:CQ71"/>
    <mergeCell ref="CR71:CV71"/>
    <mergeCell ref="CW71:DA71"/>
    <mergeCell ref="DB71:DF71"/>
    <mergeCell ref="Q71:U71"/>
    <mergeCell ref="V71:Z71"/>
    <mergeCell ref="AA71:AE71"/>
    <mergeCell ref="AF71:AJ71"/>
    <mergeCell ref="AK71:AO71"/>
    <mergeCell ref="AP71:AT71"/>
    <mergeCell ref="AU71:AY71"/>
    <mergeCell ref="AZ71:BD71"/>
    <mergeCell ref="DQ70:DU70"/>
    <mergeCell ref="AP70:AT70"/>
    <mergeCell ref="AU70:AY70"/>
    <mergeCell ref="AZ70:BD70"/>
    <mergeCell ref="BS70:CG70"/>
    <mergeCell ref="CH70:CL70"/>
    <mergeCell ref="CM70:CQ70"/>
    <mergeCell ref="DQ67:DU67"/>
    <mergeCell ref="DG69:DK69"/>
    <mergeCell ref="DL69:DP69"/>
    <mergeCell ref="DQ69:DU69"/>
    <mergeCell ref="DV69:DZ69"/>
    <mergeCell ref="AZ72:BD72"/>
    <mergeCell ref="BS72:CG72"/>
    <mergeCell ref="CH72:CL72"/>
    <mergeCell ref="CM72:CQ72"/>
    <mergeCell ref="DG71:DK71"/>
    <mergeCell ref="DL71:DP71"/>
    <mergeCell ref="DQ71:DU71"/>
    <mergeCell ref="DV71:DZ71"/>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CR70:CV70"/>
    <mergeCell ref="CW70:DA70"/>
    <mergeCell ref="DB70:DF70"/>
    <mergeCell ref="DG70:DK70"/>
    <mergeCell ref="DL70:DP70"/>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BC81" sqref="BC81"/>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7XPf99Ri5eeSlP1UZUhlpG6gcU8jkTnFH0gIhgKQ5+2AptHEolUpL8w4A8wp0BRoC8jlfhvg1dXCILRisedTLg==" saltValue="zh/ciuLIzffztv1V8uLL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election activeCell="BC81" sqref="BC81"/>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x/OXKrBD5PYxxFIW0/wIOt2TLnCPPV99NJVcNon0H++JLexLvu1f3mzuMeVoxWXAMEQYPHcSKDCB6Y34a00nQ==" saltValue="hlL0DMqkcMn41ADVwSPaDg==" spinCount="100000"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election activeCell="BC81" sqref="BC81"/>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516</v>
      </c>
      <c r="AP7" s="304"/>
      <c r="AQ7" s="305" t="s">
        <v>517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518</v>
      </c>
      <c r="AQ8" s="311" t="s">
        <v>519</v>
      </c>
      <c r="AR8" s="312" t="s">
        <v>520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521</v>
      </c>
      <c r="AL9" s="1217"/>
      <c r="AM9" s="1217"/>
      <c r="AN9" s="1218"/>
      <c r="AO9" s="313">
        <v>4193784</v>
      </c>
      <c r="AP9" s="313">
        <v>54982</v>
      </c>
      <c r="AQ9" s="314">
        <v>63299</v>
      </c>
      <c r="AR9" s="315">
        <v>-13.1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522</v>
      </c>
      <c r="AL10" s="1217"/>
      <c r="AM10" s="1217"/>
      <c r="AN10" s="1218"/>
      <c r="AO10" s="316">
        <v>725411</v>
      </c>
      <c r="AP10" s="316">
        <v>9510</v>
      </c>
      <c r="AQ10" s="317">
        <v>6012</v>
      </c>
      <c r="AR10" s="318">
        <v>58.2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523</v>
      </c>
      <c r="AL11" s="1217"/>
      <c r="AM11" s="1217"/>
      <c r="AN11" s="1218"/>
      <c r="AO11" s="316">
        <v>978403</v>
      </c>
      <c r="AP11" s="316">
        <v>12827</v>
      </c>
      <c r="AQ11" s="317">
        <v>6006</v>
      </c>
      <c r="AR11" s="318">
        <v>113.6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524</v>
      </c>
      <c r="AL12" s="1217"/>
      <c r="AM12" s="1217"/>
      <c r="AN12" s="1218"/>
      <c r="AO12" s="316">
        <v>749333</v>
      </c>
      <c r="AP12" s="316">
        <v>9824</v>
      </c>
      <c r="AQ12" s="317">
        <v>1513</v>
      </c>
      <c r="AR12" s="318">
        <v>549.29999999999995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525</v>
      </c>
      <c r="AL13" s="1217"/>
      <c r="AM13" s="1217"/>
      <c r="AN13" s="1218"/>
      <c r="AO13" s="316" t="s">
        <v>526</v>
      </c>
      <c r="AP13" s="316" t="s">
        <v>526</v>
      </c>
      <c r="AQ13" s="317">
        <v>6</v>
      </c>
      <c r="AR13" s="318" t="s">
        <v>526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527</v>
      </c>
      <c r="AL14" s="1217"/>
      <c r="AM14" s="1217"/>
      <c r="AN14" s="1218"/>
      <c r="AO14" s="316">
        <v>312547</v>
      </c>
      <c r="AP14" s="316">
        <v>4098</v>
      </c>
      <c r="AQ14" s="317">
        <v>2299</v>
      </c>
      <c r="AR14" s="318">
        <v>78.3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528</v>
      </c>
      <c r="AL15" s="1217"/>
      <c r="AM15" s="1217"/>
      <c r="AN15" s="1218"/>
      <c r="AO15" s="316">
        <v>127422</v>
      </c>
      <c r="AP15" s="316">
        <v>1671</v>
      </c>
      <c r="AQ15" s="317">
        <v>1728</v>
      </c>
      <c r="AR15" s="318">
        <v>-3.3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529</v>
      </c>
      <c r="AL16" s="1220"/>
      <c r="AM16" s="1220"/>
      <c r="AN16" s="1221"/>
      <c r="AO16" s="316">
        <v>-339059</v>
      </c>
      <c r="AP16" s="316">
        <v>-4445</v>
      </c>
      <c r="AQ16" s="317">
        <v>-4986</v>
      </c>
      <c r="AR16" s="318">
        <v>-10.9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6747841</v>
      </c>
      <c r="AP17" s="316">
        <v>88466</v>
      </c>
      <c r="AQ17" s="317">
        <v>75877</v>
      </c>
      <c r="AR17" s="318">
        <v>16.600000000000001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531</v>
      </c>
      <c r="AP20" s="324" t="s">
        <v>532</v>
      </c>
      <c r="AQ20" s="325" t="s">
        <v>533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534</v>
      </c>
      <c r="AL21" s="1212"/>
      <c r="AM21" s="1212"/>
      <c r="AN21" s="1213"/>
      <c r="AO21" s="328">
        <v>6.28</v>
      </c>
      <c r="AP21" s="329">
        <v>7.41</v>
      </c>
      <c r="AQ21" s="330">
        <v>-1.1299999999999999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535</v>
      </c>
      <c r="AL22" s="1212"/>
      <c r="AM22" s="1212"/>
      <c r="AN22" s="1213"/>
      <c r="AO22" s="333">
        <v>99.5</v>
      </c>
      <c r="AP22" s="334">
        <v>98.4</v>
      </c>
      <c r="AQ22" s="335">
        <v>1.1000000000000001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516</v>
      </c>
      <c r="AP30" s="304"/>
      <c r="AQ30" s="305" t="s">
        <v>517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518</v>
      </c>
      <c r="AQ31" s="311" t="s">
        <v>519</v>
      </c>
      <c r="AR31" s="312" t="s">
        <v>520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539</v>
      </c>
      <c r="AL32" s="1228"/>
      <c r="AM32" s="1228"/>
      <c r="AN32" s="1229"/>
      <c r="AO32" s="343">
        <v>3272787</v>
      </c>
      <c r="AP32" s="343">
        <v>42907</v>
      </c>
      <c r="AQ32" s="344">
        <v>39476</v>
      </c>
      <c r="AR32" s="345">
        <v>8.6999999999999993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540</v>
      </c>
      <c r="AL33" s="1228"/>
      <c r="AM33" s="1228"/>
      <c r="AN33" s="1229"/>
      <c r="AO33" s="343" t="s">
        <v>526</v>
      </c>
      <c r="AP33" s="343" t="s">
        <v>526</v>
      </c>
      <c r="AQ33" s="344" t="s">
        <v>526</v>
      </c>
      <c r="AR33" s="345" t="s">
        <v>526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541</v>
      </c>
      <c r="AL34" s="1228"/>
      <c r="AM34" s="1228"/>
      <c r="AN34" s="1229"/>
      <c r="AO34" s="343">
        <v>33333</v>
      </c>
      <c r="AP34" s="343">
        <v>437</v>
      </c>
      <c r="AQ34" s="344">
        <v>57</v>
      </c>
      <c r="AR34" s="345">
        <v>666.7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542</v>
      </c>
      <c r="AL35" s="1228"/>
      <c r="AM35" s="1228"/>
      <c r="AN35" s="1229"/>
      <c r="AO35" s="343">
        <v>3067342</v>
      </c>
      <c r="AP35" s="343">
        <v>40214</v>
      </c>
      <c r="AQ35" s="344">
        <v>13586</v>
      </c>
      <c r="AR35" s="345">
        <v>196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543</v>
      </c>
      <c r="AL36" s="1228"/>
      <c r="AM36" s="1228"/>
      <c r="AN36" s="1229"/>
      <c r="AO36" s="343">
        <v>239435</v>
      </c>
      <c r="AP36" s="343">
        <v>3139</v>
      </c>
      <c r="AQ36" s="344">
        <v>1761</v>
      </c>
      <c r="AR36" s="345">
        <v>78.3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544</v>
      </c>
      <c r="AL37" s="1228"/>
      <c r="AM37" s="1228"/>
      <c r="AN37" s="1229"/>
      <c r="AO37" s="343" t="s">
        <v>526</v>
      </c>
      <c r="AP37" s="343" t="s">
        <v>526</v>
      </c>
      <c r="AQ37" s="344">
        <v>609</v>
      </c>
      <c r="AR37" s="345" t="s">
        <v>526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545</v>
      </c>
      <c r="AL38" s="1231"/>
      <c r="AM38" s="1231"/>
      <c r="AN38" s="1232"/>
      <c r="AO38" s="346">
        <v>187</v>
      </c>
      <c r="AP38" s="346">
        <v>2</v>
      </c>
      <c r="AQ38" s="347">
        <v>1</v>
      </c>
      <c r="AR38" s="335">
        <v>100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546</v>
      </c>
      <c r="AL39" s="1231"/>
      <c r="AM39" s="1231"/>
      <c r="AN39" s="1232"/>
      <c r="AO39" s="343">
        <v>-513864</v>
      </c>
      <c r="AP39" s="343">
        <v>-6737</v>
      </c>
      <c r="AQ39" s="344">
        <v>-5546</v>
      </c>
      <c r="AR39" s="345">
        <v>21.5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547</v>
      </c>
      <c r="AL40" s="1228"/>
      <c r="AM40" s="1228"/>
      <c r="AN40" s="1229"/>
      <c r="AO40" s="343">
        <v>-4382536</v>
      </c>
      <c r="AP40" s="343">
        <v>-57456</v>
      </c>
      <c r="AQ40" s="344">
        <v>-36890</v>
      </c>
      <c r="AR40" s="345">
        <v>55.7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1716684</v>
      </c>
      <c r="AP41" s="343">
        <v>22506</v>
      </c>
      <c r="AQ41" s="344">
        <v>13053</v>
      </c>
      <c r="AR41" s="345">
        <v>72.400000000000006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516</v>
      </c>
      <c r="AN49" s="1224" t="s">
        <v>551</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552</v>
      </c>
      <c r="AO50" s="360" t="s">
        <v>553</v>
      </c>
      <c r="AP50" s="361" t="s">
        <v>554</v>
      </c>
      <c r="AQ50" s="362" t="s">
        <v>555</v>
      </c>
      <c r="AR50" s="363" t="s">
        <v>556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557</v>
      </c>
      <c r="AL51" s="356"/>
      <c r="AM51" s="364">
        <v>2568791</v>
      </c>
      <c r="AN51" s="365">
        <v>32594</v>
      </c>
      <c r="AO51" s="366">
        <v>-7.2</v>
      </c>
      <c r="AP51" s="367">
        <v>54227</v>
      </c>
      <c r="AQ51" s="368">
        <v>-6.4</v>
      </c>
      <c r="AR51" s="369">
        <v>-0.8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558</v>
      </c>
      <c r="AM52" s="372">
        <v>1456717</v>
      </c>
      <c r="AN52" s="373">
        <v>18483</v>
      </c>
      <c r="AO52" s="374">
        <v>9.1</v>
      </c>
      <c r="AP52" s="375">
        <v>29694</v>
      </c>
      <c r="AQ52" s="376">
        <v>1.3</v>
      </c>
      <c r="AR52" s="377">
        <v>7.8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559</v>
      </c>
      <c r="AL53" s="356"/>
      <c r="AM53" s="364">
        <v>4822434</v>
      </c>
      <c r="AN53" s="365">
        <v>61644</v>
      </c>
      <c r="AO53" s="366">
        <v>89.1</v>
      </c>
      <c r="AP53" s="367">
        <v>57295</v>
      </c>
      <c r="AQ53" s="368">
        <v>5.7</v>
      </c>
      <c r="AR53" s="369">
        <v>83.4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558</v>
      </c>
      <c r="AM54" s="372">
        <v>3231356</v>
      </c>
      <c r="AN54" s="373">
        <v>41305</v>
      </c>
      <c r="AO54" s="374">
        <v>123.5</v>
      </c>
      <c r="AP54" s="375">
        <v>32771</v>
      </c>
      <c r="AQ54" s="376">
        <v>10.4</v>
      </c>
      <c r="AR54" s="377">
        <v>113.1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560</v>
      </c>
      <c r="AL55" s="356"/>
      <c r="AM55" s="364">
        <v>3163340</v>
      </c>
      <c r="AN55" s="365">
        <v>40818</v>
      </c>
      <c r="AO55" s="366">
        <v>-33.799999999999997</v>
      </c>
      <c r="AP55" s="367">
        <v>54110</v>
      </c>
      <c r="AQ55" s="368">
        <v>-5.6</v>
      </c>
      <c r="AR55" s="369">
        <v>-28.2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558</v>
      </c>
      <c r="AM56" s="372">
        <v>1523844</v>
      </c>
      <c r="AN56" s="373">
        <v>19663</v>
      </c>
      <c r="AO56" s="374">
        <v>-52.4</v>
      </c>
      <c r="AP56" s="375">
        <v>30620</v>
      </c>
      <c r="AQ56" s="376">
        <v>-6.6</v>
      </c>
      <c r="AR56" s="377">
        <v>-45.8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561</v>
      </c>
      <c r="AL57" s="356"/>
      <c r="AM57" s="364">
        <v>3298043</v>
      </c>
      <c r="AN57" s="365">
        <v>42882</v>
      </c>
      <c r="AO57" s="366">
        <v>5.0999999999999996</v>
      </c>
      <c r="AP57" s="367">
        <v>54684</v>
      </c>
      <c r="AQ57" s="368">
        <v>1.1000000000000001</v>
      </c>
      <c r="AR57" s="369">
        <v>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558</v>
      </c>
      <c r="AM58" s="372">
        <v>1730093</v>
      </c>
      <c r="AN58" s="373">
        <v>22495</v>
      </c>
      <c r="AO58" s="374">
        <v>14.4</v>
      </c>
      <c r="AP58" s="375">
        <v>32829</v>
      </c>
      <c r="AQ58" s="376">
        <v>7.2</v>
      </c>
      <c r="AR58" s="377">
        <v>7.2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562</v>
      </c>
      <c r="AL59" s="356"/>
      <c r="AM59" s="364">
        <v>4263922</v>
      </c>
      <c r="AN59" s="365">
        <v>55901</v>
      </c>
      <c r="AO59" s="366">
        <v>30.4</v>
      </c>
      <c r="AP59" s="367">
        <v>62383</v>
      </c>
      <c r="AQ59" s="368">
        <v>14.1</v>
      </c>
      <c r="AR59" s="369">
        <v>16.3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558</v>
      </c>
      <c r="AM60" s="372">
        <v>2615555</v>
      </c>
      <c r="AN60" s="373">
        <v>34291</v>
      </c>
      <c r="AO60" s="374">
        <v>52.4</v>
      </c>
      <c r="AP60" s="375">
        <v>35325</v>
      </c>
      <c r="AQ60" s="376">
        <v>7.6</v>
      </c>
      <c r="AR60" s="377">
        <v>44.8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563</v>
      </c>
      <c r="AL61" s="378"/>
      <c r="AM61" s="379">
        <v>3623306</v>
      </c>
      <c r="AN61" s="380">
        <v>46768</v>
      </c>
      <c r="AO61" s="381">
        <v>16.7</v>
      </c>
      <c r="AP61" s="382">
        <v>56540</v>
      </c>
      <c r="AQ61" s="383">
        <v>1.8</v>
      </c>
      <c r="AR61" s="369">
        <v>14.9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558</v>
      </c>
      <c r="AM62" s="372">
        <v>2111513</v>
      </c>
      <c r="AN62" s="373">
        <v>27247</v>
      </c>
      <c r="AO62" s="374">
        <v>29.4</v>
      </c>
      <c r="AP62" s="375">
        <v>32248</v>
      </c>
      <c r="AQ62" s="376">
        <v>4</v>
      </c>
      <c r="AR62" s="377">
        <v>25.4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05re8kA+Y3e8OyvAzU62j+Z96BqR8EnsFmIjTiSlsxZ8QrRod272KEV+wAcf1IBk4KkX6oevnOgz5GP9BdmuIw==" saltValue="4KUb0nhIpmCd6Qo6X74Ma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H1" zoomScale="85" zoomScaleNormal="85" zoomScaleSheetLayoutView="55" workbookViewId="0">
      <selection activeCell="BC81" sqref="BC81"/>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565</v>
      </c>
    </row>
    <row r="121" spans="125:125" ht="13.5" hidden="1" customHeight="1" x14ac:dyDescent="0.15">
      <c r="DU121" s="291"/>
    </row>
  </sheetData>
  <sheetProtection algorithmName="SHA-512" hashValue="w9tKJhXIw8rCIbk+K6fVW9UAB15EynaXqsW4XyWZ+Prs+G/TB4kpyPbSZERCkepXmKbEpbTrpZCIM1V1eNR4TA==" saltValue="ODhRCi5nwYnk02eAE3PGs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election activeCell="BC81" sqref="BC81"/>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sheetData>
  <sheetProtection algorithmName="SHA-512" hashValue="wv1EvE0FP7f5HfK8JXHgDt8++2fnEh5BnIE4HXmgM7dCD8X9j4nH0BI7NrbcAdb2aVldgh9khN2mbCnLGtelUw==" saltValue="UTR5V4h6anXqrTsC5rbTB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election activeCell="BC81" sqref="BC8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36" t="s">
        <v>3</v>
      </c>
      <c r="D47" s="1236"/>
      <c r="E47" s="1237"/>
      <c r="F47" s="11">
        <v>34.799999999999997</v>
      </c>
      <c r="G47" s="12">
        <v>37.56</v>
      </c>
      <c r="H47" s="12">
        <v>39.75</v>
      </c>
      <c r="I47" s="12">
        <v>33.18</v>
      </c>
      <c r="J47" s="13">
        <v>29.28</v>
      </c>
    </row>
    <row r="48" spans="2:10" ht="57.75" customHeight="1" x14ac:dyDescent="0.15">
      <c r="B48" s="14"/>
      <c r="C48" s="1238" t="s">
        <v>4</v>
      </c>
      <c r="D48" s="1238"/>
      <c r="E48" s="1239"/>
      <c r="F48" s="15">
        <v>6.09</v>
      </c>
      <c r="G48" s="16">
        <v>3.57</v>
      </c>
      <c r="H48" s="16">
        <v>3.07</v>
      </c>
      <c r="I48" s="16">
        <v>3.21</v>
      </c>
      <c r="J48" s="17">
        <v>3.45</v>
      </c>
    </row>
    <row r="49" spans="2:10" ht="57.75" customHeight="1" thickBot="1" x14ac:dyDescent="0.2">
      <c r="B49" s="18"/>
      <c r="C49" s="1240" t="s">
        <v>5</v>
      </c>
      <c r="D49" s="1240"/>
      <c r="E49" s="1241"/>
      <c r="F49" s="19">
        <v>5.97</v>
      </c>
      <c r="G49" s="20" t="s">
        <v>572</v>
      </c>
      <c r="H49" s="20">
        <v>1.46</v>
      </c>
      <c r="I49" s="20" t="s">
        <v>573</v>
      </c>
      <c r="J49" s="21" t="s">
        <v>574</v>
      </c>
    </row>
    <row r="50" spans="2:10" ht="13.5" customHeight="1" x14ac:dyDescent="0.15"/>
  </sheetData>
  <sheetProtection algorithmName="SHA-512" hashValue="mHjTOIjaKj6/vYErWl2W4UhBY/bRjQLPwYQIOnmbc7D1sUUU316kgcP2ANWB3k78SkEu5BG3ane94vlBjbCBMQ==" saltValue="9O/ReRaSPxQNcZ6WWktRq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2021-09-15T04:44:55Z</cp:lastPrinted>
  <dcterms:created xsi:type="dcterms:W3CDTF">2021-02-05T03:30:52Z</dcterms:created>
  <dcterms:modified xsi:type="dcterms:W3CDTF">2021-10-19T08:41:10Z</dcterms:modified>
  <cp:category/>
</cp:coreProperties>
</file>