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8F16B722-2046-48B2-82DE-692798EDCAA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W34" i="10"/>
  <c r="BW35" i="10" s="1"/>
  <c r="BW36" i="10" s="1"/>
  <c r="BW37" i="10" s="1"/>
  <c r="BW38" i="10" s="1"/>
  <c r="BW39" i="10" s="1"/>
  <c r="BW40" i="10" s="1"/>
  <c r="CO34" i="10" l="1"/>
  <c r="CO35" i="10" s="1"/>
</calcChain>
</file>

<file path=xl/sharedStrings.xml><?xml version="1.0" encoding="utf-8"?>
<sst xmlns="http://schemas.openxmlformats.org/spreadsheetml/2006/main" count="1116" uniqueCount="612">
  <si>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</si>
  <si>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</si>
  <si>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</si>
  <si>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</si>
  <si>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</si>
  <si>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</si>
  <si>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</si>
  <si>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</si>
  <si>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</si>
  <si>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</si>
  <si>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</si>
  <si>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</si>
  <si>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</si>
  <si>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</si>
  <si>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</si>
  <si>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</si>
  <si>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</si>
  <si>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</si>
  <si>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</si>
  <si>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</si>
  <si>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</si>
  <si>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</si>
  <si>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</si>
  <si>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</si>
  <si>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</si>
  <si>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</si>
  <si>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</si>
  <si>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</si>
  <si>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</si>
  <si>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</si>
  <si>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</si>
  <si>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</si>
  <si>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</si>
  <si>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</si>
  <si>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</si>
  <si>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</si>
  <si>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</si>
  <si>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</si>
  <si>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</si>
  <si>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</si>
  <si>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</si>
  <si>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</si>
  <si>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</si>
  <si>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</si>
  <si>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</si>
  <si>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</si>
  <si>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</si>
  <si>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</si>
  <si>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</si>
  <si>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</si>
  <si>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</si>
  <si>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</si>
  <si>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</si>
  <si>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</si>
  <si>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</si>
  <si>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</si>
  <si>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</si>
  <si>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</si>
  <si>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</si>
  <si>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</si>
  <si>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</si>
  <si>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</si>
  <si>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</si>
  <si>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</si>
  <si>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</si>
  <si>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</si>
  <si>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</si>
  <si>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</si>
  <si>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</si>
  <si>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</si>
  <si>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</si>
  <si>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</si>
  <si>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</si>
  <si>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</si>
  <si>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</si>
  <si>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</si>
  <si>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</si>
  <si>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</si>
  <si>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</si>
  <si>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</si>
  <si>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</si>
  <si>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</si>
  <si>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</si>
  <si>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</si>
  <si>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</si>
  <si>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</si>
  <si>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</si>
  <si>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</si>
  <si>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</si>
  <si>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</si>
  <si>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</si>
  <si>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</si>
  <si>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</si>
  <si>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</si>
  <si>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</si>
  <si>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</si>
  <si>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</si>
  <si>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</si>
  <si>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</si>
  <si>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</si>
  <si>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</si>
  <si>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</si>
  <si>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</si>
  <si>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</si>
  <si>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</si>
  <si>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</si>
  <si>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</si>
  <si>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</si>
  <si>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</si>
  <si>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</si>
  <si>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</si>
  <si>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</si>
  <si>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</si>
  <si>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</si>
  <si>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</si>
  <si>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</si>
  <si>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</si>
  <si>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</si>
  <si>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</si>
  <si>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</si>
  <si>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</si>
  <si>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</si>
  <si>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</si>
  <si>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</si>
  <si>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</si>
  <si>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</si>
  <si>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</si>
  <si>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</si>
  <si>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</si>
  <si>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</si>
  <si>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</si>
  <si>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</si>
  <si>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</si>
  <si>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</si>
  <si>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</si>
  <si>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</si>
  <si>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</si>
  <si>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</si>
  <si>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</si>
  <si>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</si>
  <si>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</si>
  <si>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</si>
  <si>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</si>
  <si>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</si>
  <si>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</si>
  <si>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</si>
  <si>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</si>
  <si>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</si>
  <si>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</si>
  <si>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</si>
  <si>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</si>
  <si>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</si>
  <si>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</si>
  <si>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</si>
  <si>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</si>
  <si>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</si>
  <si>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</si>
  <si>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</si>
  <si>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</si>
  <si>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</si>
  <si>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</si>
  <si>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</si>
  <si>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</si>
  <si>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</si>
  <si>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</si>
  <si>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</si>
  <si>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</si>
  <si>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</si>
  <si>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</si>
  <si>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</si>
  <si>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</si>
  <si>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</si>
  <si>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</si>
  <si>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</si>
  <si>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</si>
  <si>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</si>
  <si>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</si>
  <si>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</si>
  <si>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</si>
  <si>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</si>
  <si>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</si>
  <si>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</si>
  <si>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</si>
  <si>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</si>
  <si>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</si>
  <si>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</si>
  <si>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</si>
  <si>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</si>
  <si>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</si>
  <si>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</si>
  <si>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</si>
  <si>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</si>
  <si>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</si>
  <si>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</si>
  <si>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</si>
  <si>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</si>
  <si>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</si>
  <si>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</si>
  <si>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</si>
  <si>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</si>
  <si>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</si>
  <si>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</si>
  <si>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</si>
  <si>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</si>
  <si>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</si>
  <si>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</si>
  <si>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</si>
  <si>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</si>
  <si>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</si>
  <si>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</si>
  <si>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</si>
  <si>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</si>
  <si>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</si>
  <si>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兵庫県猪名川町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</si>
  <si>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</si>
  <si>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</si>
  <si>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</si>
  <si>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</si>
  <si>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</si>
  <si>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</si>
  <si>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</si>
  <si>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</si>
  <si>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</si>
  <si>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</si>
  <si>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</si>
  <si>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</si>
  <si>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</si>
  <si>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</si>
  <si>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</si>
  <si>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</si>
  <si>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</si>
  <si>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</si>
  <si>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</si>
  <si>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</si>
  <si>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</si>
  <si>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</si>
  <si>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</si>
  <si>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</si>
  <si>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</si>
  <si>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</si>
  <si>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</si>
  <si>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</si>
  <si>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</si>
  <si>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</si>
  <si>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</si>
  <si>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</si>
  <si>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</si>
  <si>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</si>
  <si>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</si>
  <si>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</si>
  <si>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</si>
  <si>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</si>
  <si>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</si>
  <si>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</si>
  <si>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</si>
  <si>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</si>
  <si>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</si>
  <si>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</si>
  <si>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</si>
  <si>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</si>
  <si>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</si>
  <si>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</si>
  <si>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</si>
  <si>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</si>
  <si>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</si>
  <si>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</si>
  <si>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</si>
  <si>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</si>
  <si>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</si>
  <si>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</si>
  <si>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</si>
  <si>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</si>
  <si>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</si>
  <si>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</si>
  <si>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</si>
  <si>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</si>
  <si>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</si>
  <si>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</si>
  <si>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</si>
  <si>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</si>
  <si>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</si>
  <si>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</si>
  <si>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</si>
  <si>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</si>
  <si>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</si>
  <si>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</si>
  <si>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</si>
  <si>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</si>
  <si>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</si>
  <si>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</si>
  <si>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</si>
  <si>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</si>
  <si>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</si>
  <si>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</si>
  <si>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</si>
  <si>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</si>
  <si>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</si>
  <si>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</si>
  <si>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</si>
  <si>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</si>
  <si>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</si>
  <si>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</si>
  <si>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</si>
  <si>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</si>
  <si>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</si>
  <si>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</si>
  <si>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</si>
  <si>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</si>
  <si>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</si>
  <si>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</si>
  <si>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</si>
  <si>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</si>
  <si>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</si>
  <si>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</si>
  <si>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</si>
  <si>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</si>
  <si>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</si>
  <si>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</si>
  <si>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</si>
  <si>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</si>
  <si>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</si>
  <si>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</si>
  <si>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</si>
  <si>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</si>
  <si>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</si>
  <si>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</si>
  <si>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</si>
  <si>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</si>
  <si>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</si>
  <si>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</si>
  <si>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</si>
  <si>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</si>
  <si>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</si>
  <si>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</si>
  <si>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</si>
  <si>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</si>
  <si>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</si>
  <si>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</si>
  <si>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</si>
  <si>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</si>
  <si>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</si>
  <si>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</si>
  <si>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</si>
  <si>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</si>
  <si>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</si>
  <si>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</si>
  <si>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</si>
  <si>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</si>
  <si>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</si>
  <si>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</si>
  <si>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</si>
  <si>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</si>
  <si>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</si>
  <si>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</si>
  <si>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</si>
  <si>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</si>
  <si>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</si>
  <si>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</si>
  <si>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</si>
  <si>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</si>
  <si>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</si>
  <si>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</si>
  <si>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</si>
  <si>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</si>
  <si>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</si>
  <si>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</si>
  <si>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</si>
  <si>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兵庫県猪名川町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</si>
  <si>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</si>
  <si>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</si>
  <si>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</si>
  <si>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</si>
  <si>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</si>
  <si>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</si>
  <si>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</si>
  <si>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</si>
  <si>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</si>
  <si>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</si>
  <si>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</si>
  <si>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</si>
  <si>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</si>
  <si>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</si>
  <si>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</si>
  <si>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</si>
  <si>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</si>
  <si>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</si>
  <si>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</si>
  <si>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</si>
  <si>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</si>
  <si>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</si>
  <si>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</si>
  <si>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</si>
  <si>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</si>
  <si>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</si>
  <si>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</si>
  <si>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</si>
  <si>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</si>
  <si>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</si>
  <si>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</si>
  <si>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</si>
  <si>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</si>
  <si>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</si>
  <si>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</si>
  <si>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</si>
  <si>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</si>
  <si>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</si>
  <si>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</si>
  <si>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</si>
  <si>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</si>
  <si>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</si>
  <si>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</si>
  <si>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</si>
  <si>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</si>
  <si>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</si>
  <si>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</si>
  <si>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</si>
  <si>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</si>
  <si>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</si>
  <si>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</si>
  <si>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</si>
  <si>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</si>
  <si>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</si>
  <si>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</si>
  <si>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</si>
  <si>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</si>
  <si>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</si>
  <si>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</si>
  <si>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</si>
  <si>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</si>
  <si>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</si>
  <si>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</si>
  <si>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</si>
  <si>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</si>
  <si>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</si>
  <si>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</si>
  <si>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</si>
  <si>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</si>
  <si>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</si>
  <si>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</si>
  <si>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</si>
  <si>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</si>
  <si>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</si>
  <si>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</si>
  <si>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</si>
  <si>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</si>
  <si>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</si>
  <si>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</si>
  <si>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</si>
  <si>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</si>
  <si>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</si>
  <si>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</si>
  <si>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</si>
  <si>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</si>
  <si>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</si>
  <si>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</si>
  <si>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</si>
  <si>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</si>
  <si>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</si>
  <si>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</si>
  <si>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</si>
  <si>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</si>
  <si>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</si>
  <si>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</si>
  <si>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</si>
  <si>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</si>
  <si>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</si>
  <si>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</si>
  <si>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</si>
  <si>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</si>
  <si>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</si>
  <si>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</si>
  <si>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</si>
  <si>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</si>
  <si>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</si>
  <si>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</si>
  <si>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</si>
  <si>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</si>
  <si>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</si>
  <si>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</si>
  <si>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</si>
  <si>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</si>
  <si>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</si>
  <si>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</si>
  <si>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</si>
  <si>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</si>
  <si>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</si>
  <si>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</si>
  <si>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</si>
  <si>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</si>
  <si>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</si>
  <si>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</si>
  <si>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</si>
  <si>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</si>
  <si>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</si>
  <si>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</si>
  <si>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</si>
  <si>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</si>
  <si>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</si>
  <si>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</si>
  <si>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</si>
  <si>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</si>
  <si>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</si>
  <si>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</si>
  <si>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</si>
  <si>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</si>
  <si>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</si>
  <si>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</si>
  <si>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</si>
  <si>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</si>
  <si>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</si>
  <si>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</si>
  <si>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</si>
  <si>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</si>
  <si>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</si>
  <si>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</si>
  <si>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</si>
  <si>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</si>
  <si>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</si>
  <si>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</si>
  <si>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</si>
  <si>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</si>
  <si>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</si>
  <si>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</si>
  <si>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</si>
  <si>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</si>
  <si>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</si>
  <si>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</si>
  <si>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</si>
  <si>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</si>
  <si>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</si>
  <si>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</si>
  <si>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</si>
  <si>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</si>
  <si>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</si>
  <si>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</si>
  <si>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</si>
  <si>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</si>
  <si>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</si>
  <si>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</si>
  <si>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</si>
  <si>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</si>
  <si>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</si>
  <si>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</si>
  <si>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</si>
  <si>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</si>
  <si>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</si>
  <si>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</si>
  <si>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</si>
  <si>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</si>
  <si>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</si>
  <si>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</si>
  <si>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</si>
  <si>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</si>
  <si>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</si>
  <si>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</si>
  <si>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</si>
  <si>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</si>
  <si>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</si>
  <si>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</si>
  <si>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0.22</t>
  </si>
  <si>
    <t>▲ 8.29</t>
  </si>
  <si>
    <t>▲ 4.28</t>
  </si>
  <si>
    <t>▲ 3.00</t>
  </si>
  <si>
    <t>▲ 3.28</t>
  </si>
  <si>
    <t>一般会計</t>
  </si>
  <si>
    <t>下水道事業会計</t>
  </si>
  <si>
    <t>水道事業会計</t>
  </si>
  <si>
    <t>介護保険特別会計</t>
  </si>
  <si>
    <t>国民健康保険特別会計</t>
  </si>
  <si>
    <t>後期高齢者医療保険特別会計</t>
  </si>
  <si>
    <t>農業共済特別会計</t>
  </si>
  <si>
    <t>奨学金特別会計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</si>
  <si>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</si>
  <si>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</si>
  <si>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</si>
  <si>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</si>
  <si>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</si>
  <si>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</si>
  <si>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</si>
  <si>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</si>
  <si>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</si>
  <si>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</si>
  <si>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</si>
  <si>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</si>
  <si>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</si>
  <si>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</si>
  <si>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</si>
  <si>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</si>
  <si>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</si>
  <si>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</si>
  <si>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</si>
  <si>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いながわフレッシュパーク</t>
    <phoneticPr fontId="2"/>
  </si>
  <si>
    <t>兵庫県町土地開発公社</t>
    <rPh sb="0" eb="3">
      <t>ヒョウゴケン</t>
    </rPh>
    <rPh sb="3" eb="4">
      <t>チョウ</t>
    </rPh>
    <rPh sb="4" eb="6">
      <t>トチ</t>
    </rPh>
    <rPh sb="6" eb="8">
      <t>カイハツ</t>
    </rPh>
    <rPh sb="8" eb="10">
      <t>コウシャ</t>
    </rPh>
    <phoneticPr fontId="2"/>
  </si>
  <si>
    <t>〇</t>
    <phoneticPr fontId="2"/>
  </si>
  <si>
    <t>〇</t>
    <phoneticPr fontId="2"/>
  </si>
  <si>
    <t>まちづくり基金</t>
    <rPh sb="5" eb="7">
      <t>キキン</t>
    </rPh>
    <phoneticPr fontId="2"/>
  </si>
  <si>
    <t>福祉基金</t>
    <rPh sb="0" eb="2">
      <t>フクシ</t>
    </rPh>
    <rPh sb="2" eb="4">
      <t>キキン</t>
    </rPh>
    <phoneticPr fontId="2"/>
  </si>
  <si>
    <t>奨学基金</t>
    <rPh sb="0" eb="2">
      <t>ショウガク</t>
    </rPh>
    <rPh sb="2" eb="4">
      <t>キキン</t>
    </rPh>
    <phoneticPr fontId="2"/>
  </si>
  <si>
    <t>都市計画事業基金</t>
    <rPh sb="0" eb="2">
      <t>トシ</t>
    </rPh>
    <rPh sb="2" eb="4">
      <t>ケイカク</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</si>
  <si>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</si>
  <si>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</si>
  <si>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</si>
  <si>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町公共施設の多くは、昭和50年から平成10年にかけて整備されており、現在町固定資産の約半分が老朽化している状態です。財政面では、今後も老朽化対策により地方債残高の増加が見込まれるため、各財政指標を注視し、財政の健全な運営に努めます。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</si>
  <si>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</si>
  <si>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</si>
  <si>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</si>
  <si>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</si>
  <si>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</si>
  <si>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</si>
  <si>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他団体と比較し健全な状況ですが、公共施設の老朽化対策が増加することが見込まれるため、今後増加傾向になるものと考えられます。各財政指標を注視し、将来に過度の負担を残さないよう慎重に対応いたしま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</si>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</sst>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882-463D-915C-93B7FB8B3B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25337</c:v>
                </c:pt>
                <c:pt idx="1">
                  <c:v>35941</c:v>
                </c:pt>
                <c:pt idx="2">
                  <c:v>27253</c:v>
                </c:pt>
                <c:pt idx="3">
                  <c:v>12772</c:v>
                </c:pt>
                <c:pt idx="4">
                  <c:v>48134</c:v>
                </c:pt>
              </c:numCache>
            </c:numRef>
          </c:val>
          <c:smooth val="0"/>
          <c:extLst>
            <c:ext xmlns:c16="http://schemas.microsoft.com/office/drawing/2014/chart" uri="{C3380CC4-5D6E-409C-BE32-E72D297353CC}">
              <c16:uniqueId val="{00000001-9882-463D-915C-93B7FB8B3B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5.45</c:v>
                </c:pt>
                <c:pt idx="1">
                  <c:v>1.96</c:v>
                </c:pt>
                <c:pt idx="2">
                  <c:v>3.49</c:v>
                </c:pt>
                <c:pt idx="3">
                  <c:v>3.86</c:v>
                </c:pt>
                <c:pt idx="4">
                  <c:v>3.1</c:v>
                </c:pt>
              </c:numCache>
            </c:numRef>
          </c:val>
          <c:extLst>
            <c:ext xmlns:c16="http://schemas.microsoft.com/office/drawing/2014/chart" uri="{C3380CC4-5D6E-409C-BE32-E72D297353CC}">
              <c16:uniqueId val="{00000000-6733-4BAB-A08B-9FC88D57B3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41.94</c:v>
                </c:pt>
                <c:pt idx="1">
                  <c:v>37.75</c:v>
                </c:pt>
                <c:pt idx="2">
                  <c:v>32.22</c:v>
                </c:pt>
                <c:pt idx="3">
                  <c:v>28.7</c:v>
                </c:pt>
                <c:pt idx="4">
                  <c:v>26.14</c:v>
                </c:pt>
              </c:numCache>
            </c:numRef>
          </c:val>
          <c:extLst>
            <c:ext xmlns:c16="http://schemas.microsoft.com/office/drawing/2014/chart" uri="{C3380CC4-5D6E-409C-BE32-E72D297353CC}">
              <c16:uniqueId val="{00000001-6733-4BAB-A08B-9FC88D57B3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-8.2899999999999991</c:v>
                </c:pt>
                <c:pt idx="2">
                  <c:v>-4.28</c:v>
                </c:pt>
                <c:pt idx="3">
                  <c:v>-3</c:v>
                </c:pt>
                <c:pt idx="4">
                  <c:v>-3.28</c:v>
                </c:pt>
              </c:numCache>
            </c:numRef>
          </c:val>
          <c:smooth val="0"/>
          <c:extLst>
            <c:ext xmlns:c16="http://schemas.microsoft.com/office/drawing/2014/chart" uri="{C3380CC4-5D6E-409C-BE32-E72D297353CC}">
              <c16:uniqueId val="{00000002-6733-4BAB-A08B-9FC88D57B3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69-4E18-A83E-EDDA3A407B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69-4E18-A83E-EDDA3A407B0A}"/>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69-4E18-A83E-EDDA3A407B0A}"/>
            </c:ext>
          </c:extLst>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0.16</c:v>
                </c:pt>
                <c:pt idx="4">
                  <c:v>#N/A</c:v>
                </c:pt>
                <c:pt idx="5">
                  <c:v>0.15</c:v>
                </c:pt>
                <c:pt idx="6">
                  <c:v>#N/A</c:v>
                </c:pt>
                <c:pt idx="7">
                  <c:v>0.15</c:v>
                </c:pt>
                <c:pt idx="8">
                  <c:v>#N/A</c:v>
                </c:pt>
                <c:pt idx="9">
                  <c:v>0.15</c:v>
                </c:pt>
              </c:numCache>
            </c:numRef>
          </c:val>
          <c:extLst>
            <c:ext xmlns:c16="http://schemas.microsoft.com/office/drawing/2014/chart" uri="{C3380CC4-5D6E-409C-BE32-E72D297353CC}">
              <c16:uniqueId val="{00000003-9969-4E18-A83E-EDDA3A407B0A}"/>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0.19</c:v>
                </c:pt>
                <c:pt idx="4">
                  <c:v>#N/A</c:v>
                </c:pt>
                <c:pt idx="5">
                  <c:v>0.18</c:v>
                </c:pt>
                <c:pt idx="6">
                  <c:v>#N/A</c:v>
                </c:pt>
                <c:pt idx="7">
                  <c:v>0.21</c:v>
                </c:pt>
                <c:pt idx="8">
                  <c:v>#N/A</c:v>
                </c:pt>
                <c:pt idx="9">
                  <c:v>0.21</c:v>
                </c:pt>
              </c:numCache>
            </c:numRef>
          </c:val>
          <c:extLst>
            <c:ext xmlns:c16="http://schemas.microsoft.com/office/drawing/2014/chart" uri="{C3380CC4-5D6E-409C-BE32-E72D297353CC}">
              <c16:uniqueId val="{00000004-9969-4E18-A83E-EDDA3A407B0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2.15</c:v>
                </c:pt>
                <c:pt idx="2">
                  <c:v>#N/A</c:v>
                </c:pt>
                <c:pt idx="3">
                  <c:v>1.26</c:v>
                </c:pt>
                <c:pt idx="4">
                  <c:v>#N/A</c:v>
                </c:pt>
                <c:pt idx="5">
                  <c:v>3</c:v>
                </c:pt>
                <c:pt idx="6">
                  <c:v>#N/A</c:v>
                </c:pt>
                <c:pt idx="7">
                  <c:v>1.23</c:v>
                </c:pt>
                <c:pt idx="8">
                  <c:v>#N/A</c:v>
                </c:pt>
                <c:pt idx="9">
                  <c:v>0.22</c:v>
                </c:pt>
              </c:numCache>
            </c:numRef>
          </c:val>
          <c:extLst>
            <c:ext xmlns:c16="http://schemas.microsoft.com/office/drawing/2014/chart" uri="{C3380CC4-5D6E-409C-BE32-E72D297353CC}">
              <c16:uniqueId val="{00000005-9969-4E18-A83E-EDDA3A407B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1.83</c:v>
                </c:pt>
                <c:pt idx="2">
                  <c:v>#N/A</c:v>
                </c:pt>
                <c:pt idx="3">
                  <c:v>0.66</c:v>
                </c:pt>
                <c:pt idx="4">
                  <c:v>#N/A</c:v>
                </c:pt>
                <c:pt idx="5">
                  <c:v>1.23</c:v>
                </c:pt>
                <c:pt idx="6">
                  <c:v>#N/A</c:v>
                </c:pt>
                <c:pt idx="7">
                  <c:v>1.38</c:v>
                </c:pt>
                <c:pt idx="8">
                  <c:v>#N/A</c:v>
                </c:pt>
                <c:pt idx="9">
                  <c:v>1.1599999999999999</c:v>
                </c:pt>
              </c:numCache>
            </c:numRef>
          </c:val>
          <c:extLst>
            <c:ext xmlns:c16="http://schemas.microsoft.com/office/drawing/2014/chart" uri="{C3380CC4-5D6E-409C-BE32-E72D297353CC}">
              <c16:uniqueId val="{00000006-9969-4E18-A83E-EDDA3A407B0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3.97</c:v>
                </c:pt>
                <c:pt idx="2">
                  <c:v>#N/A</c:v>
                </c:pt>
                <c:pt idx="3">
                  <c:v>1.25</c:v>
                </c:pt>
                <c:pt idx="4">
                  <c:v>#N/A</c:v>
                </c:pt>
                <c:pt idx="5">
                  <c:v>2.1800000000000002</c:v>
                </c:pt>
                <c:pt idx="6">
                  <c:v>#N/A</c:v>
                </c:pt>
                <c:pt idx="7">
                  <c:v>1.72</c:v>
                </c:pt>
                <c:pt idx="8">
                  <c:v>#N/A</c:v>
                </c:pt>
                <c:pt idx="9">
                  <c:v>1.23</c:v>
                </c:pt>
              </c:numCache>
            </c:numRef>
          </c:val>
          <c:extLst>
            <c:ext xmlns:c16="http://schemas.microsoft.com/office/drawing/2014/chart" uri="{C3380CC4-5D6E-409C-BE32-E72D297353CC}">
              <c16:uniqueId val="{00000007-9969-4E18-A83E-EDDA3A407B0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2.19</c:v>
                </c:pt>
                <c:pt idx="2">
                  <c:v>#N/A</c:v>
                </c:pt>
                <c:pt idx="3">
                  <c:v>2.82</c:v>
                </c:pt>
                <c:pt idx="4">
                  <c:v>#N/A</c:v>
                </c:pt>
                <c:pt idx="5">
                  <c:v>1.98</c:v>
                </c:pt>
                <c:pt idx="6">
                  <c:v>#N/A</c:v>
                </c:pt>
                <c:pt idx="7">
                  <c:v>1.79</c:v>
                </c:pt>
                <c:pt idx="8">
                  <c:v>#N/A</c:v>
                </c:pt>
                <c:pt idx="9">
                  <c:v>2.33</c:v>
                </c:pt>
              </c:numCache>
            </c:numRef>
          </c:val>
          <c:extLst>
            <c:ext xmlns:c16="http://schemas.microsoft.com/office/drawing/2014/chart" uri="{C3380CC4-5D6E-409C-BE32-E72D297353CC}">
              <c16:uniqueId val="{00000008-9969-4E18-A83E-EDDA3A407B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5.45</c:v>
                </c:pt>
                <c:pt idx="2">
                  <c:v>#N/A</c:v>
                </c:pt>
                <c:pt idx="3">
                  <c:v>1.95</c:v>
                </c:pt>
                <c:pt idx="4">
                  <c:v>#N/A</c:v>
                </c:pt>
                <c:pt idx="5">
                  <c:v>3.49</c:v>
                </c:pt>
                <c:pt idx="6">
                  <c:v>#N/A</c:v>
                </c:pt>
                <c:pt idx="7">
                  <c:v>3.86</c:v>
                </c:pt>
                <c:pt idx="8">
                  <c:v>#N/A</c:v>
                </c:pt>
                <c:pt idx="9">
                  <c:v>3.1</c:v>
                </c:pt>
              </c:numCache>
            </c:numRef>
          </c:val>
          <c:extLst>
            <c:ext xmlns:c16="http://schemas.microsoft.com/office/drawing/2014/chart" uri="{C3380CC4-5D6E-409C-BE32-E72D297353CC}">
              <c16:uniqueId val="{00000009-9969-4E18-A83E-EDDA3A407B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1065</c:v>
                </c:pt>
                <c:pt idx="5">
                  <c:v>982</c:v>
                </c:pt>
                <c:pt idx="8">
                  <c:v>1033</c:v>
                </c:pt>
                <c:pt idx="11">
                  <c:v>1047</c:v>
                </c:pt>
                <c:pt idx="14">
                  <c:v>1040</c:v>
                </c:pt>
              </c:numCache>
            </c:numRef>
          </c:val>
          <c:extLst>
            <c:ext xmlns:c16="http://schemas.microsoft.com/office/drawing/2014/chart" uri="{C3380CC4-5D6E-409C-BE32-E72D297353CC}">
              <c16:uniqueId val="{00000000-B0BA-45A7-B04F-48DC6AE7DB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BA-45A7-B04F-48DC6AE7DB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B0BA-45A7-B04F-48DC6AE7DB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189</c:v>
                </c:pt>
                <c:pt idx="3">
                  <c:v>189</c:v>
                </c:pt>
                <c:pt idx="6">
                  <c:v>189</c:v>
                </c:pt>
                <c:pt idx="9">
                  <c:v>189</c:v>
                </c:pt>
                <c:pt idx="12">
                  <c:v>177</c:v>
                </c:pt>
              </c:numCache>
            </c:numRef>
          </c:val>
          <c:extLst>
            <c:ext xmlns:c16="http://schemas.microsoft.com/office/drawing/2014/chart" uri="{C3380CC4-5D6E-409C-BE32-E72D297353CC}">
              <c16:uniqueId val="{00000003-B0BA-45A7-B04F-48DC6AE7DB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239</c:v>
                </c:pt>
                <c:pt idx="3">
                  <c:v>245</c:v>
                </c:pt>
                <c:pt idx="6">
                  <c:v>239</c:v>
                </c:pt>
                <c:pt idx="9">
                  <c:v>238</c:v>
                </c:pt>
                <c:pt idx="12">
                  <c:v>246</c:v>
                </c:pt>
              </c:numCache>
            </c:numRef>
          </c:val>
          <c:extLst>
            <c:ext xmlns:c16="http://schemas.microsoft.com/office/drawing/2014/chart" uri="{C3380CC4-5D6E-409C-BE32-E72D297353CC}">
              <c16:uniqueId val="{00000004-B0BA-45A7-B04F-48DC6AE7DB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BA-45A7-B04F-48DC6AE7DB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BA-45A7-B04F-48DC6AE7DB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678</c:v>
                </c:pt>
                <c:pt idx="3">
                  <c:v>672</c:v>
                </c:pt>
                <c:pt idx="6">
                  <c:v>703</c:v>
                </c:pt>
                <c:pt idx="9">
                  <c:v>784</c:v>
                </c:pt>
                <c:pt idx="12">
                  <c:v>862</c:v>
                </c:pt>
              </c:numCache>
            </c:numRef>
          </c:val>
          <c:extLst>
            <c:ext xmlns:c16="http://schemas.microsoft.com/office/drawing/2014/chart" uri="{C3380CC4-5D6E-409C-BE32-E72D297353CC}">
              <c16:uniqueId val="{00000007-B0BA-45A7-B04F-48DC6AE7DB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125</c:v>
                </c:pt>
                <c:pt idx="5">
                  <c:v>#N/A</c:v>
                </c:pt>
                <c:pt idx="6">
                  <c:v>#N/A</c:v>
                </c:pt>
                <c:pt idx="7">
                  <c:v>99</c:v>
                </c:pt>
                <c:pt idx="8">
                  <c:v>#N/A</c:v>
                </c:pt>
                <c:pt idx="9">
                  <c:v>#N/A</c:v>
                </c:pt>
                <c:pt idx="10">
                  <c:v>165</c:v>
                </c:pt>
                <c:pt idx="11">
                  <c:v>#N/A</c:v>
                </c:pt>
                <c:pt idx="12">
                  <c:v>#N/A</c:v>
                </c:pt>
                <c:pt idx="13">
                  <c:v>246</c:v>
                </c:pt>
                <c:pt idx="14">
                  <c:v>#N/A</c:v>
                </c:pt>
              </c:numCache>
            </c:numRef>
          </c:val>
          <c:smooth val="0"/>
          <c:extLst>
            <c:ext xmlns:c16="http://schemas.microsoft.com/office/drawing/2014/chart" uri="{C3380CC4-5D6E-409C-BE32-E72D297353CC}">
              <c16:uniqueId val="{00000008-B0BA-45A7-B04F-48DC6AE7DB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10627</c:v>
                </c:pt>
                <c:pt idx="5">
                  <c:v>10410</c:v>
                </c:pt>
                <c:pt idx="8">
                  <c:v>9944</c:v>
                </c:pt>
                <c:pt idx="11">
                  <c:v>9730</c:v>
                </c:pt>
                <c:pt idx="14">
                  <c:v>9626</c:v>
                </c:pt>
              </c:numCache>
            </c:numRef>
          </c:val>
          <c:extLst>
            <c:ext xmlns:c16="http://schemas.microsoft.com/office/drawing/2014/chart" uri="{C3380CC4-5D6E-409C-BE32-E72D297353CC}">
              <c16:uniqueId val="{00000000-49C5-4AE5-9376-0320C4C878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866</c:v>
                </c:pt>
                <c:pt idx="5">
                  <c:v>650</c:v>
                </c:pt>
                <c:pt idx="8">
                  <c:v>627</c:v>
                </c:pt>
                <c:pt idx="11">
                  <c:v>541</c:v>
                </c:pt>
                <c:pt idx="14">
                  <c:v>517</c:v>
                </c:pt>
              </c:numCache>
            </c:numRef>
          </c:val>
          <c:extLst>
            <c:ext xmlns:c16="http://schemas.microsoft.com/office/drawing/2014/chart" uri="{C3380CC4-5D6E-409C-BE32-E72D297353CC}">
              <c16:uniqueId val="{00000001-49C5-4AE5-9376-0320C4C878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6300</c:v>
                </c:pt>
                <c:pt idx="5">
                  <c:v>6129</c:v>
                </c:pt>
                <c:pt idx="8">
                  <c:v>5801</c:v>
                </c:pt>
                <c:pt idx="11">
                  <c:v>5711</c:v>
                </c:pt>
                <c:pt idx="14">
                  <c:v>5605</c:v>
                </c:pt>
              </c:numCache>
            </c:numRef>
          </c:val>
          <c:extLst>
            <c:ext xmlns:c16="http://schemas.microsoft.com/office/drawing/2014/chart" uri="{C3380CC4-5D6E-409C-BE32-E72D297353CC}">
              <c16:uniqueId val="{00000002-49C5-4AE5-9376-0320C4C878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C5-4AE5-9376-0320C4C878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C5-4AE5-9376-0320C4C878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4</c:v>
                </c:pt>
                <c:pt idx="6">
                  <c:v>3</c:v>
                </c:pt>
                <c:pt idx="9">
                  <c:v>2</c:v>
                </c:pt>
                <c:pt idx="12">
                  <c:v>11</c:v>
                </c:pt>
              </c:numCache>
            </c:numRef>
          </c:val>
          <c:extLst>
            <c:ext xmlns:c16="http://schemas.microsoft.com/office/drawing/2014/chart" uri="{C3380CC4-5D6E-409C-BE32-E72D297353CC}">
              <c16:uniqueId val="{00000005-49C5-4AE5-9376-0320C4C878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C5-4AE5-9376-0320C4C878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1149</c:v>
                </c:pt>
                <c:pt idx="3">
                  <c:v>977</c:v>
                </c:pt>
                <c:pt idx="6">
                  <c:v>803</c:v>
                </c:pt>
                <c:pt idx="9">
                  <c:v>626</c:v>
                </c:pt>
                <c:pt idx="12">
                  <c:v>457</c:v>
                </c:pt>
              </c:numCache>
            </c:numRef>
          </c:val>
          <c:extLst>
            <c:ext xmlns:c16="http://schemas.microsoft.com/office/drawing/2014/chart" uri="{C3380CC4-5D6E-409C-BE32-E72D297353CC}">
              <c16:uniqueId val="{00000007-49C5-4AE5-9376-0320C4C878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2201</c:v>
                </c:pt>
                <c:pt idx="3">
                  <c:v>2028</c:v>
                </c:pt>
                <c:pt idx="6">
                  <c:v>2165</c:v>
                </c:pt>
                <c:pt idx="9">
                  <c:v>2022</c:v>
                </c:pt>
                <c:pt idx="12">
                  <c:v>1770</c:v>
                </c:pt>
              </c:numCache>
            </c:numRef>
          </c:val>
          <c:extLst>
            <c:ext xmlns:c16="http://schemas.microsoft.com/office/drawing/2014/chart" uri="{C3380CC4-5D6E-409C-BE32-E72D297353CC}">
              <c16:uniqueId val="{00000008-49C5-4AE5-9376-0320C4C878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687</c:v>
                </c:pt>
                <c:pt idx="3">
                  <c:v>610</c:v>
                </c:pt>
                <c:pt idx="6">
                  <c:v>534</c:v>
                </c:pt>
                <c:pt idx="9">
                  <c:v>1023</c:v>
                </c:pt>
                <c:pt idx="12">
                  <c:v>1035</c:v>
                </c:pt>
              </c:numCache>
            </c:numRef>
          </c:val>
          <c:extLst>
            <c:ext xmlns:c16="http://schemas.microsoft.com/office/drawing/2014/chart" uri="{C3380CC4-5D6E-409C-BE32-E72D297353CC}">
              <c16:uniqueId val="{00000009-49C5-4AE5-9376-0320C4C878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7604</c:v>
                </c:pt>
                <c:pt idx="3">
                  <c:v>7729</c:v>
                </c:pt>
                <c:pt idx="6">
                  <c:v>7646</c:v>
                </c:pt>
                <c:pt idx="9">
                  <c:v>7609</c:v>
                </c:pt>
                <c:pt idx="12">
                  <c:v>8157</c:v>
                </c:pt>
              </c:numCache>
            </c:numRef>
          </c:val>
          <c:extLst>
            <c:ext xmlns:c16="http://schemas.microsoft.com/office/drawing/2014/chart" uri="{C3380CC4-5D6E-409C-BE32-E72D297353CC}">
              <c16:uniqueId val="{0000000A-49C5-4AE5-9376-0320C4C878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C5-4AE5-9376-0320C4C878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2139</c:v>
                </c:pt>
                <c:pt idx="1">
                  <c:v>1913</c:v>
                </c:pt>
                <c:pt idx="2">
                  <c:v>1745</c:v>
                </c:pt>
              </c:numCache>
            </c:numRef>
          </c:val>
          <c:extLst>
            <c:ext xmlns:c16="http://schemas.microsoft.com/office/drawing/2014/chart" uri="{C3380CC4-5D6E-409C-BE32-E72D297353CC}">
              <c16:uniqueId val="{00000000-4D1B-4799-8CE8-1AB0E9A8F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577</c:v>
                </c:pt>
                <c:pt idx="1">
                  <c:v>541</c:v>
                </c:pt>
                <c:pt idx="2">
                  <c:v>432</c:v>
                </c:pt>
              </c:numCache>
            </c:numRef>
          </c:val>
          <c:extLst>
            <c:ext xmlns:c16="http://schemas.microsoft.com/office/drawing/2014/chart" uri="{C3380CC4-5D6E-409C-BE32-E72D297353CC}">
              <c16:uniqueId val="{00000001-4D1B-4799-8CE8-1AB0E9A8F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1991</c:v>
                </c:pt>
                <c:pt idx="1">
                  <c:v>2059</c:v>
                </c:pt>
                <c:pt idx="2">
                  <c:v>2077</c:v>
                </c:pt>
              </c:numCache>
            </c:numRef>
          </c:val>
          <c:extLst>
            <c:ext xmlns:c16="http://schemas.microsoft.com/office/drawing/2014/chart" uri="{C3380CC4-5D6E-409C-BE32-E72D297353CC}">
              <c16:uniqueId val="{00000002-4D1B-4799-8CE8-1AB0E9A8F8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{BD339F65-AB4A-4898-90F0-E79A239733A9}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FCE-4940-98A5-2B986D4477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{2298FC90-0485-41F8-AC48-89A031291840}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CE-4940-98A5-2B986D4477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{100F4392-B88B-4E4C-8E66-9D31CEE1CF32}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CE-4940-98A5-2B986D4477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{F70EE442-87DE-4997-9368-F33D7353646C}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CE-4940-98A5-2B986D4477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{EEDE2027-4116-44F6-B813-ECD59E660258}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CE-4940-98A5-2B986D4477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{CE2E711A-CF6E-4BC4-8695-368A29260699}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FCE-4940-98A5-2B986D4477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{9C80F929-7927-4879-90DF-3456D66EEB01}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FCE-4940-98A5-2B986D4477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{E4808F4F-C731-477E-8861-B4683D64CB0C}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FCE-4940-98A5-2B986D4477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{D98844B4-A77F-40C3-811D-EEE00A72BE28}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FCE-4940-98A5-2B986D4477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51.7</c:v>
                </c:pt>
                <c:pt idx="24">
                  <c:v>53.3</c:v>
                </c:pt>
                <c:pt idx="32">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CE-4940-98A5-2B986D4477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{527A85CB-9C15-4537-97F6-6C7835DAE978}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FCE-4940-98A5-2B986D4477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{1B65638A-5BC4-4DC8-967A-4B06A0331CFD}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CE-4940-98A5-2B986D4477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{815180B4-D145-4E1A-B5EC-A4228801ADBB}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CE-4940-98A5-2B986D4477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{83FF41AE-C5DD-43EE-B9F1-1C36CE411032}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CE-4940-98A5-2B986D4477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{5B60DDAD-D645-4DF4-A25B-88F2016E828F}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CE-4940-98A5-2B986D4477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{7BDB1DD4-3E9F-45F7-8342-7457D22DD612}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FCE-4940-98A5-2B986D4477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{68B68B75-1798-46B8-A96D-0F1ABB3DC615}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FCE-4940-98A5-2B986D4477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{ACCDD7A9-073E-4E26-81EC-D0B94B579042}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FCE-4940-98A5-2B986D4477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{E575561C-74F9-4283-9E73-38F8F9FFA777}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FCE-4940-98A5-2B986D4477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BFCE-4940-98A5-2B986D447700}"/>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{1392B94D-CD86-4CFB-85FB-AFFBCF1D1B55}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15E-43B7-BC39-F00D5BF7A4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{7DF8F2C1-F26D-4866-A07A-BA9C6A3DA296}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5E-43B7-BC39-F00D5BF7A4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{3569F4AB-1365-456F-BE81-89146D6A2D7B}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5E-43B7-BC39-F00D5BF7A4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{C63C5C0D-F9E9-4DA7-B3D5-52FB7CF5AD0E}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5E-43B7-BC39-F00D5BF7A4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{3CFEBC38-77A6-4190-A42A-16491C72D157}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5E-43B7-BC39-F00D5BF7A48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{28CA2622-A9C0-4888-BEC8-CB1F0B467495}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15E-43B7-BC39-F00D5BF7A48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{BF4BED59-F185-43F9-BD1A-0C3C4DA1C532}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15E-43B7-BC39-F00D5BF7A48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{BD00B198-5D70-46C6-B0E2-F90904EE2A7A}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15E-43B7-BC39-F00D5BF7A48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{080DCBAA-929F-4510-80B1-CFD2EE2C201E}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15E-43B7-BC39-F00D5BF7A4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1.1000000000000001</c:v>
                </c:pt>
                <c:pt idx="16">
                  <c:v>1.5</c:v>
                </c:pt>
                <c:pt idx="24">
                  <c:v>2.2000000000000002</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5E-43B7-BC39-F00D5BF7A4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{3D2CDD3F-E834-4276-BAB6-2012AA239D98}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15E-43B7-BC39-F00D5BF7A4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{591EF46E-3420-4C8A-934B-45B9515F8243}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5E-43B7-BC39-F00D5BF7A4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{380FFF5F-0809-41AB-8535-D8EE8A975006}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5E-43B7-BC39-F00D5BF7A4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{317D13DA-5B48-4ACB-AD40-A25388889B5A}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5E-43B7-BC39-F00D5BF7A4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{2F9575D4-D93B-46A1-96A7-9FD00C403577}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5E-43B7-BC39-F00D5BF7A48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{32674E6E-C3DD-4570-B121-F02DDF894BF8}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15E-43B7-BC39-F00D5BF7A48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{A28871A0-F92F-48C1-84B2-0111F410652B}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15E-43B7-BC39-F00D5BF7A48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{01E71E8A-5787-4931-A5A2-6C81E4AA9164}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15E-43B7-BC39-F00D5BF7A48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{ABF78F10-96C4-4810-BE66-04835A725F23}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15E-43B7-BC39-F00D5BF7A4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015E-43B7-BC39-F00D5BF7A48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金融機関からの借入金の一部を一括償還したことや過去に借り入れた地方債の元金償還が始まったことにより、元利償還金は対前年度比で</a:t>
          </a:r>
          <a:r>
            <a:rPr kumimoji="1" lang="en-US" altLang="ja-JP" sz="1300">
              <a:latin typeface="ＭＳ ゴシック" pitchFamily="49" charset="-128"/>
              <a:ea typeface="ＭＳ ゴシック" pitchFamily="49" charset="-128"/>
            </a:rPr>
            <a:t>78</a:t>
          </a:r>
          <a:r>
            <a:rPr kumimoji="1" lang="ja-JP" altLang="en-US" sz="1300">
              <a:latin typeface="ＭＳ ゴシック" pitchFamily="49" charset="-128"/>
              <a:ea typeface="ＭＳ ゴシック" pitchFamily="49" charset="-128"/>
            </a:rPr>
            <a:t>百万円増加し、実質公債費比率の分子は</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百万円の増加となりました。</a:t>
          </a:r>
        </a:p>
        <a:p>
          <a:r>
            <a:rPr kumimoji="1" lang="ja-JP" altLang="en-US" sz="1300">
              <a:latin typeface="ＭＳ ゴシック" pitchFamily="49" charset="-128"/>
              <a:ea typeface="ＭＳ ゴシック" pitchFamily="49" charset="-128"/>
            </a:rPr>
            <a:t>　公共施設の改修など投資的経費が増大傾向にあり、これらの償還が始まっているため、実質公債費比率は今後も増加していきますが、将来世代に過度な負担を残さないよう、財政の健全な運営に努めます。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満期一括償還地方債は利用はありません。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下水道事業会計や猪名川上流広域ごみ処理施設組合に係る償還が進んでいることから、将来負担比率は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75.7</a:t>
          </a:r>
          <a:r>
            <a:rPr kumimoji="1" lang="ja-JP" altLang="en-US" sz="1300">
              <a:latin typeface="ＭＳ ゴシック" pitchFamily="49" charset="-128"/>
              <a:ea typeface="ＭＳ ゴシック" pitchFamily="49" charset="-128"/>
            </a:rPr>
            <a:t>％）と類似団体平均を大きく下回っているものの、小・中学校、幼稚園空調設備整備事業に係る地方債の借り入れ等により将来負担額が増加した一方で、財政調整基金の取り崩し等に伴い充当可能財源が減少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公共施設の老朽化対策などにより、地方債残高の増加が見込まれるため、各財政指標を注視し、財政の健全な運営に努めます。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兵庫県猪名川町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財源不足を補てんするために財政調整基金から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万円を、学校給食センター整備や小・中学校営繕工事などの財源としてまちづくり基金から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千円を、金融機関からの借入金の一括償還のために減債基金から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万円を取り崩したことにより、基金取り崩し総額は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一方、積立金は基金利子のほか、決算剰余金などを財政調整基金へ、将来のまちづくりの財源としてまちづくり基金へ、それぞれ積み立て、基金積立総額は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千円となりました。その結果、基金残高は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町の特性や他団体との比較を踏まえ健全な財政運営を維持するため必要な水準を設定するとともに、今後見込まれる公共施設の老朽化対策として、計画的な基金の積み立てを開始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まちづくり基金：住みよい豊かなまちづくりを推進するための経費に充てるもの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福祉基金：町の福祉の振興を図る経費に充てるもの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奨学基金：町の奨学制度の安定と充実を図るためのもの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都市計画事業基金：都市計画事業を円滑かつ計画的に推進するためのもの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まちづくり基金：学校給食センター整備や小・中学校営繕工事などの財源としてまちづくり基金から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千円を積み立てたため、残高が増加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奨学基金：財源不足の補てんのために基金を取り崩したことにより残高が減少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まちづくり基金：将来負担する公共施設等の大規模改修等に係る財源不足への対応は、当面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億円規模の残高確保を目標とする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千円を積み立てた一方で、歳出面では、小・中学校、幼稚園の空調設備の整備や平成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月豪雨等により被災した農地農業用施設の災害復旧工事を実施し、収支不足を補てんするため、財政調整基金から取り崩しを行ったため残高が減少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％に設定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②財源不足への対応は、①の設定額を目標に他の基金に優先して取崩し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を下らない額を引き続き毎年度積み立て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金融機関からの借入金を一括償還するために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万円を取り崩したため残高が減少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将来の償還財源の計画的な確保等の観点から、当面の取崩しは一括償還分のみとし、地方債現在高の状況及び公債費負担の見通しに応じ、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町公共施設の多くは、昭和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年にかけて整備されており、現在町固定資産の約半分が老朽化している状態です。財政面では、人口減少、高齢化が進行するなか、今後も老朽化対策の増加が見込まれます。</a:t>
          </a:r>
          <a:endParaRPr lang="ja-JP" altLang="ja-JP" sz="1100">
            <a:effectLst/>
          </a:endParaRPr>
        </a:p>
        <a:p>
          <a:r>
            <a:rPr kumimoji="1" lang="ja-JP" altLang="ja-JP" sz="1100">
              <a:solidFill>
                <a:schemeClr val="dk1"/>
              </a:solidFill>
              <a:effectLst/>
              <a:latin typeface="+mn-lt"/>
              <a:ea typeface="+mn-ea"/>
              <a:cs typeface="+mn-cs"/>
            </a:rPr>
            <a:t>　総合的かつ計画的に公共施設の維持管理を行っていきます。</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70612</xdr:rowOff>
    </xdr:from>
    <xdr:to>
      <xdr:col>23</xdr:col>
      <xdr:colOff>136525</xdr:colOff>
      <xdr:row>29</xdr:row>
      <xdr:rowOff>762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93489</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49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49022</xdr:rowOff>
    </xdr:from>
    <xdr:to>
      <xdr:col>19</xdr:col>
      <xdr:colOff>187325</xdr:colOff>
      <xdr:row>28</xdr:row>
      <xdr:rowOff>150622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6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99822</xdr:rowOff>
    </xdr:from>
    <xdr:to>
      <xdr:col>23</xdr:col>
      <xdr:colOff>85725</xdr:colOff>
      <xdr:row>28</xdr:row>
      <xdr:rowOff>121412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567194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14478</xdr:rowOff>
    </xdr:from>
    <xdr:to>
      <xdr:col>15</xdr:col>
      <xdr:colOff>187325</xdr:colOff>
      <xdr:row>28</xdr:row>
      <xdr:rowOff>116078</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65278</xdr:rowOff>
    </xdr:from>
    <xdr:to>
      <xdr:col>19</xdr:col>
      <xdr:colOff>136525</xdr:colOff>
      <xdr:row>28</xdr:row>
      <xdr:rowOff>99822</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563740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65278</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562660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167149</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小中学校・幼稚園の空調設備整備にあたって地方債を借り入れたことによる地方債残高</a:t>
          </a:r>
          <a:r>
            <a:rPr kumimoji="1" lang="ja-JP" altLang="ja-JP" sz="1100">
              <a:solidFill>
                <a:schemeClr val="dk1"/>
              </a:solidFill>
              <a:effectLst/>
              <a:latin typeface="+mn-lt"/>
              <a:ea typeface="+mn-ea"/>
              <a:cs typeface="+mn-cs"/>
            </a:rPr>
            <a:t>の増加や財政調整基金の取り崩しに伴い、将来負担額が増加したこと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ポイント悪化しました。</a:t>
          </a:r>
          <a:endParaRPr lang="ja-JP" altLang="ja-JP">
            <a:effectLst/>
          </a:endParaRPr>
        </a:p>
        <a:p>
          <a:r>
            <a:rPr kumimoji="1" lang="ja-JP" altLang="ja-JP" sz="1100">
              <a:solidFill>
                <a:schemeClr val="dk1"/>
              </a:solidFill>
              <a:effectLst/>
              <a:latin typeface="+mn-lt"/>
              <a:ea typeface="+mn-ea"/>
              <a:cs typeface="+mn-cs"/>
            </a:rPr>
            <a:t>　公共施設の老朽化対策などにより、地方債残高の増加が見込まれるため、各財政指標を注視し、財政の健全な運営に努めます。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70638</xdr:rowOff>
    </xdr:from>
    <xdr:to>
      <xdr:col>76</xdr:col>
      <xdr:colOff>73025</xdr:colOff>
      <xdr:row>28</xdr:row>
      <xdr:rowOff>788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4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93515</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3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51710</xdr:rowOff>
    </xdr:from>
    <xdr:to>
      <xdr:col>72</xdr:col>
      <xdr:colOff>123825</xdr:colOff>
      <xdr:row>27</xdr:row>
      <xdr:rowOff>153310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4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102510</xdr:rowOff>
    </xdr:from>
    <xdr:to>
      <xdr:col>76</xdr:col>
      <xdr:colOff>22225</xdr:colOff>
      <xdr:row>27</xdr:row>
      <xdr:rowOff>121438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5503185"/>
          <a:ext cx="711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54589</xdr:rowOff>
    </xdr:from>
    <xdr:to>
      <xdr:col>68</xdr:col>
      <xdr:colOff>123825</xdr:colOff>
      <xdr:row>27</xdr:row>
      <xdr:rowOff>156189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4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102510</xdr:rowOff>
    </xdr:from>
    <xdr:to>
      <xdr:col>72</xdr:col>
      <xdr:colOff>73025</xdr:colOff>
      <xdr:row>27</xdr:row>
      <xdr:rowOff>105389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503185"/>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44945</xdr:rowOff>
    </xdr:from>
    <xdr:to>
      <xdr:col>64</xdr:col>
      <xdr:colOff>123825</xdr:colOff>
      <xdr:row>27</xdr:row>
      <xdr:rowOff>146545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4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95745</xdr:rowOff>
    </xdr:from>
    <xdr:to>
      <xdr:col>68</xdr:col>
      <xdr:colOff>73025</xdr:colOff>
      <xdr:row>27</xdr:row>
      <xdr:rowOff>105389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496420"/>
          <a:ext cx="762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13280</xdr:rowOff>
    </xdr:from>
    <xdr:to>
      <xdr:col>60</xdr:col>
      <xdr:colOff>123825</xdr:colOff>
      <xdr:row>27</xdr:row>
      <xdr:rowOff>114880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4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64080</xdr:rowOff>
    </xdr:from>
    <xdr:to>
      <xdr:col>64</xdr:col>
      <xdr:colOff>73025</xdr:colOff>
      <xdr:row>27</xdr:row>
      <xdr:rowOff>95745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464755"/>
          <a:ext cx="762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169837</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22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1266</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23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163072</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2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131407</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1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15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4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155511</xdr:rowOff>
    </xdr:from>
    <xdr:to>
      <xdr:col>55</xdr:col>
      <xdr:colOff>50800</xdr:colOff>
      <xdr:row>40</xdr:row>
      <xdr:rowOff>85661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133938</xdr:rowOff>
    </xdr:from>
    <xdr:ext cx="469744"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8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160541</xdr:rowOff>
    </xdr:from>
    <xdr:to>
      <xdr:col>50</xdr:col>
      <xdr:colOff>165100</xdr:colOff>
      <xdr:row>40</xdr:row>
      <xdr:rowOff>90691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34861</xdr:rowOff>
    </xdr:from>
    <xdr:to>
      <xdr:col>55</xdr:col>
      <xdr:colOff>0</xdr:colOff>
      <xdr:row>40</xdr:row>
      <xdr:rowOff>39891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89286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162903</xdr:rowOff>
    </xdr:from>
    <xdr:to>
      <xdr:col>46</xdr:col>
      <xdr:colOff>38100</xdr:colOff>
      <xdr:row>40</xdr:row>
      <xdr:rowOff>93053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8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39891</xdr:rowOff>
    </xdr:from>
    <xdr:to>
      <xdr:col>50</xdr:col>
      <xdr:colOff>114300</xdr:colOff>
      <xdr:row>40</xdr:row>
      <xdr:rowOff>42253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89789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xdr:rowOff>
    </xdr:from>
    <xdr:to>
      <xdr:col>41</xdr:col>
      <xdr:colOff>101600</xdr:colOff>
      <xdr:row>40</xdr:row>
      <xdr:rowOff>112903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8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42253</xdr:rowOff>
    </xdr:from>
    <xdr:to>
      <xdr:col>45</xdr:col>
      <xdr:colOff>177800</xdr:colOff>
      <xdr:row>40</xdr:row>
      <xdr:rowOff>62103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900253"/>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81818</xdr:rowOff>
    </xdr:from>
    <xdr:ext cx="469744"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91727" y="693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84180</xdr:rowOff>
    </xdr:from>
    <xdr:ext cx="469744"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515427" y="694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104030</xdr:rowOff>
    </xdr:from>
    <xdr:ext cx="469744"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626427" y="69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76744</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5270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68580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5139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55517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4894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11952</xdr:rowOff>
    </xdr:from>
    <xdr:to>
      <xdr:col>55</xdr:col>
      <xdr:colOff>50800</xdr:colOff>
      <xdr:row>64</xdr:row>
      <xdr:rowOff>113552</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9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142779</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77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13861</xdr:rowOff>
    </xdr:from>
    <xdr:to>
      <xdr:col>50</xdr:col>
      <xdr:colOff>165100</xdr:colOff>
      <xdr:row>64</xdr:row>
      <xdr:rowOff>115461</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9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62752</xdr:rowOff>
    </xdr:from>
    <xdr:to>
      <xdr:col>55</xdr:col>
      <xdr:colOff>0</xdr:colOff>
      <xdr:row>64</xdr:row>
      <xdr:rowOff>64661</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1035552"/>
          <a:ext cx="8382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15039</xdr:rowOff>
    </xdr:from>
    <xdr:to>
      <xdr:col>46</xdr:col>
      <xdr:colOff>38100</xdr:colOff>
      <xdr:row>64</xdr:row>
      <xdr:rowOff>116639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9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64661</xdr:rowOff>
    </xdr:from>
    <xdr:to>
      <xdr:col>50</xdr:col>
      <xdr:colOff>114300</xdr:colOff>
      <xdr:row>64</xdr:row>
      <xdr:rowOff>65839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1037461"/>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15662</xdr:rowOff>
    </xdr:from>
    <xdr:to>
      <xdr:col>41</xdr:col>
      <xdr:colOff>101600</xdr:colOff>
      <xdr:row>64</xdr:row>
      <xdr:rowOff>117262</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65839</xdr:rowOff>
    </xdr:from>
    <xdr:to>
      <xdr:col>45</xdr:col>
      <xdr:colOff>177800</xdr:colOff>
      <xdr:row>64</xdr:row>
      <xdr:rowOff>66462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1038639"/>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131988</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76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133166</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7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133789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76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86905</xdr:rowOff>
    </xdr:from>
    <xdr:to>
      <xdr:col>24</xdr:col>
      <xdr:colOff>114300</xdr:colOff>
      <xdr:row>83</xdr:row>
      <xdr:rowOff>17055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109782</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9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137705</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17701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50981</xdr:rowOff>
    </xdr:from>
    <xdr:to>
      <xdr:col>15</xdr:col>
      <xdr:colOff>101600</xdr:colOff>
      <xdr:row>82</xdr:row>
      <xdr:rowOff>152581</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101781</xdr:rowOff>
    </xdr:from>
    <xdr:to>
      <xdr:col>19</xdr:col>
      <xdr:colOff>177800</xdr:colOff>
      <xdr:row>82</xdr:row>
      <xdr:rowOff>118111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41606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101781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41492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E00-000032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169108</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140919</xdr:rowOff>
    </xdr:from>
    <xdr:to>
      <xdr:col>50</xdr:col>
      <xdr:colOff>165100</xdr:colOff>
      <xdr:row>86</xdr:row>
      <xdr:rowOff>71069</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20269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9639300" y="1476451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140919</xdr:rowOff>
    </xdr:from>
    <xdr:to>
      <xdr:col>46</xdr:col>
      <xdr:colOff>38100</xdr:colOff>
      <xdr:row>86</xdr:row>
      <xdr:rowOff>71069</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20269</xdr:rowOff>
    </xdr:from>
    <xdr:to>
      <xdr:col>50</xdr:col>
      <xdr:colOff>114300</xdr:colOff>
      <xdr:row>86</xdr:row>
      <xdr:rowOff>20269</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8750300" y="147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141148</xdr:rowOff>
    </xdr:from>
    <xdr:to>
      <xdr:col>41</xdr:col>
      <xdr:colOff>101600</xdr:colOff>
      <xdr:row>86</xdr:row>
      <xdr:rowOff>71298</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20269</xdr:rowOff>
    </xdr:from>
    <xdr:to>
      <xdr:col>45</xdr:col>
      <xdr:colOff>177800</xdr:colOff>
      <xdr:row>86</xdr:row>
      <xdr:rowOff>20498</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7861300" y="14764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62196</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62196</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62425</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87630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5481300" y="65651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50074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592300" y="652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12519</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3703300" y="64916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43923</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500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32766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1323300" y="688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32766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0434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35052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9545300" y="68907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72390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02793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72390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10319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92075</xdr:rowOff>
    </xdr:from>
    <xdr:to>
      <xdr:col>72</xdr:col>
      <xdr:colOff>38100</xdr:colOff>
      <xdr:row>60</xdr:row>
      <xdr:rowOff>22225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32385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102584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E00-000016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E00-00001702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E00-000018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E00-000019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E00-00001A020000}"/>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E00-00001B020000}"/>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38752</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E00-00001C020000}"/>
            </a:ext>
          </a:extLst>
        </xdr:cNvPr>
        <xdr:cNvSpPr txBox="1"/>
      </xdr:nvSpPr>
      <xdr:spPr>
        <a:xfrm>
          <a:off x="13500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E00-00003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00000000-0008-0000-0E00-000034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00000000-0008-0000-0E00-000036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68" name="【学校施設】&#10;一人当たり面積平均値テキスト">
          <a:extLst>
            <a:ext uri="{FF2B5EF4-FFF2-40B4-BE49-F238E27FC236}">
              <a16:creationId xmlns:a16="http://schemas.microsoft.com/office/drawing/2014/main" id="{00000000-0008-0000-0E00-000038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2110700" y="10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33341</xdr:rowOff>
    </xdr:from>
    <xdr:ext cx="469744" cy="259045"/>
    <xdr:sp macro="" textlink="">
      <xdr:nvSpPr>
        <xdr:cNvPr id="580" name="【学校施設】&#10;一人当たり面積該当値テキスト">
          <a:extLst>
            <a:ext uri="{FF2B5EF4-FFF2-40B4-BE49-F238E27FC236}">
              <a16:creationId xmlns:a16="http://schemas.microsoft.com/office/drawing/2014/main" id="{00000000-0008-0000-0E00-000044020000}"/>
            </a:ext>
          </a:extLst>
        </xdr:cNvPr>
        <xdr:cNvSpPr txBox="1"/>
      </xdr:nvSpPr>
      <xdr:spPr>
        <a:xfrm>
          <a:off x="22199600" y="103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23723</xdr:rowOff>
    </xdr:from>
    <xdr:to>
      <xdr:col>112</xdr:col>
      <xdr:colOff>38100</xdr:colOff>
      <xdr:row>61</xdr:row>
      <xdr:rowOff>125323</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12725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61264</xdr:rowOff>
    </xdr:from>
    <xdr:to>
      <xdr:col>116</xdr:col>
      <xdr:colOff>63500</xdr:colOff>
      <xdr:row>61</xdr:row>
      <xdr:rowOff>74523</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1323300" y="1051971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30125</xdr:rowOff>
    </xdr:from>
    <xdr:to>
      <xdr:col>107</xdr:col>
      <xdr:colOff>101600</xdr:colOff>
      <xdr:row>61</xdr:row>
      <xdr:rowOff>131725</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03835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74523</xdr:rowOff>
    </xdr:from>
    <xdr:to>
      <xdr:col>111</xdr:col>
      <xdr:colOff>177800</xdr:colOff>
      <xdr:row>61</xdr:row>
      <xdr:rowOff>80925</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0434300" y="1053297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135737</xdr:rowOff>
    </xdr:from>
    <xdr:to>
      <xdr:col>102</xdr:col>
      <xdr:colOff>165100</xdr:colOff>
      <xdr:row>63</xdr:row>
      <xdr:rowOff>65887</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94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80925</xdr:rowOff>
    </xdr:from>
    <xdr:to>
      <xdr:col>107</xdr:col>
      <xdr:colOff>50800</xdr:colOff>
      <xdr:row>63</xdr:row>
      <xdr:rowOff>15087</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9545300" y="10539375"/>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87" name="n_1aveValue【学校施設】&#10;一人当たり面積">
          <a:extLst>
            <a:ext uri="{FF2B5EF4-FFF2-40B4-BE49-F238E27FC236}">
              <a16:creationId xmlns:a16="http://schemas.microsoft.com/office/drawing/2014/main" id="{00000000-0008-0000-0E00-00004B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88" name="n_2aveValue【学校施設】&#10;一人当たり面積">
          <a:extLst>
            <a:ext uri="{FF2B5EF4-FFF2-40B4-BE49-F238E27FC236}">
              <a16:creationId xmlns:a16="http://schemas.microsoft.com/office/drawing/2014/main" id="{00000000-0008-0000-0E00-00004C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a:extLst>
            <a:ext uri="{FF2B5EF4-FFF2-40B4-BE49-F238E27FC236}">
              <a16:creationId xmlns:a16="http://schemas.microsoft.com/office/drawing/2014/main" id="{00000000-0008-0000-0E00-00004D020000}"/>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00000000-0008-0000-0E00-00004E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141850</xdr:rowOff>
    </xdr:from>
    <xdr:ext cx="469744" cy="259045"/>
    <xdr:sp macro="" textlink="">
      <xdr:nvSpPr>
        <xdr:cNvPr id="591" name="n_1mainValue【学校施設】&#10;一人当たり面積">
          <a:extLst>
            <a:ext uri="{FF2B5EF4-FFF2-40B4-BE49-F238E27FC236}">
              <a16:creationId xmlns:a16="http://schemas.microsoft.com/office/drawing/2014/main" id="{00000000-0008-0000-0E00-00004F020000}"/>
            </a:ext>
          </a:extLst>
        </xdr:cNvPr>
        <xdr:cNvSpPr txBox="1"/>
      </xdr:nvSpPr>
      <xdr:spPr>
        <a:xfrm>
          <a:off x="210757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92" name="n_2mainValue【学校施設】&#10;一人当たり面積">
          <a:extLst>
            <a:ext uri="{FF2B5EF4-FFF2-40B4-BE49-F238E27FC236}">
              <a16:creationId xmlns:a16="http://schemas.microsoft.com/office/drawing/2014/main" id="{00000000-0008-0000-0E00-000050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57014</xdr:rowOff>
    </xdr:from>
    <xdr:ext cx="469744" cy="259045"/>
    <xdr:sp macro="" textlink="">
      <xdr:nvSpPr>
        <xdr:cNvPr id="593" name="n_3mainValue【学校施設】&#10;一人当たり面積">
          <a:extLst>
            <a:ext uri="{FF2B5EF4-FFF2-40B4-BE49-F238E27FC236}">
              <a16:creationId xmlns:a16="http://schemas.microsoft.com/office/drawing/2014/main" id="{00000000-0008-0000-0E00-000051020000}"/>
            </a:ext>
          </a:extLst>
        </xdr:cNvPr>
        <xdr:cNvSpPr txBox="1"/>
      </xdr:nvSpPr>
      <xdr:spPr>
        <a:xfrm>
          <a:off x="19310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00000000-0008-0000-0E00-00007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38" name="【公民館】&#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40" name="【公民館】&#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652" name="【公民館】&#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121920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5481300" y="1791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85998</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592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50074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59" name="n_1aveValue【公民館】&#10;有形固定資産減価償却率">
          <a:extLst>
            <a:ext uri="{FF2B5EF4-FFF2-40B4-BE49-F238E27FC236}">
              <a16:creationId xmlns:a16="http://schemas.microsoft.com/office/drawing/2014/main" id="{00000000-0008-0000-0E00-00009302000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60" name="n_2aveValue【公民館】&#10;有形固定資産減価償却率">
          <a:extLst>
            <a:ext uri="{FF2B5EF4-FFF2-40B4-BE49-F238E27FC236}">
              <a16:creationId xmlns:a16="http://schemas.microsoft.com/office/drawing/2014/main" id="{00000000-0008-0000-0E00-00009402000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61" name="n_3aveValue【公民館】&#10;有形固定資産減価償却率">
          <a:extLst>
            <a:ext uri="{FF2B5EF4-FFF2-40B4-BE49-F238E27FC236}">
              <a16:creationId xmlns:a16="http://schemas.microsoft.com/office/drawing/2014/main" id="{00000000-0008-0000-0E00-000095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62" name="n_4aveValue【公民館】&#10;有形固定資産減価償却率">
          <a:extLst>
            <a:ext uri="{FF2B5EF4-FFF2-40B4-BE49-F238E27FC236}">
              <a16:creationId xmlns:a16="http://schemas.microsoft.com/office/drawing/2014/main" id="{00000000-0008-0000-0E00-000096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663" name="n_1mainValue【公民館】&#10;有形固定資産減価償却率">
          <a:extLst>
            <a:ext uri="{FF2B5EF4-FFF2-40B4-BE49-F238E27FC236}">
              <a16:creationId xmlns:a16="http://schemas.microsoft.com/office/drawing/2014/main" id="{00000000-0008-0000-0E00-000097020000}"/>
            </a:ext>
          </a:extLst>
        </xdr:cNvPr>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64" name="n_2mainValue【公民館】&#10;有形固定資産減価償却率">
          <a:extLst>
            <a:ext uri="{FF2B5EF4-FFF2-40B4-BE49-F238E27FC236}">
              <a16:creationId xmlns:a16="http://schemas.microsoft.com/office/drawing/2014/main" id="{00000000-0008-0000-0E00-000098020000}"/>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665" name="n_3mainValue【公民館】&#10;有形固定資産減価償却率">
          <a:extLst>
            <a:ext uri="{FF2B5EF4-FFF2-40B4-BE49-F238E27FC236}">
              <a16:creationId xmlns:a16="http://schemas.microsoft.com/office/drawing/2014/main" id="{00000000-0008-0000-0E00-000099020000}"/>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00000000-0008-0000-0E00-0000B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2" name="【公民館】&#10;一人当たり面積最小値テキスト">
          <a:extLst>
            <a:ext uri="{FF2B5EF4-FFF2-40B4-BE49-F238E27FC236}">
              <a16:creationId xmlns:a16="http://schemas.microsoft.com/office/drawing/2014/main" id="{00000000-0008-0000-0E00-0000B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公民館】&#10;一人当たり面積最大値テキスト">
          <a:extLst>
            <a:ext uri="{FF2B5EF4-FFF2-40B4-BE49-F238E27FC236}">
              <a16:creationId xmlns:a16="http://schemas.microsoft.com/office/drawing/2014/main" id="{00000000-0008-0000-0E00-0000B6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96" name="【公民館】&#10;一人当たり面積平均値テキスト">
          <a:extLst>
            <a:ext uri="{FF2B5EF4-FFF2-40B4-BE49-F238E27FC236}">
              <a16:creationId xmlns:a16="http://schemas.microsoft.com/office/drawing/2014/main" id="{00000000-0008-0000-0E00-0000B802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131371</xdr:rowOff>
    </xdr:from>
    <xdr:ext cx="469744" cy="259045"/>
    <xdr:sp macro="" textlink="">
      <xdr:nvSpPr>
        <xdr:cNvPr id="708" name="【公民館】&#10;一人当たり面積該当値テキスト">
          <a:extLst>
            <a:ext uri="{FF2B5EF4-FFF2-40B4-BE49-F238E27FC236}">
              <a16:creationId xmlns:a16="http://schemas.microsoft.com/office/drawing/2014/main" id="{00000000-0008-0000-0E00-0000C4020000}"/>
            </a:ext>
          </a:extLst>
        </xdr:cNvPr>
        <xdr:cNvSpPr txBox="1"/>
      </xdr:nvSpPr>
      <xdr:spPr>
        <a:xfrm>
          <a:off x="22199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99061</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1323300" y="186123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99061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9545300" y="185601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5" name="n_1aveValue【公民館】&#10;一人当たり面積">
          <a:extLst>
            <a:ext uri="{FF2B5EF4-FFF2-40B4-BE49-F238E27FC236}">
              <a16:creationId xmlns:a16="http://schemas.microsoft.com/office/drawing/2014/main" id="{00000000-0008-0000-0E00-0000CB02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6" name="n_2aveValue【公民館】&#10;一人当たり面積">
          <a:extLst>
            <a:ext uri="{FF2B5EF4-FFF2-40B4-BE49-F238E27FC236}">
              <a16:creationId xmlns:a16="http://schemas.microsoft.com/office/drawing/2014/main" id="{00000000-0008-0000-0E00-0000CC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7" name="n_3aveValue【公民館】&#10;一人当たり面積">
          <a:extLst>
            <a:ext uri="{FF2B5EF4-FFF2-40B4-BE49-F238E27FC236}">
              <a16:creationId xmlns:a16="http://schemas.microsoft.com/office/drawing/2014/main" id="{00000000-0008-0000-0E00-0000CD02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8" name="n_4aveValue【公民館】&#10;一人当たり面積">
          <a:extLst>
            <a:ext uri="{FF2B5EF4-FFF2-40B4-BE49-F238E27FC236}">
              <a16:creationId xmlns:a16="http://schemas.microsoft.com/office/drawing/2014/main" id="{00000000-0008-0000-0E00-0000CE02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19" name="n_1mainValue【公民館】&#10;一人当たり面積">
          <a:extLst>
            <a:ext uri="{FF2B5EF4-FFF2-40B4-BE49-F238E27FC236}">
              <a16:creationId xmlns:a16="http://schemas.microsoft.com/office/drawing/2014/main" id="{00000000-0008-0000-0E00-0000CF02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20" name="n_2mainValue【公民館】&#10;一人当たり面積">
          <a:extLst>
            <a:ext uri="{FF2B5EF4-FFF2-40B4-BE49-F238E27FC236}">
              <a16:creationId xmlns:a16="http://schemas.microsoft.com/office/drawing/2014/main" id="{00000000-0008-0000-0E00-0000D0020000}"/>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21" name="n_3mainValue【公民館】&#10;一人当たり面積">
          <a:extLst>
            <a:ext uri="{FF2B5EF4-FFF2-40B4-BE49-F238E27FC236}">
              <a16:creationId xmlns:a16="http://schemas.microsoft.com/office/drawing/2014/main" id="{00000000-0008-0000-0E00-0000D1020000}"/>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学校施設の減価償却率は増加傾向にありますが、今後中学校再編や小中学校の大規模修繕を計画的に実施するため、改善する見込みです。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88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144780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149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122555</xdr:rowOff>
    </xdr:from>
    <xdr:to>
      <xdr:col>50</xdr:col>
      <xdr:colOff>165100</xdr:colOff>
      <xdr:row>37</xdr:row>
      <xdr:rowOff>52705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37</xdr:row>
      <xdr:rowOff>1905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339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128270</xdr:rowOff>
    </xdr:from>
    <xdr:to>
      <xdr:col>46</xdr:col>
      <xdr:colOff>38100</xdr:colOff>
      <xdr:row>37</xdr:row>
      <xdr:rowOff>58420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xdr:rowOff>
    </xdr:from>
    <xdr:to>
      <xdr:col>50</xdr:col>
      <xdr:colOff>114300</xdr:colOff>
      <xdr:row>37</xdr:row>
      <xdr:rowOff>7620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6345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151130</xdr:rowOff>
    </xdr:from>
    <xdr:to>
      <xdr:col>41</xdr:col>
      <xdr:colOff>101600</xdr:colOff>
      <xdr:row>37</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7620</xdr:rowOff>
    </xdr:from>
    <xdr:to>
      <xdr:col>45</xdr:col>
      <xdr:colOff>177800</xdr:colOff>
      <xdr:row>37</xdr:row>
      <xdr:rowOff>30480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351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00000000-0008-0000-0F00-000087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69232</xdr:rowOff>
    </xdr:from>
    <xdr:ext cx="469744" cy="259045"/>
    <xdr:sp macro="" textlink="">
      <xdr:nvSpPr>
        <xdr:cNvPr id="136" name="n_1mainValue【図書館】&#10;一人当たり面積">
          <a:extLst>
            <a:ext uri="{FF2B5EF4-FFF2-40B4-BE49-F238E27FC236}">
              <a16:creationId xmlns:a16="http://schemas.microsoft.com/office/drawing/2014/main" id="{00000000-0008-0000-0F00-000088000000}"/>
            </a:ext>
          </a:extLst>
        </xdr:cNvPr>
        <xdr:cNvSpPr txBox="1"/>
      </xdr:nvSpPr>
      <xdr:spPr>
        <a:xfrm>
          <a:off x="93917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74947</xdr:rowOff>
    </xdr:from>
    <xdr:ext cx="469744" cy="259045"/>
    <xdr:sp macro="" textlink="">
      <xdr:nvSpPr>
        <xdr:cNvPr id="137" name="n_2mainValue【図書館】&#10;一人当たり面積">
          <a:extLst>
            <a:ext uri="{FF2B5EF4-FFF2-40B4-BE49-F238E27FC236}">
              <a16:creationId xmlns:a16="http://schemas.microsoft.com/office/drawing/2014/main" id="{00000000-0008-0000-0F00-000089000000}"/>
            </a:ext>
          </a:extLst>
        </xdr:cNvPr>
        <xdr:cNvSpPr txBox="1"/>
      </xdr:nvSpPr>
      <xdr:spPr>
        <a:xfrm>
          <a:off x="8515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97807</xdr:rowOff>
    </xdr:from>
    <xdr:ext cx="469744" cy="259045"/>
    <xdr:sp macro="" textlink="">
      <xdr:nvSpPr>
        <xdr:cNvPr id="138" name="n_3mainValue【図書館】&#10;一人当たり面積">
          <a:extLst>
            <a:ext uri="{FF2B5EF4-FFF2-40B4-BE49-F238E27FC236}">
              <a16:creationId xmlns:a16="http://schemas.microsoft.com/office/drawing/2014/main" id="{00000000-0008-0000-0F00-00008A000000}"/>
            </a:ext>
          </a:extLst>
        </xdr:cNvPr>
        <xdr:cNvSpPr txBox="1"/>
      </xdr:nvSpPr>
      <xdr:spPr>
        <a:xfrm>
          <a:off x="7626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26670</xdr:rowOff>
    </xdr:from>
    <xdr:to>
      <xdr:col>24</xdr:col>
      <xdr:colOff>114300</xdr:colOff>
      <xdr:row>59</xdr:row>
      <xdr:rowOff>128270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49547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77470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3797300" y="101688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53340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908300" y="10138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140970</xdr:rowOff>
    </xdr:from>
    <xdr:to>
      <xdr:col>10</xdr:col>
      <xdr:colOff>165100</xdr:colOff>
      <xdr:row>59</xdr:row>
      <xdr:rowOff>71120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20320</xdr:rowOff>
    </xdr:from>
    <xdr:to>
      <xdr:col>15</xdr:col>
      <xdr:colOff>50800</xdr:colOff>
      <xdr:row>59</xdr:row>
      <xdr:rowOff>22860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101358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87647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120650</xdr:rowOff>
    </xdr:from>
    <xdr:to>
      <xdr:col>55</xdr:col>
      <xdr:colOff>50800</xdr:colOff>
      <xdr:row>61</xdr:row>
      <xdr:rowOff>50800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143527</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130175</xdr:rowOff>
    </xdr:from>
    <xdr:to>
      <xdr:col>50</xdr:col>
      <xdr:colOff>165100</xdr:colOff>
      <xdr:row>61</xdr:row>
      <xdr:rowOff>60325</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0</xdr:rowOff>
    </xdr:from>
    <xdr:to>
      <xdr:col>55</xdr:col>
      <xdr:colOff>0</xdr:colOff>
      <xdr:row>61</xdr:row>
      <xdr:rowOff>9525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458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133985</xdr:rowOff>
    </xdr:from>
    <xdr:to>
      <xdr:col>46</xdr:col>
      <xdr:colOff>38100</xdr:colOff>
      <xdr:row>61</xdr:row>
      <xdr:rowOff>64135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xdr:rowOff>
    </xdr:from>
    <xdr:to>
      <xdr:col>50</xdr:col>
      <xdr:colOff>114300</xdr:colOff>
      <xdr:row>61</xdr:row>
      <xdr:rowOff>13335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467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147320</xdr:rowOff>
    </xdr:from>
    <xdr:to>
      <xdr:col>41</xdr:col>
      <xdr:colOff>101600</xdr:colOff>
      <xdr:row>61</xdr:row>
      <xdr:rowOff>77470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xdr:rowOff>
    </xdr:from>
    <xdr:to>
      <xdr:col>45</xdr:col>
      <xdr:colOff>177800</xdr:colOff>
      <xdr:row>61</xdr:row>
      <xdr:rowOff>26670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4717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76852</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80662</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93997</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00000000-0008-0000-0F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00000000-0008-0000-0F00-000012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00000000-0008-0000-0F00-000014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F00-000020010000}"/>
            </a:ext>
          </a:extLst>
        </xdr:cNvPr>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139064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3797300" y="13815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99061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908300" y="13780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64770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2019300" y="13727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F00-00002A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F00-00002B010000}"/>
            </a:ext>
          </a:extLst>
        </xdr:cNvPr>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F00-00002C010000}"/>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78757</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F00-00002D010000}"/>
            </a:ext>
          </a:extLst>
        </xdr:cNvPr>
        <xdr:cNvSpPr txBox="1"/>
      </xdr:nvSpPr>
      <xdr:spPr>
        <a:xfrm>
          <a:off x="1816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F00-000044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F00-000046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F00-000048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65024</xdr:rowOff>
    </xdr:from>
    <xdr:to>
      <xdr:col>55</xdr:col>
      <xdr:colOff>50800</xdr:colOff>
      <xdr:row>82</xdr:row>
      <xdr:rowOff>166624</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0426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87901</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F00-000054010000}"/>
            </a:ext>
          </a:extLst>
        </xdr:cNvPr>
        <xdr:cNvSpPr txBox="1"/>
      </xdr:nvSpPr>
      <xdr:spPr>
        <a:xfrm>
          <a:off x="10515600"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115824</xdr:rowOff>
    </xdr:from>
    <xdr:to>
      <xdr:col>55</xdr:col>
      <xdr:colOff>0</xdr:colOff>
      <xdr:row>82</xdr:row>
      <xdr:rowOff>124968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9639300" y="14174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76454</xdr:rowOff>
    </xdr:from>
    <xdr:to>
      <xdr:col>46</xdr:col>
      <xdr:colOff>38100</xdr:colOff>
      <xdr:row>83</xdr:row>
      <xdr:rowOff>6604</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8699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127254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8750300" y="141838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167894</xdr:rowOff>
    </xdr:from>
    <xdr:to>
      <xdr:col>41</xdr:col>
      <xdr:colOff>101600</xdr:colOff>
      <xdr:row>83</xdr:row>
      <xdr:rowOff>98044</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7810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127254</xdr:rowOff>
    </xdr:from>
    <xdr:to>
      <xdr:col>45</xdr:col>
      <xdr:colOff>177800</xdr:colOff>
      <xdr:row>83</xdr:row>
      <xdr:rowOff>47244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7861300" y="141861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a:extLst>
            <a:ext uri="{FF2B5EF4-FFF2-40B4-BE49-F238E27FC236}">
              <a16:creationId xmlns:a16="http://schemas.microsoft.com/office/drawing/2014/main" id="{00000000-0008-0000-0F00-00005B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a:extLst>
            <a:ext uri="{FF2B5EF4-FFF2-40B4-BE49-F238E27FC236}">
              <a16:creationId xmlns:a16="http://schemas.microsoft.com/office/drawing/2014/main" id="{00000000-0008-0000-0F00-00005C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a:extLst>
            <a:ext uri="{FF2B5EF4-FFF2-40B4-BE49-F238E27FC236}">
              <a16:creationId xmlns:a16="http://schemas.microsoft.com/office/drawing/2014/main" id="{00000000-0008-0000-0F00-00005D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00000000-0008-0000-0F00-00005E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20845</xdr:rowOff>
    </xdr:from>
    <xdr:ext cx="469744" cy="259045"/>
    <xdr:sp macro="" textlink="">
      <xdr:nvSpPr>
        <xdr:cNvPr id="351" name="n_1mainValue【福祉施設】&#10;一人当たり面積">
          <a:extLst>
            <a:ext uri="{FF2B5EF4-FFF2-40B4-BE49-F238E27FC236}">
              <a16:creationId xmlns:a16="http://schemas.microsoft.com/office/drawing/2014/main" id="{00000000-0008-0000-0F00-00005F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23131</xdr:rowOff>
    </xdr:from>
    <xdr:ext cx="469744" cy="259045"/>
    <xdr:sp macro="" textlink="">
      <xdr:nvSpPr>
        <xdr:cNvPr id="352" name="n_2mainValue【福祉施設】&#10;一人当たり面積">
          <a:extLst>
            <a:ext uri="{FF2B5EF4-FFF2-40B4-BE49-F238E27FC236}">
              <a16:creationId xmlns:a16="http://schemas.microsoft.com/office/drawing/2014/main" id="{00000000-0008-0000-0F00-000060010000}"/>
            </a:ext>
          </a:extLst>
        </xdr:cNvPr>
        <xdr:cNvSpPr txBox="1"/>
      </xdr:nvSpPr>
      <xdr:spPr>
        <a:xfrm>
          <a:off x="8515427" y="139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114571</xdr:rowOff>
    </xdr:from>
    <xdr:ext cx="469744" cy="259045"/>
    <xdr:sp macro="" textlink="">
      <xdr:nvSpPr>
        <xdr:cNvPr id="353" name="n_3mainValue【福祉施設】&#10;一人当たり面積">
          <a:extLst>
            <a:ext uri="{FF2B5EF4-FFF2-40B4-BE49-F238E27FC236}">
              <a16:creationId xmlns:a16="http://schemas.microsoft.com/office/drawing/2014/main" id="{00000000-0008-0000-0F00-000061010000}"/>
            </a:ext>
          </a:extLst>
        </xdr:cNvPr>
        <xdr:cNvSpPr txBox="1"/>
      </xdr:nvSpPr>
      <xdr:spPr>
        <a:xfrm>
          <a:off x="7626427" y="140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00000000-0008-0000-0F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00000000-0008-0000-0F00-00007E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F00-000080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96" name="【市民会館】&#10;有形固定資産減価償却率該当値テキスト">
          <a:extLst>
            <a:ext uri="{FF2B5EF4-FFF2-40B4-BE49-F238E27FC236}">
              <a16:creationId xmlns:a16="http://schemas.microsoft.com/office/drawing/2014/main" id="{00000000-0008-0000-0F00-00008C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139700</xdr:rowOff>
    </xdr:from>
    <xdr:to>
      <xdr:col>10</xdr:col>
      <xdr:colOff>165100</xdr:colOff>
      <xdr:row>109</xdr:row>
      <xdr:rowOff>69850</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68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19050</xdr:rowOff>
    </xdr:from>
    <xdr:to>
      <xdr:col>15</xdr:col>
      <xdr:colOff>50800</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019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03" name="n_1aveValue【市民会館】&#10;有形固定資産減価償却率">
          <a:extLst>
            <a:ext uri="{FF2B5EF4-FFF2-40B4-BE49-F238E27FC236}">
              <a16:creationId xmlns:a16="http://schemas.microsoft.com/office/drawing/2014/main" id="{00000000-0008-0000-0F00-000093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04" name="n_2aveValue【市民会館】&#10;有形固定資産減価償却率">
          <a:extLst>
            <a:ext uri="{FF2B5EF4-FFF2-40B4-BE49-F238E27FC236}">
              <a16:creationId xmlns:a16="http://schemas.microsoft.com/office/drawing/2014/main" id="{00000000-0008-0000-0F00-00009401000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5" name="n_3aveValue【市民会館】&#10;有形固定資産減価償却率">
          <a:extLst>
            <a:ext uri="{FF2B5EF4-FFF2-40B4-BE49-F238E27FC236}">
              <a16:creationId xmlns:a16="http://schemas.microsoft.com/office/drawing/2014/main" id="{00000000-0008-0000-0F00-000095010000}"/>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a:extLst>
            <a:ext uri="{FF2B5EF4-FFF2-40B4-BE49-F238E27FC236}">
              <a16:creationId xmlns:a16="http://schemas.microsoft.com/office/drawing/2014/main" id="{00000000-0008-0000-0F00-000096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07" name="n_1mainValue【市民会館】&#10;有形固定資産減価償却率">
          <a:extLst>
            <a:ext uri="{FF2B5EF4-FFF2-40B4-BE49-F238E27FC236}">
              <a16:creationId xmlns:a16="http://schemas.microsoft.com/office/drawing/2014/main" id="{00000000-0008-0000-0F00-000097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08" name="n_2mainValue【市民会館】&#10;有形固定資産減価償却率">
          <a:extLst>
            <a:ext uri="{FF2B5EF4-FFF2-40B4-BE49-F238E27FC236}">
              <a16:creationId xmlns:a16="http://schemas.microsoft.com/office/drawing/2014/main" id="{00000000-0008-0000-0F00-000098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60977</xdr:rowOff>
    </xdr:from>
    <xdr:ext cx="405111" cy="259045"/>
    <xdr:sp macro="" textlink="">
      <xdr:nvSpPr>
        <xdr:cNvPr id="409" name="n_3main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00000000-0008-0000-0F00-0000B0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00000000-0008-0000-0F00-0000B2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6" name="【市民会館】&#10;一人当たり面積平均値テキスト">
          <a:extLst>
            <a:ext uri="{FF2B5EF4-FFF2-40B4-BE49-F238E27FC236}">
              <a16:creationId xmlns:a16="http://schemas.microsoft.com/office/drawing/2014/main" id="{00000000-0008-0000-0F00-0000B4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77978</xdr:rowOff>
    </xdr:from>
    <xdr:to>
      <xdr:col>55</xdr:col>
      <xdr:colOff>50800</xdr:colOff>
      <xdr:row>108</xdr:row>
      <xdr:rowOff>8128</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0426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164355</xdr:rowOff>
    </xdr:from>
    <xdr:ext cx="469744" cy="259045"/>
    <xdr:sp macro="" textlink="">
      <xdr:nvSpPr>
        <xdr:cNvPr id="448" name="【市民会館】&#10;一人当たり面積該当値テキスト">
          <a:extLst>
            <a:ext uri="{FF2B5EF4-FFF2-40B4-BE49-F238E27FC236}">
              <a16:creationId xmlns:a16="http://schemas.microsoft.com/office/drawing/2014/main" id="{00000000-0008-0000-0F00-0000C0010000}"/>
            </a:ext>
          </a:extLst>
        </xdr:cNvPr>
        <xdr:cNvSpPr txBox="1"/>
      </xdr:nvSpPr>
      <xdr:spPr>
        <a:xfrm>
          <a:off x="105156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80263</xdr:rowOff>
    </xdr:from>
    <xdr:to>
      <xdr:col>50</xdr:col>
      <xdr:colOff>165100</xdr:colOff>
      <xdr:row>108</xdr:row>
      <xdr:rowOff>10413</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9588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128778</xdr:rowOff>
    </xdr:from>
    <xdr:to>
      <xdr:col>55</xdr:col>
      <xdr:colOff>0</xdr:colOff>
      <xdr:row>107</xdr:row>
      <xdr:rowOff>131063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9639300" y="184739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131063</xdr:rowOff>
    </xdr:from>
    <xdr:to>
      <xdr:col>50</xdr:col>
      <xdr:colOff>114300</xdr:colOff>
      <xdr:row>107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8750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160274</xdr:rowOff>
    </xdr:from>
    <xdr:to>
      <xdr:col>41</xdr:col>
      <xdr:colOff>101600</xdr:colOff>
      <xdr:row>108</xdr:row>
      <xdr:rowOff>90424</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7810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108</xdr:row>
      <xdr:rowOff>39624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7861300" y="18478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5" name="n_1aveValue【市民会館】&#10;一人当たり面積">
          <a:extLst>
            <a:ext uri="{FF2B5EF4-FFF2-40B4-BE49-F238E27FC236}">
              <a16:creationId xmlns:a16="http://schemas.microsoft.com/office/drawing/2014/main" id="{00000000-0008-0000-0F00-0000C7010000}"/>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6" name="n_2aveValue【市民会館】&#10;一人当たり面積">
          <a:extLst>
            <a:ext uri="{FF2B5EF4-FFF2-40B4-BE49-F238E27FC236}">
              <a16:creationId xmlns:a16="http://schemas.microsoft.com/office/drawing/2014/main" id="{00000000-0008-0000-0F00-0000C8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7" name="n_3aveValue【市民会館】&#10;一人当たり面積">
          <a:extLst>
            <a:ext uri="{FF2B5EF4-FFF2-40B4-BE49-F238E27FC236}">
              <a16:creationId xmlns:a16="http://schemas.microsoft.com/office/drawing/2014/main" id="{00000000-0008-0000-0F00-0000C9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a:extLst>
            <a:ext uri="{FF2B5EF4-FFF2-40B4-BE49-F238E27FC236}">
              <a16:creationId xmlns:a16="http://schemas.microsoft.com/office/drawing/2014/main" id="{00000000-0008-0000-0F00-0000CA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1540</xdr:rowOff>
    </xdr:from>
    <xdr:ext cx="469744" cy="259045"/>
    <xdr:sp macro="" textlink="">
      <xdr:nvSpPr>
        <xdr:cNvPr id="459" name="n_1mainValue【市民会館】&#10;一人当たり面積">
          <a:extLst>
            <a:ext uri="{FF2B5EF4-FFF2-40B4-BE49-F238E27FC236}">
              <a16:creationId xmlns:a16="http://schemas.microsoft.com/office/drawing/2014/main" id="{00000000-0008-0000-0F00-0000CB010000}"/>
            </a:ext>
          </a:extLst>
        </xdr:cNvPr>
        <xdr:cNvSpPr txBox="1"/>
      </xdr:nvSpPr>
      <xdr:spPr>
        <a:xfrm>
          <a:off x="9391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60" name="n_2mainValue【市民会館】&#10;一人当たり面積">
          <a:extLst>
            <a:ext uri="{FF2B5EF4-FFF2-40B4-BE49-F238E27FC236}">
              <a16:creationId xmlns:a16="http://schemas.microsoft.com/office/drawing/2014/main" id="{00000000-0008-0000-0F00-0000CC010000}"/>
            </a:ext>
          </a:extLst>
        </xdr:cNvPr>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81551</xdr:rowOff>
    </xdr:from>
    <xdr:ext cx="469744" cy="259045"/>
    <xdr:sp macro="" textlink="">
      <xdr:nvSpPr>
        <xdr:cNvPr id="461" name="n_3mainValue【市民会館】&#10;一人当たり面積">
          <a:extLst>
            <a:ext uri="{FF2B5EF4-FFF2-40B4-BE49-F238E27FC236}">
              <a16:creationId xmlns:a16="http://schemas.microsoft.com/office/drawing/2014/main" id="{00000000-0008-0000-0F00-0000CD010000}"/>
            </a:ext>
          </a:extLst>
        </xdr:cNvPr>
        <xdr:cNvSpPr txBox="1"/>
      </xdr:nvSpPr>
      <xdr:spPr>
        <a:xfrm>
          <a:off x="7626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F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00000000-0008-0000-0F00-0000F8010000}"/>
            </a:ext>
          </a:extLst>
        </xdr:cNvPr>
        <xdr:cNvSpPr txBox="1"/>
      </xdr:nvSpPr>
      <xdr:spPr>
        <a:xfrm>
          <a:off x="16357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38</xdr:row>
      <xdr:rowOff>43543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5481300" y="64737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165826</xdr:rowOff>
    </xdr:from>
    <xdr:to>
      <xdr:col>76</xdr:col>
      <xdr:colOff>165100</xdr:colOff>
      <xdr:row>37</xdr:row>
      <xdr:rowOff>95976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4541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37</xdr:row>
      <xdr:rowOff>130084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4592300" y="63888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149497</xdr:rowOff>
    </xdr:from>
    <xdr:to>
      <xdr:col>72</xdr:col>
      <xdr:colOff>38100</xdr:colOff>
      <xdr:row>37</xdr:row>
      <xdr:rowOff>79647</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3652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28847</xdr:rowOff>
    </xdr:from>
    <xdr:to>
      <xdr:col>76</xdr:col>
      <xdr:colOff>114300</xdr:colOff>
      <xdr:row>37</xdr:row>
      <xdr:rowOff>45176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3703300" y="63724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112503</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4389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96174</xdr:rowOff>
    </xdr:from>
    <xdr:ext cx="405111" cy="259045"/>
    <xdr:sp macro="" textlink="">
      <xdr:nvSpPr>
        <xdr:cNvPr id="517" name="n_3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3500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00000000-0008-0000-0F00-00001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a:extLst>
            <a:ext uri="{FF2B5EF4-FFF2-40B4-BE49-F238E27FC236}">
              <a16:creationId xmlns:a16="http://schemas.microsoft.com/office/drawing/2014/main" id="{00000000-0008-0000-0F00-00001A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00000000-0008-0000-0F00-00001C02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42" name="【一般廃棄物処理施設】&#10;一人当たり有形固定資産（償却資産）額平均値テキスト">
          <a:extLst>
            <a:ext uri="{FF2B5EF4-FFF2-40B4-BE49-F238E27FC236}">
              <a16:creationId xmlns:a16="http://schemas.microsoft.com/office/drawing/2014/main" id="{00000000-0008-0000-0F00-00001E020000}"/>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123549</xdr:rowOff>
    </xdr:from>
    <xdr:to>
      <xdr:col>116</xdr:col>
      <xdr:colOff>114300</xdr:colOff>
      <xdr:row>38</xdr:row>
      <xdr:rowOff>53699</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2110700" y="64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146426</xdr:rowOff>
    </xdr:from>
    <xdr:ext cx="534377" cy="259045"/>
    <xdr:sp macro="" textlink="">
      <xdr:nvSpPr>
        <xdr:cNvPr id="554" name="【一般廃棄物処理施設】&#10;一人当たり有形固定資産（償却資産）額該当値テキスト">
          <a:extLst>
            <a:ext uri="{FF2B5EF4-FFF2-40B4-BE49-F238E27FC236}">
              <a16:creationId xmlns:a16="http://schemas.microsoft.com/office/drawing/2014/main" id="{00000000-0008-0000-0F00-00002A020000}"/>
            </a:ext>
          </a:extLst>
        </xdr:cNvPr>
        <xdr:cNvSpPr txBox="1"/>
      </xdr:nvSpPr>
      <xdr:spPr>
        <a:xfrm>
          <a:off x="22199600" y="63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133482</xdr:rowOff>
    </xdr:from>
    <xdr:to>
      <xdr:col>112</xdr:col>
      <xdr:colOff>38100</xdr:colOff>
      <xdr:row>38</xdr:row>
      <xdr:rowOff>63632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64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2899</xdr:rowOff>
    </xdr:from>
    <xdr:to>
      <xdr:col>116</xdr:col>
      <xdr:colOff>63500</xdr:colOff>
      <xdr:row>38</xdr:row>
      <xdr:rowOff>12832</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1323300" y="6517999"/>
          <a:ext cx="8382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137711</xdr:rowOff>
    </xdr:from>
    <xdr:to>
      <xdr:col>107</xdr:col>
      <xdr:colOff>101600</xdr:colOff>
      <xdr:row>38</xdr:row>
      <xdr:rowOff>67861</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0383500" y="64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12832</xdr:rowOff>
    </xdr:from>
    <xdr:to>
      <xdr:col>111</xdr:col>
      <xdr:colOff>177800</xdr:colOff>
      <xdr:row>38</xdr:row>
      <xdr:rowOff>17061</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20434300" y="652793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125836</xdr:rowOff>
    </xdr:from>
    <xdr:to>
      <xdr:col>102</xdr:col>
      <xdr:colOff>165100</xdr:colOff>
      <xdr:row>39</xdr:row>
      <xdr:rowOff>55986</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9494500" y="6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17061</xdr:rowOff>
    </xdr:from>
    <xdr:to>
      <xdr:col>107</xdr:col>
      <xdr:colOff>50800</xdr:colOff>
      <xdr:row>39</xdr:row>
      <xdr:rowOff>5186</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9545300" y="6532161"/>
          <a:ext cx="889000" cy="1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61" name="n_1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62" name="n_2ave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63" name="n_3ave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80159</xdr:rowOff>
    </xdr:from>
    <xdr:ext cx="534377" cy="259045"/>
    <xdr:sp macro="" textlink="">
      <xdr:nvSpPr>
        <xdr:cNvPr id="565" name="n_1main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21043411" y="62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84388</xdr:rowOff>
    </xdr:from>
    <xdr:ext cx="534377" cy="259045"/>
    <xdr:sp macro="" textlink="">
      <xdr:nvSpPr>
        <xdr:cNvPr id="566" name="n_2main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0167111" y="62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47113</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67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00000000-0008-0000-0F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96338</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5481300" y="1051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60416</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4592300" y="10486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27759</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3703300" y="104829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F00-00006B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00000000-0008-0000-0F00-00006C020000}"/>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F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F00-00008A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F00-00008C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F00-00008E02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00000000-0008-0000-0F00-00009A020000}"/>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68580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20434300" y="1103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73" name="n_1aveValue【保健センター・保健所】&#10;一人当たり面積">
          <a:extLst>
            <a:ext uri="{FF2B5EF4-FFF2-40B4-BE49-F238E27FC236}">
              <a16:creationId xmlns:a16="http://schemas.microsoft.com/office/drawing/2014/main" id="{00000000-0008-0000-0F00-0000A1020000}"/>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F00-0000A2020000}"/>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75" name="n_3aveValue【保健センター・保健所】&#10;一人当たり面積">
          <a:extLst>
            <a:ext uri="{FF2B5EF4-FFF2-40B4-BE49-F238E27FC236}">
              <a16:creationId xmlns:a16="http://schemas.microsoft.com/office/drawing/2014/main" id="{00000000-0008-0000-0F00-0000A3020000}"/>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77" name="n_1mainValue【保健センター・保健所】&#10;一人当たり面積">
          <a:extLst>
            <a:ext uri="{FF2B5EF4-FFF2-40B4-BE49-F238E27FC236}">
              <a16:creationId xmlns:a16="http://schemas.microsoft.com/office/drawing/2014/main" id="{00000000-0008-0000-0F00-0000A5020000}"/>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678" name="n_2mainValue【保健センター・保健所】&#10;一人当たり面積">
          <a:extLst>
            <a:ext uri="{FF2B5EF4-FFF2-40B4-BE49-F238E27FC236}">
              <a16:creationId xmlns:a16="http://schemas.microsoft.com/office/drawing/2014/main" id="{00000000-0008-0000-0F00-0000A6020000}"/>
            </a:ext>
          </a:extLst>
        </xdr:cNvPr>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79" name="n_3mainValue【保健センター・保健所】&#10;一人当たり面積">
          <a:extLst>
            <a:ext uri="{FF2B5EF4-FFF2-40B4-BE49-F238E27FC236}">
              <a16:creationId xmlns:a16="http://schemas.microsoft.com/office/drawing/2014/main" id="{00000000-0008-0000-0F00-0000A7020000}"/>
            </a:ext>
          </a:extLst>
        </xdr:cNvPr>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00000000-0008-0000-0F00-0000C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00000000-0008-0000-0F00-0000C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00000000-0008-0000-0F00-0000C4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00000000-0008-0000-0F00-0000C6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722" name="【消防施設】&#10;有形固定資産減価償却率該当値テキスト">
          <a:extLst>
            <a:ext uri="{FF2B5EF4-FFF2-40B4-BE49-F238E27FC236}">
              <a16:creationId xmlns:a16="http://schemas.microsoft.com/office/drawing/2014/main" id="{00000000-0008-0000-0F00-0000D2020000}"/>
            </a:ext>
          </a:extLst>
        </xdr:cNvPr>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91984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5481300" y="1413128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72389</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4592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46264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3703300" y="140643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9" name="n_1aveValue【消防施設】&#10;有形固定資産減価償却率">
          <a:extLst>
            <a:ext uri="{FF2B5EF4-FFF2-40B4-BE49-F238E27FC236}">
              <a16:creationId xmlns:a16="http://schemas.microsoft.com/office/drawing/2014/main" id="{00000000-0008-0000-0F00-0000D9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30" name="n_2aveValue【消防施設】&#10;有形固定資産減価償却率">
          <a:extLst>
            <a:ext uri="{FF2B5EF4-FFF2-40B4-BE49-F238E27FC236}">
              <a16:creationId xmlns:a16="http://schemas.microsoft.com/office/drawing/2014/main" id="{00000000-0008-0000-0F00-0000DA020000}"/>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31" name="n_3aveValue【消防施設】&#10;有形固定資産減価償却率">
          <a:extLst>
            <a:ext uri="{FF2B5EF4-FFF2-40B4-BE49-F238E27FC236}">
              <a16:creationId xmlns:a16="http://schemas.microsoft.com/office/drawing/2014/main" id="{00000000-0008-0000-0F00-0000DB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32" name="n_4aveValue【消防施設】&#10;有形固定資産減価償却率">
          <a:extLst>
            <a:ext uri="{FF2B5EF4-FFF2-40B4-BE49-F238E27FC236}">
              <a16:creationId xmlns:a16="http://schemas.microsoft.com/office/drawing/2014/main" id="{00000000-0008-0000-0F00-0000DC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33" name="n_1mainValue【消防施設】&#10;有形固定資産減価償却率">
          <a:extLst>
            <a:ext uri="{FF2B5EF4-FFF2-40B4-BE49-F238E27FC236}">
              <a16:creationId xmlns:a16="http://schemas.microsoft.com/office/drawing/2014/main" id="{00000000-0008-0000-0F00-0000DD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34" name="n_2mainValue【消防施設】&#10;有形固定資産減価償却率">
          <a:extLst>
            <a:ext uri="{FF2B5EF4-FFF2-40B4-BE49-F238E27FC236}">
              <a16:creationId xmlns:a16="http://schemas.microsoft.com/office/drawing/2014/main" id="{00000000-0008-0000-0F00-0000DE020000}"/>
            </a:ext>
          </a:extLst>
        </xdr:cNvPr>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735" name="n_3mainValue【消防施設】&#10;有形固定資産減価償却率">
          <a:extLst>
            <a:ext uri="{FF2B5EF4-FFF2-40B4-BE49-F238E27FC236}">
              <a16:creationId xmlns:a16="http://schemas.microsoft.com/office/drawing/2014/main" id="{00000000-0008-0000-0F00-0000DF020000}"/>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00000000-0008-0000-0F00-0000F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8" name="【消防施設】&#10;一人当たり面積最小値テキスト">
          <a:extLst>
            <a:ext uri="{FF2B5EF4-FFF2-40B4-BE49-F238E27FC236}">
              <a16:creationId xmlns:a16="http://schemas.microsoft.com/office/drawing/2014/main" id="{00000000-0008-0000-0F00-0000F6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60" name="【消防施設】&#10;一人当たり面積最大値テキスト">
          <a:extLst>
            <a:ext uri="{FF2B5EF4-FFF2-40B4-BE49-F238E27FC236}">
              <a16:creationId xmlns:a16="http://schemas.microsoft.com/office/drawing/2014/main" id="{00000000-0008-0000-0F00-0000F8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62" name="【消防施設】&#10;一人当たり面積平均値テキスト">
          <a:extLst>
            <a:ext uri="{FF2B5EF4-FFF2-40B4-BE49-F238E27FC236}">
              <a16:creationId xmlns:a16="http://schemas.microsoft.com/office/drawing/2014/main" id="{00000000-0008-0000-0F00-0000FA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774" name="【消防施設】&#10;一人当たり面積該当値テキスト">
          <a:extLst>
            <a:ext uri="{FF2B5EF4-FFF2-40B4-BE49-F238E27FC236}">
              <a16:creationId xmlns:a16="http://schemas.microsoft.com/office/drawing/2014/main" id="{00000000-0008-0000-0F00-000006030000}"/>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102108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21323300" y="1449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134113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9545300" y="14508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1" name="n_1aveValue【消防施設】&#10;一人当たり面積">
          <a:extLst>
            <a:ext uri="{FF2B5EF4-FFF2-40B4-BE49-F238E27FC236}">
              <a16:creationId xmlns:a16="http://schemas.microsoft.com/office/drawing/2014/main" id="{00000000-0008-0000-0F00-00000D03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82" name="n_2aveValue【消防施設】&#10;一人当たり面積">
          <a:extLst>
            <a:ext uri="{FF2B5EF4-FFF2-40B4-BE49-F238E27FC236}">
              <a16:creationId xmlns:a16="http://schemas.microsoft.com/office/drawing/2014/main" id="{00000000-0008-0000-0F00-00000E03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3" name="n_3aveValue【消防施設】&#10;一人当たり面積">
          <a:extLst>
            <a:ext uri="{FF2B5EF4-FFF2-40B4-BE49-F238E27FC236}">
              <a16:creationId xmlns:a16="http://schemas.microsoft.com/office/drawing/2014/main" id="{00000000-0008-0000-0F00-00000F03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84" name="n_4aveValue【消防施設】&#10;一人当たり面積">
          <a:extLst>
            <a:ext uri="{FF2B5EF4-FFF2-40B4-BE49-F238E27FC236}">
              <a16:creationId xmlns:a16="http://schemas.microsoft.com/office/drawing/2014/main" id="{00000000-0008-0000-0F00-00001003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85" name="n_1mainValue【消防施設】&#10;一人当たり面積">
          <a:extLst>
            <a:ext uri="{FF2B5EF4-FFF2-40B4-BE49-F238E27FC236}">
              <a16:creationId xmlns:a16="http://schemas.microsoft.com/office/drawing/2014/main" id="{00000000-0008-0000-0F00-000011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86" name="n_2mainValue【消防施設】&#10;一人当たり面積">
          <a:extLst>
            <a:ext uri="{FF2B5EF4-FFF2-40B4-BE49-F238E27FC236}">
              <a16:creationId xmlns:a16="http://schemas.microsoft.com/office/drawing/2014/main" id="{00000000-0008-0000-0F00-00001203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87" name="n_3mainValue【消防施設】&#10;一人当たり面積">
          <a:extLst>
            <a:ext uri="{FF2B5EF4-FFF2-40B4-BE49-F238E27FC236}">
              <a16:creationId xmlns:a16="http://schemas.microsoft.com/office/drawing/2014/main" id="{00000000-0008-0000-0F00-00001303000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00000000-0008-0000-0F00-00002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a:extLst>
            <a:ext uri="{FF2B5EF4-FFF2-40B4-BE49-F238E27FC236}">
              <a16:creationId xmlns:a16="http://schemas.microsoft.com/office/drawing/2014/main" id="{00000000-0008-0000-0F00-00002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6" name="【庁舎】&#10;有形固定資産減価償却率最大値テキスト">
          <a:extLst>
            <a:ext uri="{FF2B5EF4-FFF2-40B4-BE49-F238E27FC236}">
              <a16:creationId xmlns:a16="http://schemas.microsoft.com/office/drawing/2014/main" id="{00000000-0008-0000-0F00-00003003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18" name="【庁舎】&#10;有形固定資産減価償却率平均値テキスト">
          <a:extLst>
            <a:ext uri="{FF2B5EF4-FFF2-40B4-BE49-F238E27FC236}">
              <a16:creationId xmlns:a16="http://schemas.microsoft.com/office/drawing/2014/main" id="{00000000-0008-0000-0F00-00003203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141350</xdr:rowOff>
    </xdr:from>
    <xdr:ext cx="405111" cy="259045"/>
    <xdr:sp macro="" textlink="">
      <xdr:nvSpPr>
        <xdr:cNvPr id="830" name="【庁舎】&#10;有形固定資産減価償却率該当値テキスト">
          <a:extLst>
            <a:ext uri="{FF2B5EF4-FFF2-40B4-BE49-F238E27FC236}">
              <a16:creationId xmlns:a16="http://schemas.microsoft.com/office/drawing/2014/main" id="{00000000-0008-0000-0F00-00003E030000}"/>
            </a:ext>
          </a:extLst>
        </xdr:cNvPr>
        <xdr:cNvSpPr txBox="1"/>
      </xdr:nvSpPr>
      <xdr:spPr>
        <a:xfrm>
          <a:off x="16357600" y="1780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66221</xdr:rowOff>
    </xdr:from>
    <xdr:to>
      <xdr:col>81</xdr:col>
      <xdr:colOff>101600</xdr:colOff>
      <xdr:row>104</xdr:row>
      <xdr:rowOff>167821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117021</xdr:rowOff>
    </xdr:from>
    <xdr:to>
      <xdr:col>85</xdr:col>
      <xdr:colOff>127000</xdr:colOff>
      <xdr:row>104</xdr:row>
      <xdr:rowOff>169273</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5481300" y="1794782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105</xdr:row>
      <xdr:rowOff>115388</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4592300" y="17947821"/>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154395</xdr:rowOff>
    </xdr:from>
    <xdr:to>
      <xdr:col>72</xdr:col>
      <xdr:colOff>38100</xdr:colOff>
      <xdr:row>106</xdr:row>
      <xdr:rowOff>84545</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365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106</xdr:row>
      <xdr:rowOff>33745</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3703300" y="1811763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37" name="n_1aveValue【庁舎】&#10;有形固定資産減価償却率">
          <a:extLst>
            <a:ext uri="{FF2B5EF4-FFF2-40B4-BE49-F238E27FC236}">
              <a16:creationId xmlns:a16="http://schemas.microsoft.com/office/drawing/2014/main" id="{00000000-0008-0000-0F00-00004503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8" name="n_2aveValue【庁舎】&#10;有形固定資産減価償却率">
          <a:extLst>
            <a:ext uri="{FF2B5EF4-FFF2-40B4-BE49-F238E27FC236}">
              <a16:creationId xmlns:a16="http://schemas.microsoft.com/office/drawing/2014/main" id="{00000000-0008-0000-0F00-000046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9" name="n_3aveValue【庁舎】&#10;有形固定資産減価償却率">
          <a:extLst>
            <a:ext uri="{FF2B5EF4-FFF2-40B4-BE49-F238E27FC236}">
              <a16:creationId xmlns:a16="http://schemas.microsoft.com/office/drawing/2014/main" id="{00000000-0008-0000-0F00-00004703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40" name="n_4aveValue【庁舎】&#10;有形固定資産減価償却率">
          <a:extLst>
            <a:ext uri="{FF2B5EF4-FFF2-40B4-BE49-F238E27FC236}">
              <a16:creationId xmlns:a16="http://schemas.microsoft.com/office/drawing/2014/main" id="{00000000-0008-0000-0F00-00004803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12898</xdr:rowOff>
    </xdr:from>
    <xdr:ext cx="405111" cy="259045"/>
    <xdr:sp macro="" textlink="">
      <xdr:nvSpPr>
        <xdr:cNvPr id="841" name="n_1mainValue【庁舎】&#10;有形固定資産減価償却率">
          <a:extLst>
            <a:ext uri="{FF2B5EF4-FFF2-40B4-BE49-F238E27FC236}">
              <a16:creationId xmlns:a16="http://schemas.microsoft.com/office/drawing/2014/main" id="{00000000-0008-0000-0F00-000049030000}"/>
            </a:ext>
          </a:extLst>
        </xdr:cNvPr>
        <xdr:cNvSpPr txBox="1"/>
      </xdr:nvSpPr>
      <xdr:spPr>
        <a:xfrm>
          <a:off x="15266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842" name="n_2mainValue【庁舎】&#10;有形固定資産減価償却率">
          <a:extLst>
            <a:ext uri="{FF2B5EF4-FFF2-40B4-BE49-F238E27FC236}">
              <a16:creationId xmlns:a16="http://schemas.microsoft.com/office/drawing/2014/main" id="{00000000-0008-0000-0F00-00004A030000}"/>
            </a:ext>
          </a:extLst>
        </xdr:cNvPr>
        <xdr:cNvSpPr txBox="1"/>
      </xdr:nvSpPr>
      <xdr:spPr>
        <a:xfrm>
          <a:off x="14389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75672</xdr:rowOff>
    </xdr:from>
    <xdr:ext cx="405111" cy="259045"/>
    <xdr:sp macro="" textlink="">
      <xdr:nvSpPr>
        <xdr:cNvPr id="843" name="n_3mainValue【庁舎】&#10;有形固定資産減価償却率">
          <a:extLst>
            <a:ext uri="{FF2B5EF4-FFF2-40B4-BE49-F238E27FC236}">
              <a16:creationId xmlns:a16="http://schemas.microsoft.com/office/drawing/2014/main" id="{00000000-0008-0000-0F00-00004B030000}"/>
            </a:ext>
          </a:extLst>
        </xdr:cNvPr>
        <xdr:cNvSpPr txBox="1"/>
      </xdr:nvSpPr>
      <xdr:spPr>
        <a:xfrm>
          <a:off x="13500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00000000-0008-0000-0F00-00006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8" name="【庁舎】&#10;一人当たり面積最小値テキスト">
          <a:extLst>
            <a:ext uri="{FF2B5EF4-FFF2-40B4-BE49-F238E27FC236}">
              <a16:creationId xmlns:a16="http://schemas.microsoft.com/office/drawing/2014/main" id="{00000000-0008-0000-0F00-000064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0" name="【庁舎】&#10;一人当たり面積最大値テキスト">
          <a:extLst>
            <a:ext uri="{FF2B5EF4-FFF2-40B4-BE49-F238E27FC236}">
              <a16:creationId xmlns:a16="http://schemas.microsoft.com/office/drawing/2014/main" id="{00000000-0008-0000-0F00-000066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72" name="【庁舎】&#10;一人当たり面積平均値テキスト">
          <a:extLst>
            <a:ext uri="{FF2B5EF4-FFF2-40B4-BE49-F238E27FC236}">
              <a16:creationId xmlns:a16="http://schemas.microsoft.com/office/drawing/2014/main" id="{00000000-0008-0000-0F00-00006803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884" name="【庁舎】&#10;一人当たり面積該当値テキスト">
          <a:extLst>
            <a:ext uri="{FF2B5EF4-FFF2-40B4-BE49-F238E27FC236}">
              <a16:creationId xmlns:a16="http://schemas.microsoft.com/office/drawing/2014/main" id="{00000000-0008-0000-0F00-000074030000}"/>
            </a:ext>
          </a:extLst>
        </xdr:cNvPr>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81914</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21323300" y="184251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135255</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flipV="1">
          <a:off x="20434300" y="184270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135255</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9545300" y="183946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91" name="n_1aveValue【庁舎】&#10;一人当たり面積">
          <a:extLst>
            <a:ext uri="{FF2B5EF4-FFF2-40B4-BE49-F238E27FC236}">
              <a16:creationId xmlns:a16="http://schemas.microsoft.com/office/drawing/2014/main" id="{00000000-0008-0000-0F00-00007B03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92" name="n_2aveValue【庁舎】&#10;一人当たり面積">
          <a:extLst>
            <a:ext uri="{FF2B5EF4-FFF2-40B4-BE49-F238E27FC236}">
              <a16:creationId xmlns:a16="http://schemas.microsoft.com/office/drawing/2014/main" id="{00000000-0008-0000-0F00-00007C03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93" name="n_3aveValue【庁舎】&#10;一人当たり面積">
          <a:extLst>
            <a:ext uri="{FF2B5EF4-FFF2-40B4-BE49-F238E27FC236}">
              <a16:creationId xmlns:a16="http://schemas.microsoft.com/office/drawing/2014/main" id="{00000000-0008-0000-0F00-00007D03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94" name="n_4aveValue【庁舎】&#10;一人当たり面積">
          <a:extLst>
            <a:ext uri="{FF2B5EF4-FFF2-40B4-BE49-F238E27FC236}">
              <a16:creationId xmlns:a16="http://schemas.microsoft.com/office/drawing/2014/main" id="{00000000-0008-0000-0F00-00007E03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895" name="n_1mainValue【庁舎】&#10;一人当たり面積">
          <a:extLst>
            <a:ext uri="{FF2B5EF4-FFF2-40B4-BE49-F238E27FC236}">
              <a16:creationId xmlns:a16="http://schemas.microsoft.com/office/drawing/2014/main" id="{00000000-0008-0000-0F00-00007F03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5732</xdr:rowOff>
    </xdr:from>
    <xdr:ext cx="469744" cy="259045"/>
    <xdr:sp macro="" textlink="">
      <xdr:nvSpPr>
        <xdr:cNvPr id="896" name="n_2mainValue【庁舎】&#10;一人当たり面積">
          <a:extLst>
            <a:ext uri="{FF2B5EF4-FFF2-40B4-BE49-F238E27FC236}">
              <a16:creationId xmlns:a16="http://schemas.microsoft.com/office/drawing/2014/main" id="{00000000-0008-0000-0F00-000080030000}"/>
            </a:ext>
          </a:extLst>
        </xdr:cNvPr>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97" name="n_3mainValue【庁舎】&#10;一人当たり面積">
          <a:extLst>
            <a:ext uri="{FF2B5EF4-FFF2-40B4-BE49-F238E27FC236}">
              <a16:creationId xmlns:a16="http://schemas.microsoft.com/office/drawing/2014/main" id="{00000000-0008-0000-0F00-000081030000}"/>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市民会館に分類される社会福祉会館ですが、築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年経過しており、雨漏り等老朽化が見られる状況です。今後、本施設の維持管理に係る方針等について、検討していきます。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基準財政需要額は、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社会福祉費等が幼児教育・保育無償化開始の影響で増加し、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公債費が償還金の交付税算入開始により増加し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％増となりました。また、基準財政収入額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交付金の原資である地方消費税の税率が令和元年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日から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に引き上げられたため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ました。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基準財政収入額より基準財政需要額の増加額が大きいため、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単年度の財政力指数は前年度から減少しましたが、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ヶ年平均はほぼ横ばいとなりました。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自主財源は減少傾向にあるため、引き続き、人件費や公債費等の義務的経費の削減により歳出を抑制するとともに、徴収業務の強化に取り組み、財政基盤の強化に努めます。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収入率の改善により町税が微増したほか、幼児教育・保育無償化の影響による普通交付税の増加に伴い、経常一般財源は増加しましたが、心身障害者（児）の訓練等給付費などの増加や幼児教育・保育無償化の影響により扶助費が増加し、経常経費についても増加したため、経常収支比率は前年度比</a:t>
          </a:r>
          <a:r>
            <a:rPr kumimoji="1" lang="en-US" altLang="ja-JP" sz="1300">
              <a:latin typeface="ＭＳ ゴシック" panose="020B0609070205080204" pitchFamily="49" charset="-128"/>
              <a:ea typeface="ＭＳ ゴシック" panose="020B0609070205080204" pitchFamily="49" charset="-128"/>
            </a:rPr>
            <a:t>0.7</a:t>
          </a:r>
          <a:r>
            <a:rPr kumimoji="1" lang="ja-JP" altLang="en-US" sz="1300">
              <a:latin typeface="ＭＳ ゴシック" panose="020B0609070205080204" pitchFamily="49" charset="-128"/>
              <a:ea typeface="ＭＳ ゴシック" panose="020B0609070205080204" pitchFamily="49" charset="-128"/>
            </a:rPr>
            <a:t>ポイント悪化しました。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徴収業務の強化の取り組みや義務的経費の削減に努めます。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159068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674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159068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4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159068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226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571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対前年度比で人件費が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％、維持補修費が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％減少した一方で、物件費が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20,910</a:t>
          </a:r>
          <a:r>
            <a:rPr kumimoji="1" lang="ja-JP" altLang="en-US" sz="1300">
              <a:latin typeface="ＭＳ Ｐゴシック" panose="020B0600070205080204" pitchFamily="50" charset="-128"/>
              <a:ea typeface="ＭＳ Ｐゴシック" panose="020B0600070205080204" pitchFamily="50" charset="-128"/>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69295</xdr:rowOff>
    </xdr:from>
    <xdr:to>
      <xdr:col>23</xdr:col>
      <xdr:colOff>133350</xdr:colOff>
      <xdr:row>84</xdr:row>
      <xdr:rowOff>113275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71095"/>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66850</xdr:rowOff>
    </xdr:from>
    <xdr:to>
      <xdr:col>19</xdr:col>
      <xdr:colOff>133350</xdr:colOff>
      <xdr:row>84</xdr:row>
      <xdr:rowOff>69295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68650"/>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66850</xdr:rowOff>
    </xdr:from>
    <xdr:to>
      <xdr:col>15</xdr:col>
      <xdr:colOff>82550</xdr:colOff>
      <xdr:row>84</xdr:row>
      <xdr:rowOff>78062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68650"/>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77073</xdr:rowOff>
    </xdr:from>
    <xdr:to>
      <xdr:col>11</xdr:col>
      <xdr:colOff>31750</xdr:colOff>
      <xdr:row>84</xdr:row>
      <xdr:rowOff>78062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7887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62475</xdr:rowOff>
    </xdr:from>
    <xdr:to>
      <xdr:col>23</xdr:col>
      <xdr:colOff>184150</xdr:colOff>
      <xdr:row>84</xdr:row>
      <xdr:rowOff>164075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34552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18495</xdr:rowOff>
    </xdr:from>
    <xdr:to>
      <xdr:col>19</xdr:col>
      <xdr:colOff>184150</xdr:colOff>
      <xdr:row>84</xdr:row>
      <xdr:rowOff>120095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104872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16050</xdr:rowOff>
    </xdr:from>
    <xdr:to>
      <xdr:col>15</xdr:col>
      <xdr:colOff>133350</xdr:colOff>
      <xdr:row>84</xdr:row>
      <xdr:rowOff>117650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102427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27262</xdr:rowOff>
    </xdr:from>
    <xdr:to>
      <xdr:col>11</xdr:col>
      <xdr:colOff>82550</xdr:colOff>
      <xdr:row>84</xdr:row>
      <xdr:rowOff>128862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113639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1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26273</xdr:rowOff>
    </xdr:from>
    <xdr:to>
      <xdr:col>7</xdr:col>
      <xdr:colOff>31750</xdr:colOff>
      <xdr:row>84</xdr:row>
      <xdr:rowOff>127873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112650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ラスパイレス指数算定に用いる国家公務員と町職員との階層変動の差が前年度と比べ影響が大きかったことや、国の給与水準を上回る退職者の影響等によりラスパイレス指数は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ポイント改善しました。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これまでも職員数の定員適正化等に取り組んできましたが、今後においても、国との均衡を考慮しながら、職員定数適正化に努めます。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41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51707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18143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393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52614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当町では人口千人当たりの職員数は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人と前年度と比較して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しています。職員数は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ポイント高くなっていますが、町単独で消防本部を設置していることが職員数を押し上げる要因となっています。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127998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508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86632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2957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78015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295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88356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64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77198</xdr:rowOff>
    </xdr:from>
    <xdr:to>
      <xdr:col>81</xdr:col>
      <xdr:colOff>95250</xdr:colOff>
      <xdr:row>62</xdr:row>
      <xdr:rowOff>7348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49275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0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122209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106697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113592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金融機関からの借入金の一部を一括償還したことや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過去の地方債の元金償還が始まったことにより、前年度と比較し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公共施設の老朽化対策が増加することが見込まれるため、今後も実質公債費率は増加傾向になるものと考えられますが、各財政指標を注視し、将来に過度の負担を残さないよう慎重に対応いたします。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597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73237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034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16933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38</xdr:row>
      <xdr:rowOff>156210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下水道事業会計や猪名川上流広域ごみ処理施設組合に係る償還が進んでいることから、将来負担比率は</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75.7</a:t>
          </a:r>
          <a:r>
            <a:rPr kumimoji="1" lang="ja-JP" altLang="en-US" sz="1300">
              <a:latin typeface="ＭＳ ゴシック" panose="020B0609070205080204" pitchFamily="49" charset="-128"/>
              <a:ea typeface="ＭＳ ゴシック" panose="020B0609070205080204" pitchFamily="49" charset="-128"/>
            </a:rPr>
            <a:t>％）と類似団体平均を大きく下回っているものの、小・中学校、幼稚園空調設備整備事業に係る地方債の借り入れ等により将来負担額が増加し、財政調整基金の取り崩し等に伴い充当可能財源が減少したため、前年度比</a:t>
          </a:r>
          <a:r>
            <a:rPr kumimoji="1" lang="en-US" altLang="ja-JP" sz="1300">
              <a:latin typeface="ＭＳ ゴシック" panose="020B0609070205080204" pitchFamily="49" charset="-128"/>
              <a:ea typeface="ＭＳ ゴシック" panose="020B0609070205080204" pitchFamily="49" charset="-128"/>
            </a:rPr>
            <a:t>6.9</a:t>
          </a:r>
          <a:r>
            <a:rPr kumimoji="1" lang="ja-JP" altLang="en-US" sz="1300">
              <a:latin typeface="ＭＳ ゴシック" panose="020B0609070205080204" pitchFamily="49" charset="-128"/>
              <a:ea typeface="ＭＳ ゴシック" panose="020B0609070205080204" pitchFamily="49" charset="-128"/>
            </a:rPr>
            <a:t>ポイント悪化しました。</a:t>
          </a:r>
        </a:p>
        <a:p>
          <a:r>
            <a:rPr kumimoji="1" lang="ja-JP" altLang="en-US" sz="1300">
              <a:latin typeface="ＭＳ ゴシック" panose="020B0609070205080204" pitchFamily="49" charset="-128"/>
              <a:ea typeface="ＭＳ ゴシック" panose="020B0609070205080204" pitchFamily="49" charset="-128"/>
            </a:rPr>
            <a:t>　公共施設の老朽化対策などにより、地方債残高の増加が見込まれるため、各財政指標を注視し、財政の健全な運営に努めます。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人件費に対する経常収支比率は、類似団体平均より</a:t>
          </a:r>
          <a:r>
            <a:rPr kumimoji="1" lang="en-US" altLang="ja-JP" sz="1300">
              <a:latin typeface="ＭＳ ゴシック" panose="020B0609070205080204" pitchFamily="49" charset="-128"/>
              <a:ea typeface="ＭＳ ゴシック" panose="020B0609070205080204" pitchFamily="49" charset="-128"/>
            </a:rPr>
            <a:t>7.1</a:t>
          </a:r>
          <a:r>
            <a:rPr kumimoji="1" lang="ja-JP" altLang="en-US" sz="1300">
              <a:latin typeface="ＭＳ ゴシック" panose="020B0609070205080204" pitchFamily="49" charset="-128"/>
              <a:ea typeface="ＭＳ ゴシック" panose="020B0609070205080204" pitchFamily="49" charset="-128"/>
            </a:rPr>
            <a:t>ポイント上回っております。</a:t>
          </a:r>
        </a:p>
        <a:p>
          <a:r>
            <a:rPr kumimoji="1" lang="ja-JP" altLang="en-US" sz="1300">
              <a:latin typeface="ＭＳ ゴシック" panose="020B0609070205080204" pitchFamily="49" charset="-128"/>
              <a:ea typeface="ＭＳ ゴシック" panose="020B0609070205080204" pitchFamily="49" charset="-128"/>
            </a:rPr>
            <a:t>　これは、町単独消防本部の設置により職員数が類似団体平均と比較して多いことが主な要因であり、行政サービスの提供方法の差異によるものといえます。</a:t>
          </a:r>
        </a:p>
        <a:p>
          <a:r>
            <a:rPr kumimoji="1" lang="ja-JP" altLang="en-US" sz="1300">
              <a:latin typeface="ＭＳ ゴシック" panose="020B0609070205080204" pitchFamily="49" charset="-128"/>
              <a:ea typeface="ＭＳ ゴシック" panose="020B0609070205080204" pitchFamily="49" charset="-128"/>
            </a:rPr>
            <a:t>　引き続き人件費を抑制し、経常収支比率改善に努めます。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32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122428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122428</xdr:rowOff>
    </xdr:from>
    <xdr:to>
      <xdr:col>15</xdr:col>
      <xdr:colOff>98425</xdr:colOff>
      <xdr:row>38</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37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物件費に対する経常収支比率は、類似団体平均を</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ポイント上回っており、対前年度比では</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ポイント増加しました。</a:t>
          </a:r>
        </a:p>
        <a:p>
          <a:r>
            <a:rPr kumimoji="1" lang="ja-JP" altLang="en-US" sz="1300">
              <a:latin typeface="ＭＳ ゴシック" panose="020B0609070205080204" pitchFamily="49" charset="-128"/>
              <a:ea typeface="ＭＳ ゴシック" panose="020B0609070205080204" pitchFamily="49" charset="-128"/>
            </a:rPr>
            <a:t>　引き続きコスト削減や事務の効率化を進め、健全な財政運営に努めます。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7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扶助費に対する経常収支比率は、類似団体平均を</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ポイント下回っていますが、幼児教育・保育無償化の影響から対前年度比では</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ポイント増加しております。</a:t>
          </a:r>
        </a:p>
        <a:p>
          <a:r>
            <a:rPr kumimoji="1" lang="ja-JP" altLang="en-US" sz="1300">
              <a:latin typeface="ＭＳ ゴシック" panose="020B0609070205080204" pitchFamily="49" charset="-128"/>
              <a:ea typeface="ＭＳ ゴシック" panose="020B0609070205080204" pitchFamily="49" charset="-128"/>
            </a:rPr>
            <a:t>　今後も、少子高齢化による社会保障関係経費の増加が見込まれるため、財政を圧迫しないよう適正な事業実施に努めます。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39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9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140607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その他は維持補修費と特別会計などへの繰出金の合計です。</a:t>
          </a:r>
        </a:p>
        <a:p>
          <a:r>
            <a:rPr kumimoji="1" lang="ja-JP" altLang="en-US" sz="1300">
              <a:latin typeface="ＭＳ ゴシック" panose="020B0609070205080204" pitchFamily="49" charset="-128"/>
              <a:ea typeface="ＭＳ ゴシック" panose="020B0609070205080204" pitchFamily="49" charset="-128"/>
            </a:rPr>
            <a:t>　維持補修費は対前年度比で微減の一方で、高齢化による後期高齢者医療保険の被保険者数の増加に伴い給付費が増加している影響で、その他の経常収支比率は対前年度比で</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ポイント増加しました。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55</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09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42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28575</xdr:rowOff>
    </xdr:from>
    <xdr:to>
      <xdr:col>69</xdr:col>
      <xdr:colOff>142875</xdr:colOff>
      <xdr:row>55</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下水道事業会計への繰出金が減少したことにより、補助費等に対する経常収支比率は対前年度比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ポイント減少し、引き続き類似団体を下回る状況となっております。</a:t>
          </a:r>
        </a:p>
        <a:p>
          <a:r>
            <a:rPr kumimoji="1" lang="ja-JP" altLang="en-US" sz="1300">
              <a:latin typeface="ＭＳ ゴシック" panose="020B0609070205080204" pitchFamily="49" charset="-128"/>
              <a:ea typeface="ＭＳ ゴシック" panose="020B0609070205080204" pitchFamily="49" charset="-128"/>
            </a:rPr>
            <a:t>　補助金の必要性や効果などの評価、検証を行いながら過度の支出とならないように努めます。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過去の地方債の元金償還が完了したことにより公債費が減少したため、公債費に対する経常収支比率が対前年度比</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ポイント減少しました。</a:t>
          </a:r>
        </a:p>
        <a:p>
          <a:r>
            <a:rPr kumimoji="1" lang="ja-JP" altLang="en-US" sz="1300">
              <a:latin typeface="ＭＳ ゴシック" panose="020B0609070205080204" pitchFamily="49" charset="-128"/>
              <a:ea typeface="ＭＳ ゴシック" panose="020B0609070205080204" pitchFamily="49" charset="-128"/>
            </a:rPr>
            <a:t>　臨時財政対策債の増加や国の経済対策による投資的事業の増加などにより地方債残高が増加傾向にあるため、将来世代に過度の負担を残さないよう注意を払い、財政の健全な運営に努めます。</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6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20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62230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31750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扶助費に対する経常収支比率が増加した影響により、経常収支比率</a:t>
          </a:r>
          <a:r>
            <a:rPr kumimoji="1" lang="en-US" altLang="ja-JP" sz="1300">
              <a:latin typeface="ＭＳ ゴシック" panose="020B0609070205080204" pitchFamily="49" charset="-128"/>
              <a:ea typeface="ＭＳ ゴシック" panose="020B0609070205080204" pitchFamily="49" charset="-128"/>
            </a:rPr>
            <a:t>89.9</a:t>
          </a:r>
          <a:r>
            <a:rPr kumimoji="1" lang="ja-JP" altLang="en-US" sz="1300">
              <a:latin typeface="ＭＳ ゴシック" panose="020B0609070205080204" pitchFamily="49" charset="-128"/>
              <a:ea typeface="ＭＳ ゴシック" panose="020B0609070205080204" pitchFamily="49" charset="-128"/>
            </a:rPr>
            <a:t>％から地方債返済に係る公債費</a:t>
          </a:r>
          <a:r>
            <a:rPr kumimoji="1" lang="en-US" altLang="ja-JP" sz="1300">
              <a:latin typeface="ＭＳ ゴシック" panose="020B0609070205080204" pitchFamily="49" charset="-128"/>
              <a:ea typeface="ＭＳ ゴシック" panose="020B0609070205080204" pitchFamily="49" charset="-128"/>
            </a:rPr>
            <a:t>11.0</a:t>
          </a:r>
          <a:r>
            <a:rPr kumimoji="1" lang="ja-JP" altLang="en-US" sz="1300">
              <a:latin typeface="ＭＳ ゴシック" panose="020B0609070205080204" pitchFamily="49" charset="-128"/>
              <a:ea typeface="ＭＳ ゴシック" panose="020B0609070205080204" pitchFamily="49" charset="-128"/>
            </a:rPr>
            <a:t>％を差し引いた公債費以外の経常収支比率については、対前年度比</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ポイント増加しました。</a:t>
          </a:r>
        </a:p>
        <a:p>
          <a:r>
            <a:rPr kumimoji="1" lang="ja-JP" altLang="en-US" sz="1300">
              <a:latin typeface="ＭＳ ゴシック" panose="020B0609070205080204" pitchFamily="49" charset="-128"/>
              <a:ea typeface="ＭＳ ゴシック" panose="020B0609070205080204" pitchFamily="49" charset="-128"/>
            </a:rPr>
            <a:t>　類似団体平均と比較すると</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ポイント上回るため、今後も類似団体平均を上回る人件費及び物件費について、引き続き歳出抑制に努めます。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94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949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72137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128921</xdr:rowOff>
    </xdr:from>
    <xdr:to>
      <xdr:col>29</xdr:col>
      <xdr:colOff>127000</xdr:colOff>
      <xdr:row>16</xdr:row>
      <xdr:rowOff>152581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9746"/>
          <a:ext cx="6477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152581</xdr:rowOff>
    </xdr:from>
    <xdr:to>
      <xdr:col>26</xdr:col>
      <xdr:colOff>50800</xdr:colOff>
      <xdr:row>16</xdr:row>
      <xdr:rowOff>163522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3406"/>
          <a:ext cx="698500" cy="10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163522</xdr:rowOff>
    </xdr:from>
    <xdr:to>
      <xdr:col>22</xdr:col>
      <xdr:colOff>114300</xdr:colOff>
      <xdr:row>17</xdr:row>
      <xdr:rowOff>2228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4347"/>
          <a:ext cx="698500" cy="1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2228</xdr:rowOff>
    </xdr:from>
    <xdr:to>
      <xdr:col>18</xdr:col>
      <xdr:colOff>177800</xdr:colOff>
      <xdr:row>17</xdr:row>
      <xdr:rowOff>10784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4503"/>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78121</xdr:rowOff>
    </xdr:from>
    <xdr:to>
      <xdr:col>29</xdr:col>
      <xdr:colOff>177800</xdr:colOff>
      <xdr:row>17</xdr:row>
      <xdr:rowOff>8271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94648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101781</xdr:rowOff>
    </xdr:from>
    <xdr:to>
      <xdr:col>26</xdr:col>
      <xdr:colOff>101600</xdr:colOff>
      <xdr:row>17</xdr:row>
      <xdr:rowOff>31931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42108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112722</xdr:rowOff>
    </xdr:from>
    <xdr:to>
      <xdr:col>22</xdr:col>
      <xdr:colOff>165100</xdr:colOff>
      <xdr:row>17</xdr:row>
      <xdr:rowOff>42872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122878</xdr:rowOff>
    </xdr:from>
    <xdr:to>
      <xdr:col>19</xdr:col>
      <xdr:colOff>38100</xdr:colOff>
      <xdr:row>17</xdr:row>
      <xdr:rowOff>53028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63205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131434</xdr:rowOff>
    </xdr:from>
    <xdr:to>
      <xdr:col>15</xdr:col>
      <xdr:colOff>101600</xdr:colOff>
      <xdr:row>17</xdr:row>
      <xdr:rowOff>61584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71761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71385</xdr:rowOff>
    </xdr:from>
    <xdr:to>
      <xdr:col>29</xdr:col>
      <xdr:colOff>127000</xdr:colOff>
      <xdr:row>36</xdr:row>
      <xdr:rowOff>158841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24635"/>
          <a:ext cx="647700" cy="87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158841</xdr:rowOff>
    </xdr:from>
    <xdr:to>
      <xdr:col>26</xdr:col>
      <xdr:colOff>50800</xdr:colOff>
      <xdr:row>37</xdr:row>
      <xdr:rowOff>58355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12091"/>
          <a:ext cx="698500" cy="70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32196</xdr:rowOff>
    </xdr:from>
    <xdr:to>
      <xdr:col>22</xdr:col>
      <xdr:colOff>114300</xdr:colOff>
      <xdr:row>37</xdr:row>
      <xdr:rowOff>58355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56896"/>
          <a:ext cx="698500" cy="26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32196</xdr:rowOff>
    </xdr:from>
    <xdr:to>
      <xdr:col>18</xdr:col>
      <xdr:colOff>177800</xdr:colOff>
      <xdr:row>37</xdr:row>
      <xdr:rowOff>116746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56896"/>
          <a:ext cx="698500" cy="8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20585</xdr:rowOff>
    </xdr:from>
    <xdr:to>
      <xdr:col>29</xdr:col>
      <xdr:colOff>177800</xdr:colOff>
      <xdr:row>36</xdr:row>
      <xdr:rowOff>122185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335562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108041</xdr:rowOff>
    </xdr:from>
    <xdr:to>
      <xdr:col>26</xdr:col>
      <xdr:colOff>101600</xdr:colOff>
      <xdr:row>37</xdr:row>
      <xdr:rowOff>38191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6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7555</xdr:rowOff>
    </xdr:from>
    <xdr:to>
      <xdr:col>22</xdr:col>
      <xdr:colOff>165100</xdr:colOff>
      <xdr:row>37</xdr:row>
      <xdr:rowOff>109155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3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93932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1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152846</xdr:rowOff>
    </xdr:from>
    <xdr:to>
      <xdr:col>19</xdr:col>
      <xdr:colOff>38100</xdr:colOff>
      <xdr:row>37</xdr:row>
      <xdr:rowOff>82996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0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67773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65946</xdr:rowOff>
    </xdr:from>
    <xdr:to>
      <xdr:col>15</xdr:col>
      <xdr:colOff>101600</xdr:colOff>
      <xdr:row>37</xdr:row>
      <xdr:rowOff>167546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152323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112706</xdr:rowOff>
    </xdr:from>
    <xdr:to>
      <xdr:col>24</xdr:col>
      <xdr:colOff>63500</xdr:colOff>
      <xdr:row>35</xdr:row>
      <xdr:rowOff>127870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3456"/>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120593</xdr:rowOff>
    </xdr:from>
    <xdr:to>
      <xdr:col>19</xdr:col>
      <xdr:colOff>177800</xdr:colOff>
      <xdr:row>35</xdr:row>
      <xdr:rowOff>127870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2134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118535</xdr:rowOff>
    </xdr:from>
    <xdr:to>
      <xdr:col>15</xdr:col>
      <xdr:colOff>50800</xdr:colOff>
      <xdr:row>35</xdr:row>
      <xdr:rowOff>120593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192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118535</xdr:rowOff>
    </xdr:from>
    <xdr:to>
      <xdr:col>10</xdr:col>
      <xdr:colOff>114300</xdr:colOff>
      <xdr:row>35</xdr:row>
      <xdr:rowOff>120383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928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61906</xdr:rowOff>
    </xdr:from>
    <xdr:to>
      <xdr:col>24</xdr:col>
      <xdr:colOff>114300</xdr:colOff>
      <xdr:row>35</xdr:row>
      <xdr:rowOff>163506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84783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77070</xdr:rowOff>
    </xdr:from>
    <xdr:to>
      <xdr:col>20</xdr:col>
      <xdr:colOff>38100</xdr:colOff>
      <xdr:row>36</xdr:row>
      <xdr:rowOff>7220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23747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69793</xdr:rowOff>
    </xdr:from>
    <xdr:to>
      <xdr:col>15</xdr:col>
      <xdr:colOff>101600</xdr:colOff>
      <xdr:row>35</xdr:row>
      <xdr:rowOff>171393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67735</xdr:rowOff>
    </xdr:from>
    <xdr:to>
      <xdr:col>10</xdr:col>
      <xdr:colOff>165100</xdr:colOff>
      <xdr:row>35</xdr:row>
      <xdr:rowOff>169335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69583</xdr:rowOff>
    </xdr:from>
    <xdr:to>
      <xdr:col>6</xdr:col>
      <xdr:colOff>38100</xdr:colOff>
      <xdr:row>35</xdr:row>
      <xdr:rowOff>171183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76391</xdr:rowOff>
    </xdr:from>
    <xdr:to>
      <xdr:col>24</xdr:col>
      <xdr:colOff>63500</xdr:colOff>
      <xdr:row>56</xdr:row>
      <xdr:rowOff>125514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7591"/>
          <a:ext cx="8382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125299</xdr:rowOff>
    </xdr:from>
    <xdr:to>
      <xdr:col>19</xdr:col>
      <xdr:colOff>177800</xdr:colOff>
      <xdr:row>56</xdr:row>
      <xdr:rowOff>125514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26499"/>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107214</xdr:rowOff>
    </xdr:from>
    <xdr:to>
      <xdr:col>15</xdr:col>
      <xdr:colOff>50800</xdr:colOff>
      <xdr:row>56</xdr:row>
      <xdr:rowOff>125299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8414"/>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107214</xdr:rowOff>
    </xdr:from>
    <xdr:to>
      <xdr:col>10</xdr:col>
      <xdr:colOff>114300</xdr:colOff>
      <xdr:row>56</xdr:row>
      <xdr:rowOff>109613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8414"/>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25591</xdr:rowOff>
    </xdr:from>
    <xdr:to>
      <xdr:col>24</xdr:col>
      <xdr:colOff>114300</xdr:colOff>
      <xdr:row>56</xdr:row>
      <xdr:rowOff>127191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48468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74714</xdr:rowOff>
    </xdr:from>
    <xdr:to>
      <xdr:col>20</xdr:col>
      <xdr:colOff>38100</xdr:colOff>
      <xdr:row>57</xdr:row>
      <xdr:rowOff>4864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21391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74499</xdr:rowOff>
    </xdr:from>
    <xdr:to>
      <xdr:col>15</xdr:col>
      <xdr:colOff>101600</xdr:colOff>
      <xdr:row>57</xdr:row>
      <xdr:rowOff>4649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21176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56414</xdr:rowOff>
    </xdr:from>
    <xdr:to>
      <xdr:col>10</xdr:col>
      <xdr:colOff>165100</xdr:colOff>
      <xdr:row>56</xdr:row>
      <xdr:rowOff>158014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58813</xdr:rowOff>
    </xdr:from>
    <xdr:to>
      <xdr:col>6</xdr:col>
      <xdr:colOff>38100</xdr:colOff>
      <xdr:row>56</xdr:row>
      <xdr:rowOff>160413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75864</xdr:rowOff>
    </xdr:from>
    <xdr:to>
      <xdr:col>24</xdr:col>
      <xdr:colOff>63500</xdr:colOff>
      <xdr:row>77</xdr:row>
      <xdr:rowOff>75978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751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75864</xdr:rowOff>
    </xdr:from>
    <xdr:to>
      <xdr:col>19</xdr:col>
      <xdr:colOff>177800</xdr:colOff>
      <xdr:row>77</xdr:row>
      <xdr:rowOff>78036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751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73577</xdr:rowOff>
    </xdr:from>
    <xdr:to>
      <xdr:col>15</xdr:col>
      <xdr:colOff>50800</xdr:colOff>
      <xdr:row>77</xdr:row>
      <xdr:rowOff>78036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5227"/>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50603</xdr:rowOff>
    </xdr:from>
    <xdr:to>
      <xdr:col>10</xdr:col>
      <xdr:colOff>114300</xdr:colOff>
      <xdr:row>77</xdr:row>
      <xdr:rowOff>73577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5225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25178</xdr:rowOff>
    </xdr:from>
    <xdr:to>
      <xdr:col>24</xdr:col>
      <xdr:colOff>114300</xdr:colOff>
      <xdr:row>77</xdr:row>
      <xdr:rowOff>126778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111555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25064</xdr:rowOff>
    </xdr:from>
    <xdr:to>
      <xdr:col>20</xdr:col>
      <xdr:colOff>38100</xdr:colOff>
      <xdr:row>77</xdr:row>
      <xdr:rowOff>126664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117791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27236</xdr:rowOff>
    </xdr:from>
    <xdr:to>
      <xdr:col>15</xdr:col>
      <xdr:colOff>101600</xdr:colOff>
      <xdr:row>77</xdr:row>
      <xdr:rowOff>128836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119963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22777</xdr:rowOff>
    </xdr:from>
    <xdr:to>
      <xdr:col>10</xdr:col>
      <xdr:colOff>165100</xdr:colOff>
      <xdr:row>77</xdr:row>
      <xdr:rowOff>124377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115504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171253</xdr:rowOff>
    </xdr:from>
    <xdr:to>
      <xdr:col>6</xdr:col>
      <xdr:colOff>38100</xdr:colOff>
      <xdr:row>77</xdr:row>
      <xdr:rowOff>101403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92530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9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39247</xdr:rowOff>
    </xdr:from>
    <xdr:to>
      <xdr:col>24</xdr:col>
      <xdr:colOff>63500</xdr:colOff>
      <xdr:row>98</xdr:row>
      <xdr:rowOff>86861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41347"/>
          <a:ext cx="8382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84347</xdr:rowOff>
    </xdr:from>
    <xdr:to>
      <xdr:col>19</xdr:col>
      <xdr:colOff>177800</xdr:colOff>
      <xdr:row>98</xdr:row>
      <xdr:rowOff>86861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8644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84347</xdr:rowOff>
    </xdr:from>
    <xdr:to>
      <xdr:col>15</xdr:col>
      <xdr:colOff>50800</xdr:colOff>
      <xdr:row>98</xdr:row>
      <xdr:rowOff>97425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6447"/>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97425</xdr:rowOff>
    </xdr:from>
    <xdr:to>
      <xdr:col>10</xdr:col>
      <xdr:colOff>114300</xdr:colOff>
      <xdr:row>98</xdr:row>
      <xdr:rowOff>144680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952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159897</xdr:rowOff>
    </xdr:from>
    <xdr:to>
      <xdr:col>24</xdr:col>
      <xdr:colOff>114300</xdr:colOff>
      <xdr:row>98</xdr:row>
      <xdr:rowOff>90047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138324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36061</xdr:rowOff>
    </xdr:from>
    <xdr:to>
      <xdr:col>20</xdr:col>
      <xdr:colOff>38100</xdr:colOff>
      <xdr:row>98</xdr:row>
      <xdr:rowOff>137661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128788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33547</xdr:rowOff>
    </xdr:from>
    <xdr:to>
      <xdr:col>15</xdr:col>
      <xdr:colOff>101600</xdr:colOff>
      <xdr:row>98</xdr:row>
      <xdr:rowOff>135147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126274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46625</xdr:rowOff>
    </xdr:from>
    <xdr:to>
      <xdr:col>10</xdr:col>
      <xdr:colOff>165100</xdr:colOff>
      <xdr:row>98</xdr:row>
      <xdr:rowOff>148225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139352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93880</xdr:rowOff>
    </xdr:from>
    <xdr:to>
      <xdr:col>6</xdr:col>
      <xdr:colOff>38100</xdr:colOff>
      <xdr:row>99</xdr:row>
      <xdr:rowOff>24030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16604</xdr:rowOff>
    </xdr:from>
    <xdr:to>
      <xdr:col>55</xdr:col>
      <xdr:colOff>0</xdr:colOff>
      <xdr:row>37</xdr:row>
      <xdr:rowOff>47705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0254"/>
          <a:ext cx="8382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47705</xdr:rowOff>
    </xdr:from>
    <xdr:to>
      <xdr:col>50</xdr:col>
      <xdr:colOff>114300</xdr:colOff>
      <xdr:row>37</xdr:row>
      <xdr:rowOff>49664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9135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49664</xdr:rowOff>
    </xdr:from>
    <xdr:to>
      <xdr:col>45</xdr:col>
      <xdr:colOff>177800</xdr:colOff>
      <xdr:row>37</xdr:row>
      <xdr:rowOff>65155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93314"/>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46747</xdr:rowOff>
    </xdr:from>
    <xdr:to>
      <xdr:col>41</xdr:col>
      <xdr:colOff>50800</xdr:colOff>
      <xdr:row>37</xdr:row>
      <xdr:rowOff>65155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90397"/>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137254</xdr:rowOff>
    </xdr:from>
    <xdr:to>
      <xdr:col>55</xdr:col>
      <xdr:colOff>50800</xdr:colOff>
      <xdr:row>37</xdr:row>
      <xdr:rowOff>67404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115681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168355</xdr:rowOff>
    </xdr:from>
    <xdr:to>
      <xdr:col>50</xdr:col>
      <xdr:colOff>165100</xdr:colOff>
      <xdr:row>37</xdr:row>
      <xdr:rowOff>98505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89632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170314</xdr:rowOff>
    </xdr:from>
    <xdr:to>
      <xdr:col>46</xdr:col>
      <xdr:colOff>38100</xdr:colOff>
      <xdr:row>37</xdr:row>
      <xdr:rowOff>100464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91591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14355</xdr:rowOff>
    </xdr:from>
    <xdr:to>
      <xdr:col>41</xdr:col>
      <xdr:colOff>101600</xdr:colOff>
      <xdr:row>37</xdr:row>
      <xdr:rowOff>115955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107082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167397</xdr:rowOff>
    </xdr:from>
    <xdr:to>
      <xdr:col>36</xdr:col>
      <xdr:colOff>165100</xdr:colOff>
      <xdr:row>37</xdr:row>
      <xdr:rowOff>97547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88674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29666</xdr:rowOff>
    </xdr:from>
    <xdr:to>
      <xdr:col>55</xdr:col>
      <xdr:colOff>0</xdr:colOff>
      <xdr:row>58</xdr:row>
      <xdr:rowOff>110503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73766"/>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77400</xdr:rowOff>
    </xdr:from>
    <xdr:to>
      <xdr:col>50</xdr:col>
      <xdr:colOff>114300</xdr:colOff>
      <xdr:row>58</xdr:row>
      <xdr:rowOff>110503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21500"/>
          <a:ext cx="8890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57539</xdr:rowOff>
    </xdr:from>
    <xdr:to>
      <xdr:col>45</xdr:col>
      <xdr:colOff>177800</xdr:colOff>
      <xdr:row>58</xdr:row>
      <xdr:rowOff>77400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1639"/>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57539</xdr:rowOff>
    </xdr:from>
    <xdr:to>
      <xdr:col>41</xdr:col>
      <xdr:colOff>50800</xdr:colOff>
      <xdr:row>58</xdr:row>
      <xdr:rowOff>81780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01639"/>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150316</xdr:rowOff>
    </xdr:from>
    <xdr:to>
      <xdr:col>55</xdr:col>
      <xdr:colOff>50800</xdr:colOff>
      <xdr:row>58</xdr:row>
      <xdr:rowOff>80466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59703</xdr:rowOff>
    </xdr:from>
    <xdr:to>
      <xdr:col>50</xdr:col>
      <xdr:colOff>165100</xdr:colOff>
      <xdr:row>58</xdr:row>
      <xdr:rowOff>161303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152430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26600</xdr:rowOff>
    </xdr:from>
    <xdr:to>
      <xdr:col>46</xdr:col>
      <xdr:colOff>38100</xdr:colOff>
      <xdr:row>58</xdr:row>
      <xdr:rowOff>128200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119327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6739</xdr:rowOff>
    </xdr:from>
    <xdr:to>
      <xdr:col>41</xdr:col>
      <xdr:colOff>101600</xdr:colOff>
      <xdr:row>58</xdr:row>
      <xdr:rowOff>108339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99466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30980</xdr:rowOff>
    </xdr:from>
    <xdr:to>
      <xdr:col>36</xdr:col>
      <xdr:colOff>165100</xdr:colOff>
      <xdr:row>58</xdr:row>
      <xdr:rowOff>132580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123707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73495</xdr:rowOff>
    </xdr:from>
    <xdr:to>
      <xdr:col>55</xdr:col>
      <xdr:colOff>0</xdr:colOff>
      <xdr:row>78</xdr:row>
      <xdr:rowOff>132620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46595"/>
          <a:ext cx="8382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129392</xdr:rowOff>
    </xdr:from>
    <xdr:to>
      <xdr:col>50</xdr:col>
      <xdr:colOff>114300</xdr:colOff>
      <xdr:row>78</xdr:row>
      <xdr:rowOff>132620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02492"/>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103453</xdr:rowOff>
    </xdr:from>
    <xdr:to>
      <xdr:col>45</xdr:col>
      <xdr:colOff>177800</xdr:colOff>
      <xdr:row>78</xdr:row>
      <xdr:rowOff>129392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76553"/>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103453</xdr:rowOff>
    </xdr:from>
    <xdr:to>
      <xdr:col>41</xdr:col>
      <xdr:colOff>50800</xdr:colOff>
      <xdr:row>78</xdr:row>
      <xdr:rowOff>113072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76553"/>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22695</xdr:rowOff>
    </xdr:from>
    <xdr:to>
      <xdr:col>55</xdr:col>
      <xdr:colOff>50800</xdr:colOff>
      <xdr:row>78</xdr:row>
      <xdr:rowOff>124295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153522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81820</xdr:rowOff>
    </xdr:from>
    <xdr:to>
      <xdr:col>50</xdr:col>
      <xdr:colOff>165100</xdr:colOff>
      <xdr:row>79</xdr:row>
      <xdr:rowOff>11970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3097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78592</xdr:rowOff>
    </xdr:from>
    <xdr:to>
      <xdr:col>46</xdr:col>
      <xdr:colOff>38100</xdr:colOff>
      <xdr:row>79</xdr:row>
      <xdr:rowOff>8742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171319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52653</xdr:rowOff>
    </xdr:from>
    <xdr:to>
      <xdr:col>41</xdr:col>
      <xdr:colOff>101600</xdr:colOff>
      <xdr:row>78</xdr:row>
      <xdr:rowOff>154253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170780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62272</xdr:rowOff>
    </xdr:from>
    <xdr:to>
      <xdr:col>36</xdr:col>
      <xdr:colOff>165100</xdr:colOff>
      <xdr:row>78</xdr:row>
      <xdr:rowOff>163872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154999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2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87069</xdr:rowOff>
    </xdr:from>
    <xdr:to>
      <xdr:col>55</xdr:col>
      <xdr:colOff>0</xdr:colOff>
      <xdr:row>98</xdr:row>
      <xdr:rowOff>149811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89169"/>
          <a:ext cx="838200" cy="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76012</xdr:rowOff>
    </xdr:from>
    <xdr:to>
      <xdr:col>50</xdr:col>
      <xdr:colOff>114300</xdr:colOff>
      <xdr:row>98</xdr:row>
      <xdr:rowOff>149811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78112"/>
          <a:ext cx="889000" cy="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70197</xdr:rowOff>
    </xdr:from>
    <xdr:to>
      <xdr:col>45</xdr:col>
      <xdr:colOff>177800</xdr:colOff>
      <xdr:row>98</xdr:row>
      <xdr:rowOff>76012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72297"/>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70197</xdr:rowOff>
    </xdr:from>
    <xdr:to>
      <xdr:col>41</xdr:col>
      <xdr:colOff>50800</xdr:colOff>
      <xdr:row>98</xdr:row>
      <xdr:rowOff>118546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72297"/>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36269</xdr:rowOff>
    </xdr:from>
    <xdr:to>
      <xdr:col>55</xdr:col>
      <xdr:colOff>50800</xdr:colOff>
      <xdr:row>98</xdr:row>
      <xdr:rowOff>137869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122646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99011</xdr:rowOff>
    </xdr:from>
    <xdr:to>
      <xdr:col>50</xdr:col>
      <xdr:colOff>165100</xdr:colOff>
      <xdr:row>99</xdr:row>
      <xdr:rowOff>29161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20288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25212</xdr:rowOff>
    </xdr:from>
    <xdr:to>
      <xdr:col>46</xdr:col>
      <xdr:colOff>38100</xdr:colOff>
      <xdr:row>98</xdr:row>
      <xdr:rowOff>126812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117939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19397</xdr:rowOff>
    </xdr:from>
    <xdr:to>
      <xdr:col>41</xdr:col>
      <xdr:colOff>101600</xdr:colOff>
      <xdr:row>98</xdr:row>
      <xdr:rowOff>120997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112124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1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67746</xdr:rowOff>
    </xdr:from>
    <xdr:to>
      <xdr:col>36</xdr:col>
      <xdr:colOff>165100</xdr:colOff>
      <xdr:row>98</xdr:row>
      <xdr:rowOff>169346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154936</xdr:rowOff>
    </xdr:from>
    <xdr:to>
      <xdr:col>85</xdr:col>
      <xdr:colOff>127000</xdr:colOff>
      <xdr:row>39</xdr:row>
      <xdr:rowOff>19597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70036"/>
          <a:ext cx="8382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19597</xdr:rowOff>
    </xdr:from>
    <xdr:to>
      <xdr:col>81</xdr:col>
      <xdr:colOff>50800</xdr:colOff>
      <xdr:row>39</xdr:row>
      <xdr:rowOff>42773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06147"/>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42773</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26212</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2762"/>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104136</xdr:rowOff>
    </xdr:from>
    <xdr:to>
      <xdr:col>85</xdr:col>
      <xdr:colOff>177800</xdr:colOff>
      <xdr:row>39</xdr:row>
      <xdr:rowOff>34286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63513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140247</xdr:rowOff>
    </xdr:from>
    <xdr:to>
      <xdr:col>81</xdr:col>
      <xdr:colOff>101600</xdr:colOff>
      <xdr:row>39</xdr:row>
      <xdr:rowOff>70397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86924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163423</xdr:rowOff>
    </xdr:from>
    <xdr:to>
      <xdr:col>76</xdr:col>
      <xdr:colOff>165100</xdr:colOff>
      <xdr:row>39</xdr:row>
      <xdr:rowOff>93573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84700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146862</xdr:rowOff>
    </xdr:from>
    <xdr:to>
      <xdr:col>67</xdr:col>
      <xdr:colOff>101600</xdr:colOff>
      <xdr:row>39</xdr:row>
      <xdr:rowOff>77012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93539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32245</xdr:rowOff>
    </xdr:from>
    <xdr:to>
      <xdr:col>85</xdr:col>
      <xdr:colOff>127000</xdr:colOff>
      <xdr:row>77</xdr:row>
      <xdr:rowOff>68911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33895"/>
          <a:ext cx="8382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68911</xdr:rowOff>
    </xdr:from>
    <xdr:to>
      <xdr:col>81</xdr:col>
      <xdr:colOff>50800</xdr:colOff>
      <xdr:row>77</xdr:row>
      <xdr:rowOff>104026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70561"/>
          <a:ext cx="889000" cy="3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104026</xdr:rowOff>
    </xdr:from>
    <xdr:to>
      <xdr:col>76</xdr:col>
      <xdr:colOff>114300</xdr:colOff>
      <xdr:row>77</xdr:row>
      <xdr:rowOff>118199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0567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115900</xdr:rowOff>
    </xdr:from>
    <xdr:to>
      <xdr:col>71</xdr:col>
      <xdr:colOff>177800</xdr:colOff>
      <xdr:row>77</xdr:row>
      <xdr:rowOff>118199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1755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152895</xdr:rowOff>
    </xdr:from>
    <xdr:to>
      <xdr:col>85</xdr:col>
      <xdr:colOff>177800</xdr:colOff>
      <xdr:row>77</xdr:row>
      <xdr:rowOff>83045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131322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18111</xdr:rowOff>
    </xdr:from>
    <xdr:to>
      <xdr:col>81</xdr:col>
      <xdr:colOff>101600</xdr:colOff>
      <xdr:row>77</xdr:row>
      <xdr:rowOff>119711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110838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53226</xdr:rowOff>
    </xdr:from>
    <xdr:to>
      <xdr:col>76</xdr:col>
      <xdr:colOff>165100</xdr:colOff>
      <xdr:row>77</xdr:row>
      <xdr:rowOff>154826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145953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67399</xdr:rowOff>
    </xdr:from>
    <xdr:to>
      <xdr:col>72</xdr:col>
      <xdr:colOff>38100</xdr:colOff>
      <xdr:row>77</xdr:row>
      <xdr:rowOff>168999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160126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65100</xdr:rowOff>
    </xdr:from>
    <xdr:to>
      <xdr:col>67</xdr:col>
      <xdr:colOff>101600</xdr:colOff>
      <xdr:row>77</xdr:row>
      <xdr:rowOff>166700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157827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69748</xdr:rowOff>
    </xdr:from>
    <xdr:to>
      <xdr:col>85</xdr:col>
      <xdr:colOff>127000</xdr:colOff>
      <xdr:row>98</xdr:row>
      <xdr:rowOff>89827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71848"/>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89827</xdr:rowOff>
    </xdr:from>
    <xdr:to>
      <xdr:col>81</xdr:col>
      <xdr:colOff>50800</xdr:colOff>
      <xdr:row>98</xdr:row>
      <xdr:rowOff>93701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9192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55474</xdr:rowOff>
    </xdr:from>
    <xdr:to>
      <xdr:col>76</xdr:col>
      <xdr:colOff>114300</xdr:colOff>
      <xdr:row>98</xdr:row>
      <xdr:rowOff>93701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57574"/>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48070</xdr:rowOff>
    </xdr:from>
    <xdr:to>
      <xdr:col>71</xdr:col>
      <xdr:colOff>177800</xdr:colOff>
      <xdr:row>98</xdr:row>
      <xdr:rowOff>55474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50170"/>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18948</xdr:rowOff>
    </xdr:from>
    <xdr:to>
      <xdr:col>85</xdr:col>
      <xdr:colOff>177800</xdr:colOff>
      <xdr:row>98</xdr:row>
      <xdr:rowOff>120548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168825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39027</xdr:rowOff>
    </xdr:from>
    <xdr:to>
      <xdr:col>81</xdr:col>
      <xdr:colOff>101600</xdr:colOff>
      <xdr:row>98</xdr:row>
      <xdr:rowOff>140627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131754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3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42901</xdr:rowOff>
    </xdr:from>
    <xdr:to>
      <xdr:col>76</xdr:col>
      <xdr:colOff>165100</xdr:colOff>
      <xdr:row>98</xdr:row>
      <xdr:rowOff>144501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135628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4674</xdr:rowOff>
    </xdr:from>
    <xdr:to>
      <xdr:col>72</xdr:col>
      <xdr:colOff>38100</xdr:colOff>
      <xdr:row>98</xdr:row>
      <xdr:rowOff>106274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97401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168720</xdr:rowOff>
    </xdr:from>
    <xdr:to>
      <xdr:col>67</xdr:col>
      <xdr:colOff>101600</xdr:colOff>
      <xdr:row>98</xdr:row>
      <xdr:rowOff>98870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89997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86071</xdr:rowOff>
    </xdr:from>
    <xdr:to>
      <xdr:col>116</xdr:col>
      <xdr:colOff>63500</xdr:colOff>
      <xdr:row>58</xdr:row>
      <xdr:rowOff>98827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30171"/>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96312</xdr:rowOff>
    </xdr:from>
    <xdr:to>
      <xdr:col>111</xdr:col>
      <xdr:colOff>177800</xdr:colOff>
      <xdr:row>58</xdr:row>
      <xdr:rowOff>98827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4041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96312</xdr:rowOff>
    </xdr:from>
    <xdr:to>
      <xdr:col>107</xdr:col>
      <xdr:colOff>50800</xdr:colOff>
      <xdr:row>58</xdr:row>
      <xdr:rowOff>107330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4041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107330</xdr:rowOff>
    </xdr:from>
    <xdr:to>
      <xdr:col>102</xdr:col>
      <xdr:colOff>114300</xdr:colOff>
      <xdr:row>58</xdr:row>
      <xdr:rowOff>121824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51430"/>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35271</xdr:rowOff>
    </xdr:from>
    <xdr:to>
      <xdr:col>116</xdr:col>
      <xdr:colOff>114300</xdr:colOff>
      <xdr:row>58</xdr:row>
      <xdr:rowOff>136871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48027</xdr:rowOff>
    </xdr:from>
    <xdr:to>
      <xdr:col>112</xdr:col>
      <xdr:colOff>38100</xdr:colOff>
      <xdr:row>58</xdr:row>
      <xdr:rowOff>149627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140754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0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45512</xdr:rowOff>
    </xdr:from>
    <xdr:to>
      <xdr:col>107</xdr:col>
      <xdr:colOff>101600</xdr:colOff>
      <xdr:row>58</xdr:row>
      <xdr:rowOff>147112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138239</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56530</xdr:rowOff>
    </xdr:from>
    <xdr:to>
      <xdr:col>102</xdr:col>
      <xdr:colOff>165100</xdr:colOff>
      <xdr:row>58</xdr:row>
      <xdr:rowOff>158130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149257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09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71024</xdr:rowOff>
    </xdr:from>
    <xdr:to>
      <xdr:col>98</xdr:col>
      <xdr:colOff>38100</xdr:colOff>
      <xdr:row>59</xdr:row>
      <xdr:rowOff>1174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163751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0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61587</xdr:rowOff>
    </xdr:from>
    <xdr:to>
      <xdr:col>116</xdr:col>
      <xdr:colOff>63500</xdr:colOff>
      <xdr:row>77</xdr:row>
      <xdr:rowOff>114165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26323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110440</xdr:rowOff>
    </xdr:from>
    <xdr:to>
      <xdr:col>111</xdr:col>
      <xdr:colOff>177800</xdr:colOff>
      <xdr:row>77</xdr:row>
      <xdr:rowOff>114165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31209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110440</xdr:rowOff>
    </xdr:from>
    <xdr:to>
      <xdr:col>107</xdr:col>
      <xdr:colOff>50800</xdr:colOff>
      <xdr:row>77</xdr:row>
      <xdr:rowOff>148112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312090"/>
          <a:ext cx="8890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148112</xdr:rowOff>
    </xdr:from>
    <xdr:to>
      <xdr:col>102</xdr:col>
      <xdr:colOff>114300</xdr:colOff>
      <xdr:row>77</xdr:row>
      <xdr:rowOff>160937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349762"/>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10787</xdr:rowOff>
    </xdr:from>
    <xdr:to>
      <xdr:col>116</xdr:col>
      <xdr:colOff>114300</xdr:colOff>
      <xdr:row>77</xdr:row>
      <xdr:rowOff>112387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160664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63365</xdr:rowOff>
    </xdr:from>
    <xdr:to>
      <xdr:col>112</xdr:col>
      <xdr:colOff>38100</xdr:colOff>
      <xdr:row>77</xdr:row>
      <xdr:rowOff>164965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2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156092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5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59640</xdr:rowOff>
    </xdr:from>
    <xdr:to>
      <xdr:col>107</xdr:col>
      <xdr:colOff>101600</xdr:colOff>
      <xdr:row>77</xdr:row>
      <xdr:rowOff>161240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152367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97312</xdr:rowOff>
    </xdr:from>
    <xdr:to>
      <xdr:col>102</xdr:col>
      <xdr:colOff>165100</xdr:colOff>
      <xdr:row>78</xdr:row>
      <xdr:rowOff>27462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18589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110137</xdr:rowOff>
    </xdr:from>
    <xdr:to>
      <xdr:col>98</xdr:col>
      <xdr:colOff>38100</xdr:colOff>
      <xdr:row>78</xdr:row>
      <xdr:rowOff>40287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31414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ゴシック" panose="020B0609070205080204" pitchFamily="49" charset="-128"/>
              <a:ea typeface="ＭＳ ゴシック" panose="020B0609070205080204" pitchFamily="49" charset="-128"/>
            </a:rPr>
            <a:t>歳出総決算額は、住民一人当たり</a:t>
          </a:r>
          <a:r>
            <a:rPr kumimoji="1" lang="en-US" altLang="ja-JP" sz="1600">
              <a:latin typeface="ＭＳ ゴシック" panose="020B0609070205080204" pitchFamily="49" charset="-128"/>
              <a:ea typeface="ＭＳ ゴシック" panose="020B0609070205080204" pitchFamily="49" charset="-128"/>
            </a:rPr>
            <a:t>371,420</a:t>
          </a:r>
          <a:r>
            <a:rPr kumimoji="1" lang="ja-JP" altLang="en-US" sz="1600">
              <a:latin typeface="ＭＳ ゴシック" panose="020B0609070205080204" pitchFamily="49" charset="-128"/>
              <a:ea typeface="ＭＳ ゴシック" panose="020B0609070205080204" pitchFamily="49" charset="-128"/>
            </a:rPr>
            <a:t>円となっております。</a:t>
          </a:r>
        </a:p>
        <a:p>
          <a:r>
            <a:rPr kumimoji="1" lang="ja-JP" altLang="en-US" sz="1600">
              <a:latin typeface="ＭＳ ゴシック" panose="020B0609070205080204" pitchFamily="49" charset="-128"/>
              <a:ea typeface="ＭＳ ゴシック" panose="020B0609070205080204" pitchFamily="49" charset="-128"/>
            </a:rPr>
            <a:t>主な構成項目である人件費は、住民一人当たり</a:t>
          </a:r>
          <a:r>
            <a:rPr kumimoji="1" lang="en-US" altLang="ja-JP" sz="1600">
              <a:latin typeface="ＭＳ ゴシック" panose="020B0609070205080204" pitchFamily="49" charset="-128"/>
              <a:ea typeface="ＭＳ ゴシック" panose="020B0609070205080204" pitchFamily="49" charset="-128"/>
            </a:rPr>
            <a:t>72,417</a:t>
          </a:r>
          <a:r>
            <a:rPr kumimoji="1" lang="ja-JP" altLang="en-US" sz="1600">
              <a:latin typeface="ＭＳ ゴシック" panose="020B0609070205080204" pitchFamily="49" charset="-128"/>
              <a:ea typeface="ＭＳ ゴシック" panose="020B0609070205080204" pitchFamily="49" charset="-128"/>
            </a:rPr>
            <a:t>円となっており、類似団体平均を上回っている状況ですが、町単独の消防本部を設置しているためだと考えられます。</a:t>
          </a:r>
        </a:p>
        <a:p>
          <a:r>
            <a:rPr kumimoji="1" lang="ja-JP" altLang="en-US" sz="1600">
              <a:latin typeface="ＭＳ ゴシック" panose="020B0609070205080204" pitchFamily="49" charset="-128"/>
              <a:ea typeface="ＭＳ ゴシック" panose="020B0609070205080204" pitchFamily="49" charset="-128"/>
            </a:rPr>
            <a:t>普通建設事業は小・中学校、幼稚園の空調設備整備を行ったことから、対前年度比で</a:t>
          </a:r>
          <a:r>
            <a:rPr kumimoji="1" lang="en-US" altLang="ja-JP" sz="1600">
              <a:latin typeface="ＭＳ ゴシック" panose="020B0609070205080204" pitchFamily="49" charset="-128"/>
              <a:ea typeface="ＭＳ ゴシック" panose="020B0609070205080204" pitchFamily="49" charset="-128"/>
            </a:rPr>
            <a:t>35,362</a:t>
          </a:r>
          <a:r>
            <a:rPr kumimoji="1" lang="ja-JP" altLang="en-US" sz="1600">
              <a:latin typeface="ＭＳ ゴシック" panose="020B0609070205080204" pitchFamily="49" charset="-128"/>
              <a:ea typeface="ＭＳ ゴシック" panose="020B0609070205080204" pitchFamily="49" charset="-128"/>
            </a:rPr>
            <a:t>円増加し、災害復旧事業費も平成３０年度７月豪雨などで被害を受けた農地農業用施設等の災害復旧を行ったことから、対前年度比で</a:t>
          </a:r>
          <a:r>
            <a:rPr kumimoji="1" lang="en-US" altLang="ja-JP" sz="1600">
              <a:latin typeface="ＭＳ ゴシック" panose="020B0609070205080204" pitchFamily="49" charset="-128"/>
              <a:ea typeface="ＭＳ ゴシック" panose="020B0609070205080204" pitchFamily="49" charset="-128"/>
            </a:rPr>
            <a:t>9,478</a:t>
          </a:r>
          <a:r>
            <a:rPr kumimoji="1" lang="ja-JP" altLang="en-US" sz="1600">
              <a:latin typeface="ＭＳ ゴシック" panose="020B0609070205080204" pitchFamily="49" charset="-128"/>
              <a:ea typeface="ＭＳ ゴシック" panose="020B0609070205080204" pitchFamily="49" charset="-128"/>
            </a:rPr>
            <a:t>円増加しました。また公債費は、金融機関からの借入金の一部を一括償還したことや過去の地方債の元金償還金が始まったことで、対前年度比で</a:t>
          </a:r>
          <a:r>
            <a:rPr kumimoji="1" lang="en-US" altLang="ja-JP" sz="1600">
              <a:latin typeface="ＭＳ ゴシック" panose="020B0609070205080204" pitchFamily="49" charset="-128"/>
              <a:ea typeface="ＭＳ ゴシック" panose="020B0609070205080204" pitchFamily="49" charset="-128"/>
            </a:rPr>
            <a:t>2,887</a:t>
          </a:r>
          <a:r>
            <a:rPr kumimoji="1" lang="ja-JP" altLang="en-US" sz="1600">
              <a:latin typeface="ＭＳ ゴシック" panose="020B0609070205080204" pitchFamily="49" charset="-128"/>
              <a:ea typeface="ＭＳ ゴシック" panose="020B0609070205080204" pitchFamily="49" charset="-128"/>
            </a:rPr>
            <a:t>円増加しました。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30,823
30,627
90.33
11,673,980
11,448,304
207,008
6,676,827
8,156,531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84510</xdr:rowOff>
    </xdr:from>
    <xdr:to>
      <xdr:col>24</xdr:col>
      <xdr:colOff>63500</xdr:colOff>
      <xdr:row>34</xdr:row>
      <xdr:rowOff>91694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3810"/>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84510</xdr:rowOff>
    </xdr:from>
    <xdr:to>
      <xdr:col>19</xdr:col>
      <xdr:colOff>177800</xdr:colOff>
      <xdr:row>34</xdr:row>
      <xdr:rowOff>122718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13810"/>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112595</xdr:rowOff>
    </xdr:from>
    <xdr:to>
      <xdr:col>15</xdr:col>
      <xdr:colOff>50800</xdr:colOff>
      <xdr:row>34</xdr:row>
      <xdr:rowOff>122718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4189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152110</xdr:rowOff>
    </xdr:from>
    <xdr:to>
      <xdr:col>10</xdr:col>
      <xdr:colOff>114300</xdr:colOff>
      <xdr:row>34</xdr:row>
      <xdr:rowOff>112595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9960"/>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33710</xdr:rowOff>
    </xdr:from>
    <xdr:to>
      <xdr:col>20</xdr:col>
      <xdr:colOff>38100</xdr:colOff>
      <xdr:row>34</xdr:row>
      <xdr:rowOff>135310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151837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71918</xdr:rowOff>
    </xdr:from>
    <xdr:to>
      <xdr:col>15</xdr:col>
      <xdr:colOff>101600</xdr:colOff>
      <xdr:row>35</xdr:row>
      <xdr:rowOff>2068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18595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61795</xdr:rowOff>
    </xdr:from>
    <xdr:to>
      <xdr:col>10</xdr:col>
      <xdr:colOff>165100</xdr:colOff>
      <xdr:row>34</xdr:row>
      <xdr:rowOff>163395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6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101310</xdr:rowOff>
    </xdr:from>
    <xdr:to>
      <xdr:col>6</xdr:col>
      <xdr:colOff>38100</xdr:colOff>
      <xdr:row>34</xdr:row>
      <xdr:rowOff>31460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47987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33369</xdr:rowOff>
    </xdr:from>
    <xdr:to>
      <xdr:col>24</xdr:col>
      <xdr:colOff>63500</xdr:colOff>
      <xdr:row>58</xdr:row>
      <xdr:rowOff>73471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77469"/>
          <a:ext cx="8382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66874</xdr:rowOff>
    </xdr:from>
    <xdr:to>
      <xdr:col>19</xdr:col>
      <xdr:colOff>177800</xdr:colOff>
      <xdr:row>58</xdr:row>
      <xdr:rowOff>73471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10974"/>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32432</xdr:rowOff>
    </xdr:from>
    <xdr:to>
      <xdr:col>15</xdr:col>
      <xdr:colOff>50800</xdr:colOff>
      <xdr:row>58</xdr:row>
      <xdr:rowOff>66874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76532"/>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1463</xdr:rowOff>
    </xdr:from>
    <xdr:to>
      <xdr:col>10</xdr:col>
      <xdr:colOff>114300</xdr:colOff>
      <xdr:row>58</xdr:row>
      <xdr:rowOff>32432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45563"/>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154019</xdr:rowOff>
    </xdr:from>
    <xdr:to>
      <xdr:col>24</xdr:col>
      <xdr:colOff>114300</xdr:colOff>
      <xdr:row>58</xdr:row>
      <xdr:rowOff>84169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132446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22671</xdr:rowOff>
    </xdr:from>
    <xdr:to>
      <xdr:col>20</xdr:col>
      <xdr:colOff>38100</xdr:colOff>
      <xdr:row>58</xdr:row>
      <xdr:rowOff>124271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115398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16074</xdr:rowOff>
    </xdr:from>
    <xdr:to>
      <xdr:col>15</xdr:col>
      <xdr:colOff>101600</xdr:colOff>
      <xdr:row>58</xdr:row>
      <xdr:rowOff>117674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6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108801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153082</xdr:rowOff>
    </xdr:from>
    <xdr:to>
      <xdr:col>10</xdr:col>
      <xdr:colOff>165100</xdr:colOff>
      <xdr:row>58</xdr:row>
      <xdr:rowOff>83232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74359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122113</xdr:rowOff>
    </xdr:from>
    <xdr:to>
      <xdr:col>6</xdr:col>
      <xdr:colOff>38100</xdr:colOff>
      <xdr:row>58</xdr:row>
      <xdr:rowOff>52263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68790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13106</xdr:rowOff>
    </xdr:from>
    <xdr:to>
      <xdr:col>24</xdr:col>
      <xdr:colOff>63500</xdr:colOff>
      <xdr:row>78</xdr:row>
      <xdr:rowOff>99047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86206"/>
          <a:ext cx="8382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69938</xdr:rowOff>
    </xdr:from>
    <xdr:to>
      <xdr:col>19</xdr:col>
      <xdr:colOff>177800</xdr:colOff>
      <xdr:row>78</xdr:row>
      <xdr:rowOff>99047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443038"/>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69938</xdr:rowOff>
    </xdr:from>
    <xdr:to>
      <xdr:col>15</xdr:col>
      <xdr:colOff>50800</xdr:colOff>
      <xdr:row>78</xdr:row>
      <xdr:rowOff>104254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43038"/>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104254</xdr:rowOff>
    </xdr:from>
    <xdr:to>
      <xdr:col>10</xdr:col>
      <xdr:colOff>114300</xdr:colOff>
      <xdr:row>79</xdr:row>
      <xdr:rowOff>7710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77354"/>
          <a:ext cx="889000" cy="7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133756</xdr:rowOff>
    </xdr:from>
    <xdr:to>
      <xdr:col>24</xdr:col>
      <xdr:colOff>114300</xdr:colOff>
      <xdr:row>78</xdr:row>
      <xdr:rowOff>63906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48683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48247</xdr:rowOff>
    </xdr:from>
    <xdr:to>
      <xdr:col>20</xdr:col>
      <xdr:colOff>38100</xdr:colOff>
      <xdr:row>78</xdr:row>
      <xdr:rowOff>149847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140974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530111" y="135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19138</xdr:rowOff>
    </xdr:from>
    <xdr:to>
      <xdr:col>15</xdr:col>
      <xdr:colOff>101600</xdr:colOff>
      <xdr:row>78</xdr:row>
      <xdr:rowOff>120738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111865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8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53454</xdr:rowOff>
    </xdr:from>
    <xdr:to>
      <xdr:col>10</xdr:col>
      <xdr:colOff>165100</xdr:colOff>
      <xdr:row>78</xdr:row>
      <xdr:rowOff>155054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146181</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52111" y="135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128360</xdr:rowOff>
    </xdr:from>
    <xdr:to>
      <xdr:col>6</xdr:col>
      <xdr:colOff>38100</xdr:colOff>
      <xdr:row>79</xdr:row>
      <xdr:rowOff>58510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49637</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65340</xdr:rowOff>
    </xdr:from>
    <xdr:to>
      <xdr:col>24</xdr:col>
      <xdr:colOff>63500</xdr:colOff>
      <xdr:row>98</xdr:row>
      <xdr:rowOff>74516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67440"/>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65128</xdr:rowOff>
    </xdr:from>
    <xdr:to>
      <xdr:col>19</xdr:col>
      <xdr:colOff>177800</xdr:colOff>
      <xdr:row>98</xdr:row>
      <xdr:rowOff>74516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67228"/>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65128</xdr:rowOff>
    </xdr:from>
    <xdr:to>
      <xdr:col>15</xdr:col>
      <xdr:colOff>50800</xdr:colOff>
      <xdr:row>98</xdr:row>
      <xdr:rowOff>87319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67228"/>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63071</xdr:rowOff>
    </xdr:from>
    <xdr:to>
      <xdr:col>10</xdr:col>
      <xdr:colOff>114300</xdr:colOff>
      <xdr:row>98</xdr:row>
      <xdr:rowOff>87319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865171"/>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14540</xdr:rowOff>
    </xdr:from>
    <xdr:to>
      <xdr:col>24</xdr:col>
      <xdr:colOff>114300</xdr:colOff>
      <xdr:row>98</xdr:row>
      <xdr:rowOff>116140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37417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23716</xdr:rowOff>
    </xdr:from>
    <xdr:to>
      <xdr:col>20</xdr:col>
      <xdr:colOff>38100</xdr:colOff>
      <xdr:row>98</xdr:row>
      <xdr:rowOff>125316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141843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6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14328</xdr:rowOff>
    </xdr:from>
    <xdr:to>
      <xdr:col>15</xdr:col>
      <xdr:colOff>101600</xdr:colOff>
      <xdr:row>98</xdr:row>
      <xdr:rowOff>115928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107055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36519</xdr:rowOff>
    </xdr:from>
    <xdr:to>
      <xdr:col>10</xdr:col>
      <xdr:colOff>165100</xdr:colOff>
      <xdr:row>98</xdr:row>
      <xdr:rowOff>138119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129246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12271</xdr:rowOff>
    </xdr:from>
    <xdr:to>
      <xdr:col>6</xdr:col>
      <xdr:colOff>38100</xdr:colOff>
      <xdr:row>98</xdr:row>
      <xdr:rowOff>113871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104998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102798</xdr:rowOff>
    </xdr:from>
    <xdr:to>
      <xdr:col>55</xdr:col>
      <xdr:colOff>0</xdr:colOff>
      <xdr:row>38</xdr:row>
      <xdr:rowOff>114227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178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114227</xdr:rowOff>
    </xdr:from>
    <xdr:to>
      <xdr:col>50</xdr:col>
      <xdr:colOff>114300</xdr:colOff>
      <xdr:row>38</xdr:row>
      <xdr:rowOff>124024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29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124024</xdr:rowOff>
    </xdr:from>
    <xdr:to>
      <xdr:col>45</xdr:col>
      <xdr:colOff>177800</xdr:colOff>
      <xdr:row>38</xdr:row>
      <xdr:rowOff>141660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39124"/>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124678</xdr:rowOff>
    </xdr:from>
    <xdr:to>
      <xdr:col>41</xdr:col>
      <xdr:colOff>50800</xdr:colOff>
      <xdr:row>38</xdr:row>
      <xdr:rowOff>141660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3977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51998</xdr:rowOff>
    </xdr:from>
    <xdr:to>
      <xdr:col>55</xdr:col>
      <xdr:colOff>50800</xdr:colOff>
      <xdr:row>38</xdr:row>
      <xdr:rowOff>153598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74875</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18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63427</xdr:rowOff>
    </xdr:from>
    <xdr:to>
      <xdr:col>50</xdr:col>
      <xdr:colOff>165100</xdr:colOff>
      <xdr:row>38</xdr:row>
      <xdr:rowOff>165027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73224</xdr:rowOff>
    </xdr:from>
    <xdr:to>
      <xdr:col>46</xdr:col>
      <xdr:colOff>38100</xdr:colOff>
      <xdr:row>39</xdr:row>
      <xdr:rowOff>3374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165951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90860</xdr:rowOff>
    </xdr:from>
    <xdr:to>
      <xdr:col>41</xdr:col>
      <xdr:colOff>101600</xdr:colOff>
      <xdr:row>39</xdr:row>
      <xdr:rowOff>21010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12137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69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73878</xdr:rowOff>
    </xdr:from>
    <xdr:to>
      <xdr:col>36</xdr:col>
      <xdr:colOff>165100</xdr:colOff>
      <xdr:row>39</xdr:row>
      <xdr:rowOff>4028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166605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123257</xdr:rowOff>
    </xdr:from>
    <xdr:to>
      <xdr:col>55</xdr:col>
      <xdr:colOff>0</xdr:colOff>
      <xdr:row>58</xdr:row>
      <xdr:rowOff>158952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067357"/>
          <a:ext cx="8382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135341</xdr:rowOff>
    </xdr:from>
    <xdr:to>
      <xdr:col>50</xdr:col>
      <xdr:colOff>114300</xdr:colOff>
      <xdr:row>58</xdr:row>
      <xdr:rowOff>158952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079441"/>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135341</xdr:rowOff>
    </xdr:from>
    <xdr:to>
      <xdr:col>45</xdr:col>
      <xdr:colOff>177800</xdr:colOff>
      <xdr:row>58</xdr:row>
      <xdr:rowOff>168732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079441"/>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162037</xdr:rowOff>
    </xdr:from>
    <xdr:to>
      <xdr:col>41</xdr:col>
      <xdr:colOff>50800</xdr:colOff>
      <xdr:row>58</xdr:row>
      <xdr:rowOff>168732</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06137"/>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72457</xdr:rowOff>
    </xdr:from>
    <xdr:to>
      <xdr:col>55</xdr:col>
      <xdr:colOff>50800</xdr:colOff>
      <xdr:row>59</xdr:row>
      <xdr:rowOff>2607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50884</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108152</xdr:rowOff>
    </xdr:from>
    <xdr:to>
      <xdr:col>50</xdr:col>
      <xdr:colOff>165100</xdr:colOff>
      <xdr:row>59</xdr:row>
      <xdr:rowOff>38302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29429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84541</xdr:rowOff>
    </xdr:from>
    <xdr:to>
      <xdr:col>46</xdr:col>
      <xdr:colOff>38100</xdr:colOff>
      <xdr:row>59</xdr:row>
      <xdr:rowOff>14691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5818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117932</xdr:rowOff>
    </xdr:from>
    <xdr:to>
      <xdr:col>41</xdr:col>
      <xdr:colOff>101600</xdr:colOff>
      <xdr:row>59</xdr:row>
      <xdr:rowOff>48082</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39209</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111237</xdr:rowOff>
    </xdr:from>
    <xdr:to>
      <xdr:col>36</xdr:col>
      <xdr:colOff>165100</xdr:colOff>
      <xdr:row>59</xdr:row>
      <xdr:rowOff>41387</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32514</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4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28699</xdr:rowOff>
    </xdr:from>
    <xdr:to>
      <xdr:col>55</xdr:col>
      <xdr:colOff>0</xdr:colOff>
      <xdr:row>79</xdr:row>
      <xdr:rowOff>74451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573249"/>
          <a:ext cx="8382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74451</xdr:rowOff>
    </xdr:from>
    <xdr:to>
      <xdr:col>50</xdr:col>
      <xdr:colOff>114300</xdr:colOff>
      <xdr:row>79</xdr:row>
      <xdr:rowOff>79927</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19001"/>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79927</xdr:rowOff>
    </xdr:from>
    <xdr:to>
      <xdr:col>45</xdr:col>
      <xdr:colOff>177800</xdr:colOff>
      <xdr:row>79</xdr:row>
      <xdr:rowOff>84902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24477"/>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79938</xdr:rowOff>
    </xdr:from>
    <xdr:to>
      <xdr:col>41</xdr:col>
      <xdr:colOff>50800</xdr:colOff>
      <xdr:row>79</xdr:row>
      <xdr:rowOff>84902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24488"/>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149349</xdr:rowOff>
    </xdr:from>
    <xdr:to>
      <xdr:col>55</xdr:col>
      <xdr:colOff>50800</xdr:colOff>
      <xdr:row>79</xdr:row>
      <xdr:rowOff>79499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23651</xdr:rowOff>
    </xdr:from>
    <xdr:to>
      <xdr:col>50</xdr:col>
      <xdr:colOff>165100</xdr:colOff>
      <xdr:row>79</xdr:row>
      <xdr:rowOff>125251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116378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6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29127</xdr:rowOff>
    </xdr:from>
    <xdr:to>
      <xdr:col>46</xdr:col>
      <xdr:colOff>38100</xdr:colOff>
      <xdr:row>79</xdr:row>
      <xdr:rowOff>130727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121854</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34102</xdr:rowOff>
    </xdr:from>
    <xdr:to>
      <xdr:col>41</xdr:col>
      <xdr:colOff>101600</xdr:colOff>
      <xdr:row>79</xdr:row>
      <xdr:rowOff>135702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126829</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7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29138</xdr:rowOff>
    </xdr:from>
    <xdr:to>
      <xdr:col>36</xdr:col>
      <xdr:colOff>165100</xdr:colOff>
      <xdr:row>79</xdr:row>
      <xdr:rowOff>130738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121865</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6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77671</xdr:rowOff>
    </xdr:from>
    <xdr:to>
      <xdr:col>55</xdr:col>
      <xdr:colOff>0</xdr:colOff>
      <xdr:row>98</xdr:row>
      <xdr:rowOff>83201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9771"/>
          <a:ext cx="8382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71963</xdr:rowOff>
    </xdr:from>
    <xdr:to>
      <xdr:col>50</xdr:col>
      <xdr:colOff>114300</xdr:colOff>
      <xdr:row>98</xdr:row>
      <xdr:rowOff>83201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74063"/>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65579</xdr:rowOff>
    </xdr:from>
    <xdr:to>
      <xdr:col>45</xdr:col>
      <xdr:colOff>177800</xdr:colOff>
      <xdr:row>98</xdr:row>
      <xdr:rowOff>71963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6767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65579</xdr:rowOff>
    </xdr:from>
    <xdr:to>
      <xdr:col>41</xdr:col>
      <xdr:colOff>50800</xdr:colOff>
      <xdr:row>98</xdr:row>
      <xdr:rowOff>72310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67679"/>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26871</xdr:rowOff>
    </xdr:from>
    <xdr:to>
      <xdr:col>55</xdr:col>
      <xdr:colOff>50800</xdr:colOff>
      <xdr:row>98</xdr:row>
      <xdr:rowOff>128471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32401</xdr:rowOff>
    </xdr:from>
    <xdr:to>
      <xdr:col>50</xdr:col>
      <xdr:colOff>165100</xdr:colOff>
      <xdr:row>98</xdr:row>
      <xdr:rowOff>134001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21163</xdr:rowOff>
    </xdr:from>
    <xdr:to>
      <xdr:col>46</xdr:col>
      <xdr:colOff>38100</xdr:colOff>
      <xdr:row>98</xdr:row>
      <xdr:rowOff>122763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113890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14779</xdr:rowOff>
    </xdr:from>
    <xdr:to>
      <xdr:col>41</xdr:col>
      <xdr:colOff>101600</xdr:colOff>
      <xdr:row>98</xdr:row>
      <xdr:rowOff>116379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107506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21510</xdr:rowOff>
    </xdr:from>
    <xdr:to>
      <xdr:col>36</xdr:col>
      <xdr:colOff>165100</xdr:colOff>
      <xdr:row>98</xdr:row>
      <xdr:rowOff>123110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114237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160350</xdr:rowOff>
    </xdr:from>
    <xdr:to>
      <xdr:col>85</xdr:col>
      <xdr:colOff>127000</xdr:colOff>
      <xdr:row>38</xdr:row>
      <xdr:rowOff>9551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04000"/>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9551</xdr:rowOff>
    </xdr:from>
    <xdr:to>
      <xdr:col>81</xdr:col>
      <xdr:colOff>50800</xdr:colOff>
      <xdr:row>38</xdr:row>
      <xdr:rowOff>41097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24651"/>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142672</xdr:rowOff>
    </xdr:from>
    <xdr:to>
      <xdr:col>76</xdr:col>
      <xdr:colOff>114300</xdr:colOff>
      <xdr:row>38</xdr:row>
      <xdr:rowOff>41097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314872"/>
          <a:ext cx="889000" cy="2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77711</xdr:rowOff>
    </xdr:from>
    <xdr:to>
      <xdr:col>71</xdr:col>
      <xdr:colOff>177800</xdr:colOff>
      <xdr:row>36</xdr:row>
      <xdr:rowOff>142672</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249911"/>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109550</xdr:rowOff>
    </xdr:from>
    <xdr:to>
      <xdr:col>85</xdr:col>
      <xdr:colOff>177800</xdr:colOff>
      <xdr:row>38</xdr:row>
      <xdr:rowOff>39700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87977</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130201</xdr:rowOff>
    </xdr:from>
    <xdr:to>
      <xdr:col>81</xdr:col>
      <xdr:colOff>101600</xdr:colOff>
      <xdr:row>38</xdr:row>
      <xdr:rowOff>60351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51478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161747</xdr:rowOff>
    </xdr:from>
    <xdr:to>
      <xdr:col>76</xdr:col>
      <xdr:colOff>165100</xdr:colOff>
      <xdr:row>38</xdr:row>
      <xdr:rowOff>91897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83024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91872</xdr:rowOff>
    </xdr:from>
    <xdr:to>
      <xdr:col>72</xdr:col>
      <xdr:colOff>38100</xdr:colOff>
      <xdr:row>37</xdr:row>
      <xdr:rowOff>22022</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2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38549</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26911</xdr:rowOff>
    </xdr:from>
    <xdr:to>
      <xdr:col>67</xdr:col>
      <xdr:colOff>101600</xdr:colOff>
      <xdr:row>36</xdr:row>
      <xdr:rowOff>128511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145038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59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140092</xdr:rowOff>
    </xdr:from>
    <xdr:to>
      <xdr:col>85</xdr:col>
      <xdr:colOff>127000</xdr:colOff>
      <xdr:row>58</xdr:row>
      <xdr:rowOff>119202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741292"/>
          <a:ext cx="838200" cy="3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49838</xdr:rowOff>
    </xdr:from>
    <xdr:to>
      <xdr:col>81</xdr:col>
      <xdr:colOff>50800</xdr:colOff>
      <xdr:row>58</xdr:row>
      <xdr:rowOff>119202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93938"/>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11858</xdr:rowOff>
    </xdr:from>
    <xdr:to>
      <xdr:col>76</xdr:col>
      <xdr:colOff>114300</xdr:colOff>
      <xdr:row>58</xdr:row>
      <xdr:rowOff>49838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955958"/>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11858</xdr:rowOff>
    </xdr:from>
    <xdr:to>
      <xdr:col>71</xdr:col>
      <xdr:colOff>177800</xdr:colOff>
      <xdr:row>58</xdr:row>
      <xdr:rowOff>126169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955958"/>
          <a:ext cx="889000" cy="1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89292</xdr:rowOff>
    </xdr:from>
    <xdr:to>
      <xdr:col>85</xdr:col>
      <xdr:colOff>177800</xdr:colOff>
      <xdr:row>57</xdr:row>
      <xdr:rowOff>19442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6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112169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5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68402</xdr:rowOff>
    </xdr:from>
    <xdr:to>
      <xdr:col>81</xdr:col>
      <xdr:colOff>101600</xdr:colOff>
      <xdr:row>58</xdr:row>
      <xdr:rowOff>170002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161129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170488</xdr:rowOff>
    </xdr:from>
    <xdr:to>
      <xdr:col>76</xdr:col>
      <xdr:colOff>165100</xdr:colOff>
      <xdr:row>58</xdr:row>
      <xdr:rowOff>100638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117165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7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132508</xdr:rowOff>
    </xdr:from>
    <xdr:to>
      <xdr:col>72</xdr:col>
      <xdr:colOff>38100</xdr:colOff>
      <xdr:row>58</xdr:row>
      <xdr:rowOff>62658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79185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6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75369</xdr:rowOff>
    </xdr:from>
    <xdr:to>
      <xdr:col>67</xdr:col>
      <xdr:colOff>101600</xdr:colOff>
      <xdr:row>59</xdr:row>
      <xdr:rowOff>5519</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168096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154936</xdr:rowOff>
    </xdr:from>
    <xdr:to>
      <xdr:col>85</xdr:col>
      <xdr:colOff>127000</xdr:colOff>
      <xdr:row>79</xdr:row>
      <xdr:rowOff>19597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28036"/>
          <a:ext cx="8382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19597</xdr:rowOff>
    </xdr:from>
    <xdr:to>
      <xdr:col>81</xdr:col>
      <xdr:colOff>50800</xdr:colOff>
      <xdr:row>79</xdr:row>
      <xdr:rowOff>42774</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64147"/>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42774</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73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26211</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70761"/>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104136</xdr:rowOff>
    </xdr:from>
    <xdr:to>
      <xdr:col>85</xdr:col>
      <xdr:colOff>177800</xdr:colOff>
      <xdr:row>79</xdr:row>
      <xdr:rowOff>34286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4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63513</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2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140247</xdr:rowOff>
    </xdr:from>
    <xdr:to>
      <xdr:col>81</xdr:col>
      <xdr:colOff>101600</xdr:colOff>
      <xdr:row>79</xdr:row>
      <xdr:rowOff>70397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86924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2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163424</xdr:rowOff>
    </xdr:from>
    <xdr:to>
      <xdr:col>76</xdr:col>
      <xdr:colOff>165100</xdr:colOff>
      <xdr:row>79</xdr:row>
      <xdr:rowOff>93574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84701</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146861</xdr:rowOff>
    </xdr:from>
    <xdr:to>
      <xdr:col>67</xdr:col>
      <xdr:colOff>101600</xdr:colOff>
      <xdr:row>79</xdr:row>
      <xdr:rowOff>77011</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93538</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32245</xdr:rowOff>
    </xdr:from>
    <xdr:to>
      <xdr:col>85</xdr:col>
      <xdr:colOff>127000</xdr:colOff>
      <xdr:row>97</xdr:row>
      <xdr:rowOff>68911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62895"/>
          <a:ext cx="8382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68911</xdr:rowOff>
    </xdr:from>
    <xdr:to>
      <xdr:col>81</xdr:col>
      <xdr:colOff>50800</xdr:colOff>
      <xdr:row>97</xdr:row>
      <xdr:rowOff>104026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99561"/>
          <a:ext cx="889000" cy="3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104026</xdr:rowOff>
    </xdr:from>
    <xdr:to>
      <xdr:col>76</xdr:col>
      <xdr:colOff>114300</xdr:colOff>
      <xdr:row>97</xdr:row>
      <xdr:rowOff>118199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3467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115900</xdr:rowOff>
    </xdr:from>
    <xdr:to>
      <xdr:col>71</xdr:col>
      <xdr:colOff>177800</xdr:colOff>
      <xdr:row>97</xdr:row>
      <xdr:rowOff>118199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4655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152895</xdr:rowOff>
    </xdr:from>
    <xdr:to>
      <xdr:col>85</xdr:col>
      <xdr:colOff>177800</xdr:colOff>
      <xdr:row>97</xdr:row>
      <xdr:rowOff>83045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131322</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18111</xdr:rowOff>
    </xdr:from>
    <xdr:to>
      <xdr:col>81</xdr:col>
      <xdr:colOff>101600</xdr:colOff>
      <xdr:row>97</xdr:row>
      <xdr:rowOff>119711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110838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53226</xdr:rowOff>
    </xdr:from>
    <xdr:to>
      <xdr:col>76</xdr:col>
      <xdr:colOff>165100</xdr:colOff>
      <xdr:row>97</xdr:row>
      <xdr:rowOff>154826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145953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67399</xdr:rowOff>
    </xdr:from>
    <xdr:to>
      <xdr:col>72</xdr:col>
      <xdr:colOff>38100</xdr:colOff>
      <xdr:row>97</xdr:row>
      <xdr:rowOff>168999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160126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65100</xdr:rowOff>
    </xdr:from>
    <xdr:to>
      <xdr:col>67</xdr:col>
      <xdr:colOff>101600</xdr:colOff>
      <xdr:row>97</xdr:row>
      <xdr:rowOff>166700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157827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ゴシック" panose="020B0609070205080204" pitchFamily="49" charset="-128"/>
              <a:ea typeface="ＭＳ ゴシック" panose="020B0609070205080204" pitchFamily="49" charset="-128"/>
            </a:rPr>
            <a:t>歳出総決算額は、住民一人当たり</a:t>
          </a:r>
          <a:r>
            <a:rPr kumimoji="1" lang="en-US" altLang="ja-JP" sz="1600">
              <a:latin typeface="ＭＳ ゴシック" panose="020B0609070205080204" pitchFamily="49" charset="-128"/>
              <a:ea typeface="ＭＳ ゴシック" panose="020B0609070205080204" pitchFamily="49" charset="-128"/>
            </a:rPr>
            <a:t>371,420</a:t>
          </a:r>
          <a:r>
            <a:rPr kumimoji="1" lang="ja-JP" altLang="en-US" sz="1600">
              <a:latin typeface="ＭＳ ゴシック" panose="020B0609070205080204" pitchFamily="49" charset="-128"/>
              <a:ea typeface="ＭＳ ゴシック" panose="020B0609070205080204" pitchFamily="49" charset="-128"/>
            </a:rPr>
            <a:t>円となっております。</a:t>
          </a:r>
          <a:endParaRPr kumimoji="1" lang="en-US" altLang="ja-JP" sz="1600">
            <a:latin typeface="ＭＳ ゴシック" panose="020B0609070205080204" pitchFamily="49" charset="-128"/>
            <a:ea typeface="ＭＳ ゴシック" panose="020B0609070205080204" pitchFamily="49" charset="-128"/>
          </a:endParaRPr>
        </a:p>
        <a:p>
          <a:r>
            <a:rPr kumimoji="1" lang="ja-JP" altLang="en-US" sz="1600">
              <a:latin typeface="ＭＳ ゴシック" panose="020B0609070205080204" pitchFamily="49" charset="-128"/>
              <a:ea typeface="ＭＳ ゴシック" panose="020B0609070205080204" pitchFamily="49" charset="-128"/>
            </a:rPr>
            <a:t>教育費は、小・中学校、幼稚園の空調設備整備を行ったことから対前年度比で</a:t>
          </a:r>
          <a:r>
            <a:rPr kumimoji="1" lang="en-US" altLang="ja-JP" sz="1600">
              <a:latin typeface="ＭＳ ゴシック" panose="020B0609070205080204" pitchFamily="49" charset="-128"/>
              <a:ea typeface="ＭＳ ゴシック" panose="020B0609070205080204" pitchFamily="49" charset="-128"/>
            </a:rPr>
            <a:t>29,581</a:t>
          </a:r>
          <a:r>
            <a:rPr kumimoji="1" lang="ja-JP" altLang="en-US" sz="1600">
              <a:latin typeface="ＭＳ ゴシック" panose="020B0609070205080204" pitchFamily="49" charset="-128"/>
              <a:ea typeface="ＭＳ ゴシック" panose="020B0609070205080204" pitchFamily="49" charset="-128"/>
            </a:rPr>
            <a:t>円増加し、災害復旧事業費も平成３０年度７月豪雨などで被害を受けた農地農業用施設等の災害復旧を行ったことから、対前年度比で</a:t>
          </a:r>
          <a:r>
            <a:rPr kumimoji="1" lang="en-US" altLang="ja-JP" sz="1600">
              <a:latin typeface="ＭＳ ゴシック" panose="020B0609070205080204" pitchFamily="49" charset="-128"/>
              <a:ea typeface="ＭＳ ゴシック" panose="020B0609070205080204" pitchFamily="49" charset="-128"/>
            </a:rPr>
            <a:t>9,478</a:t>
          </a:r>
          <a:r>
            <a:rPr kumimoji="1" lang="ja-JP" altLang="en-US" sz="1600">
              <a:latin typeface="ＭＳ ゴシック" panose="020B0609070205080204" pitchFamily="49" charset="-128"/>
              <a:ea typeface="ＭＳ ゴシック" panose="020B0609070205080204" pitchFamily="49" charset="-128"/>
            </a:rPr>
            <a:t>円増加しました。また、民生費は、幼児教育・保育無償化の影響により対前年度比で</a:t>
          </a:r>
          <a:r>
            <a:rPr kumimoji="1" lang="en-US" altLang="ja-JP" sz="1600">
              <a:latin typeface="ＭＳ ゴシック" panose="020B0609070205080204" pitchFamily="49" charset="-128"/>
              <a:ea typeface="ＭＳ ゴシック" panose="020B0609070205080204" pitchFamily="49" charset="-128"/>
            </a:rPr>
            <a:t>6,767</a:t>
          </a:r>
          <a:r>
            <a:rPr kumimoji="1" lang="ja-JP" altLang="en-US" sz="1600">
              <a:latin typeface="ＭＳ ゴシック" panose="020B0609070205080204" pitchFamily="49" charset="-128"/>
              <a:ea typeface="ＭＳ ゴシック" panose="020B0609070205080204" pitchFamily="49" charset="-128"/>
            </a:rPr>
            <a:t>円増加したほか、公債費は、金融機関からの借入金の一部を一括償還したことや過去の地方債の元金償還金が始まったことで、対前年度比で</a:t>
          </a:r>
          <a:r>
            <a:rPr kumimoji="1" lang="en-US" altLang="ja-JP" sz="1600">
              <a:latin typeface="ＭＳ ゴシック" panose="020B0609070205080204" pitchFamily="49" charset="-128"/>
              <a:ea typeface="ＭＳ ゴシック" panose="020B0609070205080204" pitchFamily="49" charset="-128"/>
            </a:rPr>
            <a:t>2,887</a:t>
          </a:r>
          <a:r>
            <a:rPr kumimoji="1" lang="ja-JP" altLang="en-US" sz="1600">
              <a:latin typeface="ＭＳ ゴシック" panose="020B0609070205080204" pitchFamily="49" charset="-128"/>
              <a:ea typeface="ＭＳ ゴシック" panose="020B0609070205080204" pitchFamily="49" charset="-128"/>
            </a:rPr>
            <a:t>円増加しました。</a:t>
          </a:r>
        </a:p>
        <a:p>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歳入面では大規模店舗などの新たな建築により固定資産税が増加した影響等で自主財源は増加した一方で、歳出面では、小・中学校、幼稚園の空調設備の整備、平成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月豪雨等により被災した農地農業用施設の災害復旧工事等を実施しており、収支不足を補てんするため財政調整基金から取り崩しを行い、実質単年度収支は依然マイナスで推移しています。</a:t>
          </a:r>
        </a:p>
        <a:p>
          <a:r>
            <a:rPr kumimoji="1" lang="ja-JP" altLang="en-US" sz="1200">
              <a:latin typeface="ＭＳ ゴシック" pitchFamily="49" charset="-128"/>
              <a:ea typeface="ＭＳ ゴシック" pitchFamily="49" charset="-128"/>
            </a:rPr>
            <a:t>　結果、令和元年度の実質単年度収支を標準財政規模で除した比率はマイナス</a:t>
          </a:r>
          <a:r>
            <a:rPr kumimoji="1" lang="en-US" altLang="ja-JP" sz="1200">
              <a:latin typeface="ＭＳ ゴシック" pitchFamily="49" charset="-128"/>
              <a:ea typeface="ＭＳ ゴシック" pitchFamily="49" charset="-128"/>
            </a:rPr>
            <a:t>3.28</a:t>
          </a:r>
          <a:r>
            <a:rPr kumimoji="1" lang="ja-JP" altLang="en-US" sz="1200">
              <a:latin typeface="ＭＳ ゴシック" pitchFamily="49" charset="-128"/>
              <a:ea typeface="ＭＳ ゴシック" pitchFamily="49" charset="-128"/>
            </a:rPr>
            <a:t>％となっており、対前年度比で</a:t>
          </a:r>
          <a:r>
            <a:rPr kumimoji="1" lang="en-US" altLang="ja-JP" sz="1200">
              <a:latin typeface="ＭＳ ゴシック" pitchFamily="49" charset="-128"/>
              <a:ea typeface="ＭＳ ゴシック" pitchFamily="49" charset="-128"/>
            </a:rPr>
            <a:t>0.28</a:t>
          </a:r>
          <a:r>
            <a:rPr kumimoji="1" lang="ja-JP" altLang="en-US" sz="1200">
              <a:latin typeface="ＭＳ ゴシック" pitchFamily="49" charset="-128"/>
              <a:ea typeface="ＭＳ ゴシック" pitchFamily="49" charset="-128"/>
            </a:rPr>
            <a:t>ポイント減少しています。</a:t>
          </a:r>
        </a:p>
        <a:p>
          <a:r>
            <a:rPr kumimoji="1" lang="ja-JP" altLang="en-US" sz="1200">
              <a:latin typeface="ＭＳ ゴシック" pitchFamily="49" charset="-128"/>
              <a:ea typeface="ＭＳ ゴシック" pitchFamily="49" charset="-128"/>
            </a:rPr>
            <a:t>　今後も各財政指標や基金残高等を考慮し、健全な財政運営に努めます。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国民健康保険特別会計において、平成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年度からの広域化に伴い国補助金が市町から県へ入るようになり歳入が減少するなどの影響により、全体では黒字額が減少しています。</a:t>
          </a:r>
        </a:p>
        <a:p>
          <a:r>
            <a:rPr kumimoji="1" lang="ja-JP" altLang="en-US" sz="1300">
              <a:latin typeface="ＭＳ ゴシック" pitchFamily="49" charset="-128"/>
              <a:ea typeface="ＭＳ ゴシック" pitchFamily="49" charset="-128"/>
            </a:rPr>
            <a:t>　今後も、資金不足等が生じないよう慎重な財政運営に努めます。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11673980</v>
      </c>
      <c r="BO4" s="462"/>
      <c r="BP4" s="462"/>
      <c r="BQ4" s="462"/>
      <c r="BR4" s="462"/>
      <c r="BS4" s="462"/>
      <c r="BT4" s="462"/>
      <c r="BU4" s="463"/>
      <c r="BV4" s="461">
        <v>10055612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3.1</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11448304</v>
      </c>
      <c r="BO5" s="467"/>
      <c r="BP5" s="467"/>
      <c r="BQ5" s="467"/>
      <c r="BR5" s="467"/>
      <c r="BS5" s="467"/>
      <c r="BT5" s="467"/>
      <c r="BU5" s="468"/>
      <c r="BV5" s="466">
        <v>9668014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89.9</v>
      </c>
      <c r="CU5" s="437"/>
      <c r="CV5" s="437"/>
      <c r="CW5" s="437"/>
      <c r="CX5" s="437"/>
      <c r="CY5" s="437"/>
      <c r="CZ5" s="437"/>
      <c r="DA5" s="438"/>
      <c r="DB5" s="436">
        <v>89.2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225676</v>
      </c>
      <c r="BO6" s="467"/>
      <c r="BP6" s="467"/>
      <c r="BQ6" s="467"/>
      <c r="BR6" s="467"/>
      <c r="BS6" s="467"/>
      <c r="BT6" s="467"/>
      <c r="BU6" s="468"/>
      <c r="BV6" s="466">
        <v>387598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95.7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18668</v>
      </c>
      <c r="BO7" s="467"/>
      <c r="BP7" s="467"/>
      <c r="BQ7" s="467"/>
      <c r="BR7" s="467"/>
      <c r="BS7" s="467"/>
      <c r="BT7" s="467"/>
      <c r="BU7" s="468"/>
      <c r="BV7" s="466">
        <v>129940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6676827</v>
      </c>
      <c r="CU7" s="467"/>
      <c r="CV7" s="467"/>
      <c r="CW7" s="467"/>
      <c r="CX7" s="467"/>
      <c r="CY7" s="467"/>
      <c r="CZ7" s="467"/>
      <c r="DA7" s="468"/>
      <c r="DB7" s="466">
        <v>6666938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207008</v>
      </c>
      <c r="BO8" s="467"/>
      <c r="BP8" s="467"/>
      <c r="BQ8" s="467"/>
      <c r="BR8" s="467"/>
      <c r="BS8" s="467"/>
      <c r="BT8" s="467"/>
      <c r="BU8" s="468"/>
      <c r="BV8" s="466">
        <v>257658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30838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-50650</v>
      </c>
      <c r="BO9" s="467"/>
      <c r="BP9" s="467"/>
      <c r="BQ9" s="467"/>
      <c r="BR9" s="467"/>
      <c r="BS9" s="467"/>
      <c r="BT9" s="467"/>
      <c r="BU9" s="468"/>
      <c r="BV9" s="466">
        <v>25695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v>
      </c>
      <c r="CU9" s="437"/>
      <c r="CV9" s="437"/>
      <c r="CW9" s="437"/>
      <c r="CX9" s="437"/>
      <c r="CY9" s="437"/>
      <c r="CZ9" s="437"/>
      <c r="DA9" s="438"/>
      <c r="DB9" s="436">
        <v>10.1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31739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116</v>
      </c>
      <c r="AV10" s="524"/>
      <c r="AW10" s="524"/>
      <c r="AX10" s="524"/>
      <c r="AY10" s="446" t="s">
        <v>121</v>
      </c>
      <c r="AZ10" s="447"/>
      <c r="BA10" s="447"/>
      <c r="BB10" s="447"/>
      <c r="BC10" s="447"/>
      <c r="BD10" s="447"/>
      <c r="BE10" s="447"/>
      <c r="BF10" s="447"/>
      <c r="BG10" s="447"/>
      <c r="BH10" s="447"/>
      <c r="BI10" s="447"/>
      <c r="BJ10" s="447"/>
      <c r="BK10" s="447"/>
      <c r="BL10" s="447"/>
      <c r="BM10" s="448"/>
      <c r="BN10" s="466">
        <v>151768</v>
      </c>
      <c r="BO10" s="467"/>
      <c r="BP10" s="467"/>
      <c r="BQ10" s="467"/>
      <c r="BR10" s="467"/>
      <c r="BS10" s="467"/>
      <c r="BT10" s="467"/>
      <c r="BU10" s="468"/>
      <c r="BV10" s="466">
        <v>124442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30823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116</v>
      </c>
      <c r="AV12" s="524"/>
      <c r="AW12" s="524"/>
      <c r="AX12" s="524"/>
      <c r="AY12" s="446" t="s">
        <v>135</v>
      </c>
      <c r="AZ12" s="447"/>
      <c r="BA12" s="447"/>
      <c r="BB12" s="447"/>
      <c r="BC12" s="447"/>
      <c r="BD12" s="447"/>
      <c r="BE12" s="447"/>
      <c r="BF12" s="447"/>
      <c r="BG12" s="447"/>
      <c r="BH12" s="447"/>
      <c r="BI12" s="447"/>
      <c r="BJ12" s="447"/>
      <c r="BK12" s="447"/>
      <c r="BL12" s="447"/>
      <c r="BM12" s="448"/>
      <c r="BN12" s="466">
        <v>320000</v>
      </c>
      <c r="BO12" s="467"/>
      <c r="BP12" s="467"/>
      <c r="BQ12" s="467"/>
      <c r="BR12" s="467"/>
      <c r="BS12" s="467"/>
      <c r="BT12" s="467"/>
      <c r="BU12" s="468"/>
      <c r="BV12" s="466">
        <v>350000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30627</v>
      </c>
      <c r="S13" s="570"/>
      <c r="T13" s="570"/>
      <c r="U13" s="570"/>
      <c r="V13" s="571"/>
      <c r="W13" s="557" t="s">
        <v>138</v>
      </c>
      <c r="X13" s="479"/>
      <c r="Y13" s="479"/>
      <c r="Z13" s="479"/>
      <c r="AA13" s="479"/>
      <c r="AB13" s="480"/>
      <c r="AC13" s="442">
        <v>402</v>
      </c>
      <c r="AD13" s="443"/>
      <c r="AE13" s="443"/>
      <c r="AF13" s="443"/>
      <c r="AG13" s="444"/>
      <c r="AH13" s="442">
        <v>355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-218882</v>
      </c>
      <c r="BO13" s="467"/>
      <c r="BP13" s="467"/>
      <c r="BQ13" s="467"/>
      <c r="BR13" s="467"/>
      <c r="BS13" s="467"/>
      <c r="BT13" s="467"/>
      <c r="BU13" s="468"/>
      <c r="BV13" s="466">
        <v>-199863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2.9</v>
      </c>
      <c r="CU13" s="437"/>
      <c r="CV13" s="437"/>
      <c r="CW13" s="437"/>
      <c r="CX13" s="437"/>
      <c r="CY13" s="437"/>
      <c r="CZ13" s="437"/>
      <c r="DA13" s="438"/>
      <c r="DB13" s="436">
        <v>2.2000000000000002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31278</v>
      </c>
      <c r="S14" s="570"/>
      <c r="T14" s="570"/>
      <c r="U14" s="570"/>
      <c r="V14" s="571"/>
      <c r="W14" s="572"/>
      <c r="X14" s="482"/>
      <c r="Y14" s="482"/>
      <c r="Z14" s="482"/>
      <c r="AA14" s="482"/>
      <c r="AB14" s="483"/>
      <c r="AC14" s="562">
        <v>3</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31088</v>
      </c>
      <c r="S15" s="570"/>
      <c r="T15" s="570"/>
      <c r="U15" s="570"/>
      <c r="V15" s="571"/>
      <c r="W15" s="557" t="s">
        <v>147</v>
      </c>
      <c r="X15" s="479"/>
      <c r="Y15" s="479"/>
      <c r="Z15" s="479"/>
      <c r="AA15" s="479"/>
      <c r="AB15" s="480"/>
      <c r="AC15" s="442">
        <v>2756</v>
      </c>
      <c r="AD15" s="443"/>
      <c r="AE15" s="443"/>
      <c r="AF15" s="443"/>
      <c r="AG15" s="444"/>
      <c r="AH15" s="442">
        <v>2739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3235594</v>
      </c>
      <c r="BO15" s="462"/>
      <c r="BP15" s="462"/>
      <c r="BQ15" s="462"/>
      <c r="BR15" s="462"/>
      <c r="BS15" s="462"/>
      <c r="BT15" s="462"/>
      <c r="BU15" s="463"/>
      <c r="BV15" s="461">
        <v>3236136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20.6</v>
      </c>
      <c r="AD16" s="563"/>
      <c r="AE16" s="563"/>
      <c r="AF16" s="563"/>
      <c r="AG16" s="564"/>
      <c r="AH16" s="562">
        <v>20.3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5418313</v>
      </c>
      <c r="BO16" s="467"/>
      <c r="BP16" s="467"/>
      <c r="BQ16" s="467"/>
      <c r="BR16" s="467"/>
      <c r="BS16" s="467"/>
      <c r="BT16" s="467"/>
      <c r="BU16" s="468"/>
      <c r="BV16" s="466">
        <v>5320357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10193</v>
      </c>
      <c r="AD17" s="443"/>
      <c r="AE17" s="443"/>
      <c r="AF17" s="443"/>
      <c r="AG17" s="444"/>
      <c r="AH17" s="442">
        <v>10369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4123389</v>
      </c>
      <c r="BO17" s="467"/>
      <c r="BP17" s="467"/>
      <c r="BQ17" s="467"/>
      <c r="BR17" s="467"/>
      <c r="BS17" s="467"/>
      <c r="BT17" s="467"/>
      <c r="BU17" s="468"/>
      <c r="BV17" s="466">
        <v>4116167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90.33</v>
      </c>
      <c r="M18" s="531"/>
      <c r="N18" s="531"/>
      <c r="O18" s="531"/>
      <c r="P18" s="531"/>
      <c r="Q18" s="531"/>
      <c r="R18" s="532"/>
      <c r="S18" s="532"/>
      <c r="T18" s="532"/>
      <c r="U18" s="532"/>
      <c r="V18" s="533"/>
      <c r="W18" s="547"/>
      <c r="X18" s="548"/>
      <c r="Y18" s="548"/>
      <c r="Z18" s="548"/>
      <c r="AA18" s="548"/>
      <c r="AB18" s="558"/>
      <c r="AC18" s="430">
        <v>76.3</v>
      </c>
      <c r="AD18" s="431"/>
      <c r="AE18" s="431"/>
      <c r="AF18" s="431"/>
      <c r="AG18" s="534"/>
      <c r="AH18" s="430">
        <v>77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6148174</v>
      </c>
      <c r="BO18" s="467"/>
      <c r="BP18" s="467"/>
      <c r="BQ18" s="467"/>
      <c r="BR18" s="467"/>
      <c r="BS18" s="467"/>
      <c r="BT18" s="467"/>
      <c r="BU18" s="468"/>
      <c r="BV18" s="466">
        <v>6059538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341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7845527</v>
      </c>
      <c r="BO19" s="467"/>
      <c r="BP19" s="467"/>
      <c r="BQ19" s="467"/>
      <c r="BR19" s="467"/>
      <c r="BS19" s="467"/>
      <c r="BT19" s="467"/>
      <c r="BU19" s="468"/>
      <c r="BV19" s="466">
        <v>7729493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10780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8156531</v>
      </c>
      <c r="BO23" s="467"/>
      <c r="BP23" s="467"/>
      <c r="BQ23" s="467"/>
      <c r="BR23" s="467"/>
      <c r="BS23" s="467"/>
      <c r="BT23" s="467"/>
      <c r="BU23" s="468"/>
      <c r="BV23" s="466">
        <v>7609141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8600</v>
      </c>
      <c r="R24" s="443"/>
      <c r="S24" s="443"/>
      <c r="T24" s="443"/>
      <c r="U24" s="443"/>
      <c r="V24" s="444"/>
      <c r="W24" s="508"/>
      <c r="X24" s="499"/>
      <c r="Y24" s="500"/>
      <c r="Z24" s="439" t="s">
        <v>171</v>
      </c>
      <c r="AA24" s="440"/>
      <c r="AB24" s="440"/>
      <c r="AC24" s="440"/>
      <c r="AD24" s="440"/>
      <c r="AE24" s="440"/>
      <c r="AF24" s="440"/>
      <c r="AG24" s="441"/>
      <c r="AH24" s="442">
        <v>224</v>
      </c>
      <c r="AI24" s="443"/>
      <c r="AJ24" s="443"/>
      <c r="AK24" s="443"/>
      <c r="AL24" s="444"/>
      <c r="AM24" s="442">
        <v>710528</v>
      </c>
      <c r="AN24" s="443"/>
      <c r="AO24" s="443"/>
      <c r="AP24" s="443"/>
      <c r="AQ24" s="443"/>
      <c r="AR24" s="444"/>
      <c r="AS24" s="442">
        <v>3172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6862037</v>
      </c>
      <c r="BO24" s="467"/>
      <c r="BP24" s="467"/>
      <c r="BQ24" s="467"/>
      <c r="BR24" s="467"/>
      <c r="BS24" s="467"/>
      <c r="BT24" s="467"/>
      <c r="BU24" s="468"/>
      <c r="BV24" s="466">
        <v>6572412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7100</v>
      </c>
      <c r="R25" s="443"/>
      <c r="S25" s="443"/>
      <c r="T25" s="443"/>
      <c r="U25" s="443"/>
      <c r="V25" s="444"/>
      <c r="W25" s="508"/>
      <c r="X25" s="499"/>
      <c r="Y25" s="500"/>
      <c r="Z25" s="439" t="s">
        <v>174</v>
      </c>
      <c r="AA25" s="440"/>
      <c r="AB25" s="440"/>
      <c r="AC25" s="440"/>
      <c r="AD25" s="440"/>
      <c r="AE25" s="440"/>
      <c r="AF25" s="440"/>
      <c r="AG25" s="441"/>
      <c r="AH25" s="442">
        <v>43</v>
      </c>
      <c r="AI25" s="443"/>
      <c r="AJ25" s="443"/>
      <c r="AK25" s="443"/>
      <c r="AL25" s="444"/>
      <c r="AM25" s="442">
        <v>145125</v>
      </c>
      <c r="AN25" s="443"/>
      <c r="AO25" s="443"/>
      <c r="AP25" s="443"/>
      <c r="AQ25" s="443"/>
      <c r="AR25" s="444"/>
      <c r="AS25" s="442">
        <v>3375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1282298</v>
      </c>
      <c r="BO25" s="462"/>
      <c r="BP25" s="462"/>
      <c r="BQ25" s="462"/>
      <c r="BR25" s="462"/>
      <c r="BS25" s="462"/>
      <c r="BT25" s="462"/>
      <c r="BU25" s="463"/>
      <c r="BV25" s="461">
        <v>1507185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6740</v>
      </c>
      <c r="R26" s="443"/>
      <c r="S26" s="443"/>
      <c r="T26" s="443"/>
      <c r="U26" s="443"/>
      <c r="V26" s="444"/>
      <c r="W26" s="508"/>
      <c r="X26" s="499"/>
      <c r="Y26" s="500"/>
      <c r="Z26" s="439" t="s">
        <v>177</v>
      </c>
      <c r="AA26" s="521"/>
      <c r="AB26" s="521"/>
      <c r="AC26" s="521"/>
      <c r="AD26" s="521"/>
      <c r="AE26" s="521"/>
      <c r="AF26" s="521"/>
      <c r="AG26" s="522"/>
      <c r="AH26" s="442">
        <v>19</v>
      </c>
      <c r="AI26" s="443"/>
      <c r="AJ26" s="443"/>
      <c r="AK26" s="443"/>
      <c r="AL26" s="444"/>
      <c r="AM26" s="442">
        <v>66234</v>
      </c>
      <c r="AN26" s="443"/>
      <c r="AO26" s="443"/>
      <c r="AP26" s="443"/>
      <c r="AQ26" s="443"/>
      <c r="AR26" s="444"/>
      <c r="AS26" s="442">
        <v>3486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145</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4040</v>
      </c>
      <c r="R27" s="443"/>
      <c r="S27" s="443"/>
      <c r="T27" s="443"/>
      <c r="U27" s="443"/>
      <c r="V27" s="444"/>
      <c r="W27" s="508"/>
      <c r="X27" s="499"/>
      <c r="Y27" s="500"/>
      <c r="Z27" s="439" t="s">
        <v>180</v>
      </c>
      <c r="AA27" s="440"/>
      <c r="AB27" s="440"/>
      <c r="AC27" s="440"/>
      <c r="AD27" s="440"/>
      <c r="AE27" s="440"/>
      <c r="AF27" s="440"/>
      <c r="AG27" s="441"/>
      <c r="AH27" s="442">
        <v>16</v>
      </c>
      <c r="AI27" s="443"/>
      <c r="AJ27" s="443"/>
      <c r="AK27" s="443"/>
      <c r="AL27" s="444"/>
      <c r="AM27" s="442">
        <v>54636</v>
      </c>
      <c r="AN27" s="443"/>
      <c r="AO27" s="443"/>
      <c r="AP27" s="443"/>
      <c r="AQ27" s="443"/>
      <c r="AR27" s="444"/>
      <c r="AS27" s="442">
        <v>3415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145</v>
      </c>
      <c r="BO27" s="470"/>
      <c r="BP27" s="470"/>
      <c r="BQ27" s="470"/>
      <c r="BR27" s="470"/>
      <c r="BS27" s="470"/>
      <c r="BT27" s="470"/>
      <c r="BU27" s="471"/>
      <c r="BV27" s="469" t="s">
        <v>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3270</v>
      </c>
      <c r="R28" s="443"/>
      <c r="S28" s="443"/>
      <c r="T28" s="443"/>
      <c r="U28" s="443"/>
      <c r="V28" s="444"/>
      <c r="W28" s="508"/>
      <c r="X28" s="499"/>
      <c r="Y28" s="500"/>
      <c r="Z28" s="439" t="s">
        <v>183</v>
      </c>
      <c r="AA28" s="440"/>
      <c r="AB28" s="440"/>
      <c r="AC28" s="440"/>
      <c r="AD28" s="440"/>
      <c r="AE28" s="440"/>
      <c r="AF28" s="440"/>
      <c r="AG28" s="441"/>
      <c r="AH28" s="442" t="s">
        <v>129</v>
      </c>
      <c r="AI28" s="443"/>
      <c r="AJ28" s="443"/>
      <c r="AK28" s="443"/>
      <c r="AL28" s="444"/>
      <c r="AM28" s="442" t="s">
        <v>145</v>
      </c>
      <c r="AN28" s="443"/>
      <c r="AO28" s="443"/>
      <c r="AP28" s="443"/>
      <c r="AQ28" s="443"/>
      <c r="AR28" s="444"/>
      <c r="AS28" s="442" t="s">
        <v>145</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1745041</v>
      </c>
      <c r="BO28" s="462"/>
      <c r="BP28" s="462"/>
      <c r="BQ28" s="462"/>
      <c r="BR28" s="462"/>
      <c r="BS28" s="462"/>
      <c r="BT28" s="462"/>
      <c r="BU28" s="463"/>
      <c r="BV28" s="461">
        <v>1913273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14</v>
      </c>
      <c r="M29" s="443"/>
      <c r="N29" s="443"/>
      <c r="O29" s="443"/>
      <c r="P29" s="444"/>
      <c r="Q29" s="442">
        <v>3000</v>
      </c>
      <c r="R29" s="443"/>
      <c r="S29" s="443"/>
      <c r="T29" s="443"/>
      <c r="U29" s="443"/>
      <c r="V29" s="444"/>
      <c r="W29" s="509"/>
      <c r="X29" s="510"/>
      <c r="Y29" s="511"/>
      <c r="Z29" s="439" t="s">
        <v>186</v>
      </c>
      <c r="AA29" s="440"/>
      <c r="AB29" s="440"/>
      <c r="AC29" s="440"/>
      <c r="AD29" s="440"/>
      <c r="AE29" s="440"/>
      <c r="AF29" s="440"/>
      <c r="AG29" s="441"/>
      <c r="AH29" s="442">
        <v>240</v>
      </c>
      <c r="AI29" s="443"/>
      <c r="AJ29" s="443"/>
      <c r="AK29" s="443"/>
      <c r="AL29" s="444"/>
      <c r="AM29" s="442">
        <v>765164</v>
      </c>
      <c r="AN29" s="443"/>
      <c r="AO29" s="443"/>
      <c r="AP29" s="443"/>
      <c r="AQ29" s="443"/>
      <c r="AR29" s="444"/>
      <c r="AS29" s="442">
        <v>3188</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431508</v>
      </c>
      <c r="BO29" s="467"/>
      <c r="BP29" s="467"/>
      <c r="BQ29" s="467"/>
      <c r="BR29" s="467"/>
      <c r="BS29" s="467"/>
      <c r="BT29" s="467"/>
      <c r="BU29" s="468"/>
      <c r="BV29" s="466">
        <v>540874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2077375</v>
      </c>
      <c r="BO30" s="470"/>
      <c r="BP30" s="470"/>
      <c r="BQ30" s="470"/>
      <c r="BR30" s="470"/>
      <c r="BS30" s="470"/>
      <c r="BT30" s="470"/>
      <c r="BU30" s="471"/>
      <c r="BV30" s="469">
        <v>2059335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いながわフレッシュパーク</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奨学金特別会計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兵庫県市町交通災害共済組合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兵庫県町土地開発公社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兵庫県町議会議員公務災害補償組合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農業共済特別会計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丹波少年自然の家事務組合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兵庫県後期高齢者医療広域連合（一般会計）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兵庫県後期高齢者医療広域連合（特別会計）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猪名川上流広域ごみ処理施設組合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THGxPbVeNv8IFsEzdkWaLsbqA1aQ8b1Kk+vJEEdXt9VOoQaZqhc/v5QPkuKGyOVLLxGDMbhPvLd6YTra74RUA==" saltValue="YT3++a61QuhI9jtb9zmg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70" zoomScaleNormal="70" zoomScaleSheetLayoutView="100" workbookViewId="0">
      <selection activeCell="I38" sqref="I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5.45</v>
      </c>
      <c r="G34" s="33">
        <v>1.95</v>
      </c>
      <c r="H34" s="33">
        <v>3.49</v>
      </c>
      <c r="I34" s="33">
        <v>3.86</v>
      </c>
      <c r="J34" s="34">
        <v>3.1</v>
      </c>
      <c r="K34" s="22"/>
      <c r="L34" s="22"/>
      <c r="M34" s="22"/>
      <c r="N34" s="22"/>
      <c r="O34" s="22"/>
      <c r="P34" s="22"/>
    </row>
    <row r="35" spans="1:16" ht="39" customHeight="1" x14ac:dyDescent="0.15">
      <c r="A35" s="22"/>
      <c r="B35" s="35"/>
      <c r="C35" s="1242" t="s">
        <v>565</v>
      </c>
      <c r="D35" s="1243"/>
      <c r="E35" s="1244"/>
      <c r="F35" s="36">
        <v>2.19</v>
      </c>
      <c r="G35" s="37">
        <v>2.82</v>
      </c>
      <c r="H35" s="37">
        <v>1.98</v>
      </c>
      <c r="I35" s="37">
        <v>1.79</v>
      </c>
      <c r="J35" s="38">
        <v>2.33</v>
      </c>
      <c r="K35" s="22"/>
      <c r="L35" s="22"/>
      <c r="M35" s="22"/>
      <c r="N35" s="22"/>
      <c r="O35" s="22"/>
      <c r="P35" s="22"/>
    </row>
    <row r="36" spans="1:16" ht="39" customHeight="1" x14ac:dyDescent="0.15">
      <c r="A36" s="22"/>
      <c r="B36" s="35"/>
      <c r="C36" s="1242" t="s">
        <v>566</v>
      </c>
      <c r="D36" s="1243"/>
      <c r="E36" s="1244"/>
      <c r="F36" s="36">
        <v>3.97</v>
      </c>
      <c r="G36" s="37">
        <v>1.25</v>
      </c>
      <c r="H36" s="37">
        <v>2.1800000000000002</v>
      </c>
      <c r="I36" s="37">
        <v>1.72</v>
      </c>
      <c r="J36" s="38">
        <v>1.23</v>
      </c>
      <c r="K36" s="22"/>
      <c r="L36" s="22"/>
      <c r="M36" s="22"/>
      <c r="N36" s="22"/>
      <c r="O36" s="22"/>
      <c r="P36" s="22"/>
    </row>
    <row r="37" spans="1:16" ht="39" customHeight="1" x14ac:dyDescent="0.15">
      <c r="A37" s="22"/>
      <c r="B37" s="35"/>
      <c r="C37" s="1242" t="s">
        <v>567</v>
      </c>
      <c r="D37" s="1243"/>
      <c r="E37" s="1244"/>
      <c r="F37" s="36">
        <v>1.83</v>
      </c>
      <c r="G37" s="37">
        <v>0.66</v>
      </c>
      <c r="H37" s="37">
        <v>1.23</v>
      </c>
      <c r="I37" s="37">
        <v>1.38</v>
      </c>
      <c r="J37" s="38">
        <v>1.1599999999999999</v>
      </c>
      <c r="K37" s="22"/>
      <c r="L37" s="22"/>
      <c r="M37" s="22"/>
      <c r="N37" s="22"/>
      <c r="O37" s="22"/>
      <c r="P37" s="22"/>
    </row>
    <row r="38" spans="1:16" ht="39" customHeight="1" x14ac:dyDescent="0.15">
      <c r="A38" s="22"/>
      <c r="B38" s="35"/>
      <c r="C38" s="1242" t="s">
        <v>568</v>
      </c>
      <c r="D38" s="1243"/>
      <c r="E38" s="1244"/>
      <c r="F38" s="36">
        <v>2.15</v>
      </c>
      <c r="G38" s="37">
        <v>1.26</v>
      </c>
      <c r="H38" s="37">
        <v>3</v>
      </c>
      <c r="I38" s="37">
        <v>1.23</v>
      </c>
      <c r="J38" s="38">
        <v>0.22</v>
      </c>
      <c r="K38" s="22"/>
      <c r="L38" s="22"/>
      <c r="M38" s="22"/>
      <c r="N38" s="22"/>
      <c r="O38" s="22"/>
      <c r="P38" s="22"/>
    </row>
    <row r="39" spans="1:16" ht="39" customHeight="1" x14ac:dyDescent="0.15">
      <c r="A39" s="22"/>
      <c r="B39" s="35"/>
      <c r="C39" s="1242" t="s">
        <v>569</v>
      </c>
      <c r="D39" s="1243"/>
      <c r="E39" s="1244"/>
      <c r="F39" s="36">
        <v>0.17</v>
      </c>
      <c r="G39" s="37">
        <v>0.19</v>
      </c>
      <c r="H39" s="37">
        <v>0.18</v>
      </c>
      <c r="I39" s="37">
        <v>0.21</v>
      </c>
      <c r="J39" s="38">
        <v>0.21</v>
      </c>
      <c r="K39" s="22"/>
      <c r="L39" s="22"/>
      <c r="M39" s="22"/>
      <c r="N39" s="22"/>
      <c r="O39" s="22"/>
      <c r="P39" s="22"/>
    </row>
    <row r="40" spans="1:16" ht="39" customHeight="1" x14ac:dyDescent="0.15">
      <c r="A40" s="22"/>
      <c r="B40" s="35"/>
      <c r="C40" s="1242" t="s">
        <v>570</v>
      </c>
      <c r="D40" s="1243"/>
      <c r="E40" s="1244"/>
      <c r="F40" s="36">
        <v>0.16</v>
      </c>
      <c r="G40" s="37">
        <v>0.16</v>
      </c>
      <c r="H40" s="37">
        <v>0.15</v>
      </c>
      <c r="I40" s="37">
        <v>0.15</v>
      </c>
      <c r="J40" s="38">
        <v>0.15</v>
      </c>
      <c r="K40" s="22"/>
      <c r="L40" s="22"/>
      <c r="M40" s="22"/>
      <c r="N40" s="22"/>
      <c r="O40" s="22"/>
      <c r="P40" s="22"/>
    </row>
    <row r="41" spans="1:16" ht="39" customHeight="1" x14ac:dyDescent="0.15">
      <c r="A41" s="22"/>
      <c r="B41" s="35"/>
      <c r="C41" s="1242" t="s">
        <v>571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573</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0T7MrwOGoe11+bAitDZcKHJvR/lXtqGXrIR4kKOzOeL93xBTBXHJHf34kfxZCYqB5PfkxB8GQefXe3cPGRUTg==" saltValue="4Q2uaCnSkta1zUZvJ2Zp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678</v>
      </c>
      <c r="L45" s="60">
        <v>672</v>
      </c>
      <c r="M45" s="60">
        <v>703</v>
      </c>
      <c r="N45" s="60">
        <v>784</v>
      </c>
      <c r="O45" s="61">
        <v>862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239</v>
      </c>
      <c r="L48" s="64">
        <v>245</v>
      </c>
      <c r="M48" s="64">
        <v>239</v>
      </c>
      <c r="N48" s="64">
        <v>238</v>
      </c>
      <c r="O48" s="65">
        <v>246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189</v>
      </c>
      <c r="L49" s="64">
        <v>189</v>
      </c>
      <c r="M49" s="64">
        <v>189</v>
      </c>
      <c r="N49" s="64">
        <v>189</v>
      </c>
      <c r="O49" s="65">
        <v>177</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1</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1065</v>
      </c>
      <c r="L52" s="64">
        <v>982</v>
      </c>
      <c r="M52" s="64">
        <v>1033</v>
      </c>
      <c r="N52" s="64">
        <v>1047</v>
      </c>
      <c r="O52" s="65">
        <v>1040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41</v>
      </c>
      <c r="L53" s="69">
        <v>125</v>
      </c>
      <c r="M53" s="69">
        <v>99</v>
      </c>
      <c r="N53" s="69">
        <v>165</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fTlY6R/NvWzLW6KhTojF7Tj72xGYJAKXsRBO1QunzR/NMi2SEkaKmCA5NwiME5sEc9N1lENYI/35TJW2dO2Q==" saltValue="IT04lB5d58KdudvoWFrD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7604</v>
      </c>
      <c r="J41" s="104">
        <v>7729</v>
      </c>
      <c r="K41" s="104">
        <v>7646</v>
      </c>
      <c r="L41" s="104">
        <v>7609</v>
      </c>
      <c r="M41" s="105">
        <v>8157</v>
      </c>
    </row>
    <row r="42" spans="2:13" ht="27.75" customHeight="1" x14ac:dyDescent="0.15">
      <c r="B42" s="1278"/>
      <c r="C42" s="1279"/>
      <c r="D42" s="106"/>
      <c r="E42" s="1282" t="s">
        <v>32</v>
      </c>
      <c r="F42" s="1282"/>
      <c r="G42" s="1282"/>
      <c r="H42" s="1283"/>
      <c r="I42" s="107">
        <v>687</v>
      </c>
      <c r="J42" s="108">
        <v>610</v>
      </c>
      <c r="K42" s="108">
        <v>534</v>
      </c>
      <c r="L42" s="108">
        <v>1023</v>
      </c>
      <c r="M42" s="109">
        <v>1035</v>
      </c>
    </row>
    <row r="43" spans="2:13" ht="27.75" customHeight="1" x14ac:dyDescent="0.15">
      <c r="B43" s="1278"/>
      <c r="C43" s="1279"/>
      <c r="D43" s="106"/>
      <c r="E43" s="1282" t="s">
        <v>33</v>
      </c>
      <c r="F43" s="1282"/>
      <c r="G43" s="1282"/>
      <c r="H43" s="1283"/>
      <c r="I43" s="107">
        <v>2201</v>
      </c>
      <c r="J43" s="108">
        <v>2028</v>
      </c>
      <c r="K43" s="108">
        <v>2165</v>
      </c>
      <c r="L43" s="108">
        <v>2022</v>
      </c>
      <c r="M43" s="109">
        <v>1770</v>
      </c>
    </row>
    <row r="44" spans="2:13" ht="27.75" customHeight="1" x14ac:dyDescent="0.15">
      <c r="B44" s="1278"/>
      <c r="C44" s="1279"/>
      <c r="D44" s="106"/>
      <c r="E44" s="1282" t="s">
        <v>34</v>
      </c>
      <c r="F44" s="1282"/>
      <c r="G44" s="1282"/>
      <c r="H44" s="1283"/>
      <c r="I44" s="107">
        <v>1149</v>
      </c>
      <c r="J44" s="108">
        <v>977</v>
      </c>
      <c r="K44" s="108">
        <v>803</v>
      </c>
      <c r="L44" s="108">
        <v>626</v>
      </c>
      <c r="M44" s="109">
        <v>457</v>
      </c>
    </row>
    <row r="45" spans="2:13" ht="27.75" customHeight="1" x14ac:dyDescent="0.15">
      <c r="B45" s="1278"/>
      <c r="C45" s="1279"/>
      <c r="D45" s="106"/>
      <c r="E45" s="1282" t="s">
        <v>35</v>
      </c>
      <c r="F45" s="1282"/>
      <c r="G45" s="1282"/>
      <c r="H45" s="1283"/>
      <c r="I45" s="107" t="s">
        <v>512</v>
      </c>
      <c r="J45" s="108" t="s">
        <v>512</v>
      </c>
      <c r="K45" s="108" t="s">
        <v>512</v>
      </c>
      <c r="L45" s="108" t="s">
        <v>512</v>
      </c>
      <c r="M45" s="109" t="s">
        <v>512</v>
      </c>
    </row>
    <row r="46" spans="2:13" ht="27.75" customHeight="1" x14ac:dyDescent="0.15">
      <c r="B46" s="1278"/>
      <c r="C46" s="1279"/>
      <c r="D46" s="110"/>
      <c r="E46" s="1282" t="s">
        <v>36</v>
      </c>
      <c r="F46" s="1282"/>
      <c r="G46" s="1282"/>
      <c r="H46" s="1283"/>
      <c r="I46" s="107">
        <v>4</v>
      </c>
      <c r="J46" s="108">
        <v>4</v>
      </c>
      <c r="K46" s="108">
        <v>3</v>
      </c>
      <c r="L46" s="108">
        <v>2</v>
      </c>
      <c r="M46" s="109">
        <v>11</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6300</v>
      </c>
      <c r="J50" s="108">
        <v>6129</v>
      </c>
      <c r="K50" s="108">
        <v>5801</v>
      </c>
      <c r="L50" s="108">
        <v>5711</v>
      </c>
      <c r="M50" s="109">
        <v>5605</v>
      </c>
    </row>
    <row r="51" spans="2:13" ht="27.75" customHeight="1" x14ac:dyDescent="0.15">
      <c r="B51" s="1278"/>
      <c r="C51" s="1279"/>
      <c r="D51" s="106"/>
      <c r="E51" s="1282" t="s">
        <v>42</v>
      </c>
      <c r="F51" s="1282"/>
      <c r="G51" s="1282"/>
      <c r="H51" s="1283"/>
      <c r="I51" s="107">
        <v>866</v>
      </c>
      <c r="J51" s="108">
        <v>650</v>
      </c>
      <c r="K51" s="108">
        <v>627</v>
      </c>
      <c r="L51" s="108">
        <v>541</v>
      </c>
      <c r="M51" s="109">
        <v>517</v>
      </c>
    </row>
    <row r="52" spans="2:13" ht="27.75" customHeight="1" x14ac:dyDescent="0.15">
      <c r="B52" s="1280"/>
      <c r="C52" s="1281"/>
      <c r="D52" s="106"/>
      <c r="E52" s="1282" t="s">
        <v>43</v>
      </c>
      <c r="F52" s="1282"/>
      <c r="G52" s="1282"/>
      <c r="H52" s="1283"/>
      <c r="I52" s="107">
        <v>10627</v>
      </c>
      <c r="J52" s="108">
        <v>10410</v>
      </c>
      <c r="K52" s="108">
        <v>9944</v>
      </c>
      <c r="L52" s="108">
        <v>9730</v>
      </c>
      <c r="M52" s="109">
        <v>9626</v>
      </c>
    </row>
    <row r="53" spans="2:13" ht="27.75" customHeight="1" thickBot="1" x14ac:dyDescent="0.2">
      <c r="B53" s="1284" t="s">
        <v>44</v>
      </c>
      <c r="C53" s="1285"/>
      <c r="D53" s="113"/>
      <c r="E53" s="1286" t="s">
        <v>45</v>
      </c>
      <c r="F53" s="1286"/>
      <c r="G53" s="1286"/>
      <c r="H53" s="1287"/>
      <c r="I53" s="114">
        <v>-6148</v>
      </c>
      <c r="J53" s="115">
        <v>-5843</v>
      </c>
      <c r="K53" s="115">
        <v>-5220</v>
      </c>
      <c r="L53" s="115">
        <v>-4702</v>
      </c>
      <c r="M53" s="116">
        <v>-4319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Ug+nsN0IjYiP8Lgy2VfJMCzSWUy4C2Y2DRbE0CMrW+Xc5eV7CRw56dRpQL3vehPfOGPpa2tKOgNv0+x2jDKvw==" saltValue="NYYneAD2/3OC6a7ULrCk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0" sqref="F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2139</v>
      </c>
      <c r="G55" s="128">
        <v>1913</v>
      </c>
      <c r="H55" s="129">
        <v>1745</v>
      </c>
    </row>
    <row r="56" spans="2:8" ht="52.5" customHeight="1" x14ac:dyDescent="0.15">
      <c r="B56" s="130"/>
      <c r="C56" s="1305" t="s">
        <v>49</v>
      </c>
      <c r="D56" s="1305"/>
      <c r="E56" s="1306"/>
      <c r="F56" s="131">
        <v>577</v>
      </c>
      <c r="G56" s="131">
        <v>541</v>
      </c>
      <c r="H56" s="132">
        <v>432</v>
      </c>
    </row>
    <row r="57" spans="2:8" ht="53.25" customHeight="1" x14ac:dyDescent="0.15">
      <c r="B57" s="130"/>
      <c r="C57" s="1307" t="s">
        <v>50</v>
      </c>
      <c r="D57" s="1307"/>
      <c r="E57" s="1308"/>
      <c r="F57" s="133">
        <v>1991</v>
      </c>
      <c r="G57" s="133">
        <v>2059</v>
      </c>
      <c r="H57" s="134">
        <v>2077</v>
      </c>
    </row>
    <row r="58" spans="2:8" ht="45.75" customHeight="1" x14ac:dyDescent="0.15">
      <c r="B58" s="135"/>
      <c r="C58" s="1295" t="s">
        <v>595</v>
      </c>
      <c r="D58" s="1296"/>
      <c r="E58" s="1297"/>
      <c r="F58" s="136">
        <v>1715</v>
      </c>
      <c r="G58" s="136">
        <v>1795</v>
      </c>
      <c r="H58" s="137">
        <v>1833</v>
      </c>
    </row>
    <row r="59" spans="2:8" ht="45.75" customHeight="1" x14ac:dyDescent="0.15">
      <c r="B59" s="135"/>
      <c r="C59" s="1295" t="s">
        <v>596</v>
      </c>
      <c r="D59" s="1296"/>
      <c r="E59" s="1297"/>
      <c r="F59" s="136">
        <v>209</v>
      </c>
      <c r="G59" s="136">
        <v>211</v>
      </c>
      <c r="H59" s="137">
        <v>214</v>
      </c>
    </row>
    <row r="60" spans="2:8" ht="45.75" customHeight="1" x14ac:dyDescent="0.15">
      <c r="B60" s="135"/>
      <c r="C60" s="1295" t="s">
        <v>597</v>
      </c>
      <c r="D60" s="1296"/>
      <c r="E60" s="1297"/>
      <c r="F60" s="136">
        <v>67</v>
      </c>
      <c r="G60" s="136">
        <v>53</v>
      </c>
      <c r="H60" s="137">
        <v>30</v>
      </c>
    </row>
    <row r="61" spans="2:8" ht="45.75" customHeight="1" x14ac:dyDescent="0.15">
      <c r="B61" s="135"/>
      <c r="C61" s="1295" t="s">
        <v>598</v>
      </c>
      <c r="D61" s="1296"/>
      <c r="E61" s="1297"/>
      <c r="F61" s="136">
        <v>0</v>
      </c>
      <c r="G61" s="136">
        <v>0</v>
      </c>
      <c r="H61" s="137">
        <v>0</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4707</v>
      </c>
      <c r="G63" s="142">
        <v>4513</v>
      </c>
      <c r="H63" s="143">
        <v>4254</v>
      </c>
    </row>
    <row r="64" spans="2:8" ht="15" customHeight="1" x14ac:dyDescent="0.15"/>
  </sheetData>
  <sheetProtection algorithmName="SHA-512" hashValue="Ve1wu6e6H07lsO+4nMeeFjCI1EixNFGq1Q1TIZienVNcgaXosqhIFHBLN4hhoXEzQfj0HGRKY0TmWCvV3amsrA==" saltValue="jHZ0G0nJPS662TlTVMWU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51.2</v>
      </c>
      <c r="BY53" s="1309"/>
      <c r="BZ53" s="1309"/>
      <c r="CA53" s="1309"/>
      <c r="CB53" s="1309"/>
      <c r="CC53" s="1309"/>
      <c r="CD53" s="1309"/>
      <c r="CE53" s="1309"/>
      <c r="CF53" s="1309">
        <v>51.7</v>
      </c>
      <c r="CG53" s="1309"/>
      <c r="CH53" s="1309"/>
      <c r="CI53" s="1309"/>
      <c r="CJ53" s="1309"/>
      <c r="CK53" s="1309"/>
      <c r="CL53" s="1309"/>
      <c r="CM53" s="1309"/>
      <c r="CN53" s="1309">
        <v>53.3</v>
      </c>
      <c r="CO53" s="1309"/>
      <c r="CP53" s="1309"/>
      <c r="CQ53" s="1309"/>
      <c r="CR53" s="1309"/>
      <c r="CS53" s="1309"/>
      <c r="CT53" s="1309"/>
      <c r="CU53" s="1309"/>
      <c r="CV53" s="1309">
        <v>54.3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1.1000000000000001</v>
      </c>
      <c r="BQ75" s="1309"/>
      <c r="BR75" s="1309"/>
      <c r="BS75" s="1309"/>
      <c r="BT75" s="1309"/>
      <c r="BU75" s="1309"/>
      <c r="BV75" s="1309"/>
      <c r="BW75" s="1309"/>
      <c r="BX75" s="1309">
        <v>1.1000000000000001</v>
      </c>
      <c r="BY75" s="1309"/>
      <c r="BZ75" s="1309"/>
      <c r="CA75" s="1309"/>
      <c r="CB75" s="1309"/>
      <c r="CC75" s="1309"/>
      <c r="CD75" s="1309"/>
      <c r="CE75" s="1309"/>
      <c r="CF75" s="1309">
        <v>1.5</v>
      </c>
      <c r="CG75" s="1309"/>
      <c r="CH75" s="1309"/>
      <c r="CI75" s="1309"/>
      <c r="CJ75" s="1309"/>
      <c r="CK75" s="1309"/>
      <c r="CL75" s="1309"/>
      <c r="CM75" s="1309"/>
      <c r="CN75" s="1309">
        <v>2.2000000000000002</v>
      </c>
      <c r="CO75" s="1309"/>
      <c r="CP75" s="1309"/>
      <c r="CQ75" s="1309"/>
      <c r="CR75" s="1309"/>
      <c r="CS75" s="1309"/>
      <c r="CT75" s="1309"/>
      <c r="CU75" s="1309"/>
      <c r="CV75" s="1309">
        <v>2.9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0fj97HP+nqZxgPM/2gVqM58eLzWFtaBUboaareMbBK9GYaCmS8Rv4SlgNG00C3636PEJcf/0PCR3RlXH5xJoQ==" saltValue="ZDsdAYNJR4zMdHC4k0bu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25g1DPvIgiRKkYJwUOe3u62UDefmwHN438agrPhpO/41xBYdpDuNg2ikE4YFg6ge9KTOcj4y/qAGD/3DpZKjhA==" saltValue="vMy6BE9GtvtOsUZABxTxa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ZcCSsCDwIxKP2yrtQUPSRw3D0yX+bygs6jhuegzWevLn1iaOQ041Lbv+Bj0BjT6uvtQhiFxvRu2xJWJl/uU7Jg==" saltValue="UVpEdpu0IqnOoL5yXmAh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25337</v>
      </c>
      <c r="E3" s="162"/>
      <c r="F3" s="163">
        <v>49919</v>
      </c>
      <c r="G3" s="164"/>
      <c r="H3" s="165"/>
    </row>
    <row r="4" spans="1:8" x14ac:dyDescent="0.15">
      <c r="A4" s="166"/>
      <c r="B4" s="167"/>
      <c r="C4" s="168"/>
      <c r="D4" s="169">
        <v>19111</v>
      </c>
      <c r="E4" s="170"/>
      <c r="F4" s="171">
        <v>26398</v>
      </c>
      <c r="G4" s="172"/>
      <c r="H4" s="173"/>
    </row>
    <row r="5" spans="1:8" x14ac:dyDescent="0.15">
      <c r="A5" s="154" t="s">
        <v>546</v>
      </c>
      <c r="B5" s="159"/>
      <c r="C5" s="160"/>
      <c r="D5" s="161">
        <v>35941</v>
      </c>
      <c r="E5" s="162"/>
      <c r="F5" s="163">
        <v>47738</v>
      </c>
      <c r="G5" s="164"/>
      <c r="H5" s="165"/>
    </row>
    <row r="6" spans="1:8" x14ac:dyDescent="0.15">
      <c r="A6" s="166"/>
      <c r="B6" s="167"/>
      <c r="C6" s="168"/>
      <c r="D6" s="169">
        <v>31090</v>
      </c>
      <c r="E6" s="170"/>
      <c r="F6" s="171">
        <v>24937</v>
      </c>
      <c r="G6" s="172"/>
      <c r="H6" s="173"/>
    </row>
    <row r="7" spans="1:8" x14ac:dyDescent="0.15">
      <c r="A7" s="154" t="s">
        <v>547</v>
      </c>
      <c r="B7" s="159"/>
      <c r="C7" s="160"/>
      <c r="D7" s="161">
        <v>27253</v>
      </c>
      <c r="E7" s="162"/>
      <c r="F7" s="163">
        <v>52191</v>
      </c>
      <c r="G7" s="164"/>
      <c r="H7" s="165"/>
    </row>
    <row r="8" spans="1:8" x14ac:dyDescent="0.15">
      <c r="A8" s="166"/>
      <c r="B8" s="167"/>
      <c r="C8" s="168"/>
      <c r="D8" s="169">
        <v>19250</v>
      </c>
      <c r="E8" s="170"/>
      <c r="F8" s="171">
        <v>24843</v>
      </c>
      <c r="G8" s="172"/>
      <c r="H8" s="173"/>
    </row>
    <row r="9" spans="1:8" x14ac:dyDescent="0.15">
      <c r="A9" s="154" t="s">
        <v>548</v>
      </c>
      <c r="B9" s="159"/>
      <c r="C9" s="160"/>
      <c r="D9" s="161">
        <v>12772</v>
      </c>
      <c r="E9" s="162"/>
      <c r="F9" s="163">
        <v>47387</v>
      </c>
      <c r="G9" s="164"/>
      <c r="H9" s="165"/>
    </row>
    <row r="10" spans="1:8" x14ac:dyDescent="0.15">
      <c r="A10" s="166"/>
      <c r="B10" s="167"/>
      <c r="C10" s="168"/>
      <c r="D10" s="169">
        <v>9564</v>
      </c>
      <c r="E10" s="170"/>
      <c r="F10" s="171">
        <v>24928</v>
      </c>
      <c r="G10" s="172"/>
      <c r="H10" s="173"/>
    </row>
    <row r="11" spans="1:8" x14ac:dyDescent="0.15">
      <c r="A11" s="154" t="s">
        <v>549</v>
      </c>
      <c r="B11" s="159"/>
      <c r="C11" s="160"/>
      <c r="D11" s="161">
        <v>48134</v>
      </c>
      <c r="E11" s="162"/>
      <c r="F11" s="163">
        <v>51264</v>
      </c>
      <c r="G11" s="164"/>
      <c r="H11" s="165"/>
    </row>
    <row r="12" spans="1:8" x14ac:dyDescent="0.15">
      <c r="A12" s="166"/>
      <c r="B12" s="167"/>
      <c r="C12" s="174"/>
      <c r="D12" s="169">
        <v>33874</v>
      </c>
      <c r="E12" s="170"/>
      <c r="F12" s="171">
        <v>26040</v>
      </c>
      <c r="G12" s="172"/>
      <c r="H12" s="173"/>
    </row>
    <row r="13" spans="1:8" x14ac:dyDescent="0.15">
      <c r="A13" s="154"/>
      <c r="B13" s="159"/>
      <c r="C13" s="175"/>
      <c r="D13" s="176">
        <v>29887</v>
      </c>
      <c r="E13" s="177"/>
      <c r="F13" s="178">
        <v>49700</v>
      </c>
      <c r="G13" s="179"/>
      <c r="H13" s="165"/>
    </row>
    <row r="14" spans="1:8" x14ac:dyDescent="0.15">
      <c r="A14" s="166"/>
      <c r="B14" s="167"/>
      <c r="C14" s="168"/>
      <c r="D14" s="169">
        <v>22578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5.45</v>
      </c>
      <c r="C19" s="180">
        <f>ROUND(VALUE(SUBSTITUTE(実質収支比率等に係る経年分析!G$48,"▲","-")),2)</f>
        <v>1.96</v>
      </c>
      <c r="D19" s="180">
        <f>ROUND(VALUE(SUBSTITUTE(実質収支比率等に係る経年分析!H$48,"▲","-")),2)</f>
        <v>3.49</v>
      </c>
      <c r="E19" s="180">
        <f>ROUND(VALUE(SUBSTITUTE(実質収支比率等に係る経年分析!I$48,"▲","-")),2)</f>
        <v>3.86</v>
      </c>
      <c r="F19" s="180">
        <f>ROUND(VALUE(SUBSTITUTE(実質収支比率等に係る経年分析!J$48,"▲","-")),2)</f>
        <v>3.1</v>
      </c>
    </row>
    <row r="20" spans="1:11" x14ac:dyDescent="0.15">
      <c r="A20" s="180" t="s">
        <v>55</v>
      </c>
      <c r="B20" s="180">
        <f>ROUND(VALUE(SUBSTITUTE(実質収支比率等に係る経年分析!F$47,"▲","-")),2)</f>
        <v>41.94</v>
      </c>
      <c r="C20" s="180">
        <f>ROUND(VALUE(SUBSTITUTE(実質収支比率等に係る経年分析!G$47,"▲","-")),2)</f>
        <v>37.75</v>
      </c>
      <c r="D20" s="180">
        <f>ROUND(VALUE(SUBSTITUTE(実質収支比率等に係る経年分析!H$47,"▲","-")),2)</f>
        <v>32.22</v>
      </c>
      <c r="E20" s="180">
        <f>ROUND(VALUE(SUBSTITUTE(実質収支比率等に係る経年分析!I$47,"▲","-")),2)</f>
        <v>28.7</v>
      </c>
      <c r="F20" s="180">
        <f>ROUND(VALUE(SUBSTITUTE(実質収支比率等に係る経年分析!J$47,"▲","-")),2)</f>
        <v>26.14</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-8.2899999999999991</v>
      </c>
      <c r="D21" s="180">
        <f>IF(ISNUMBER(VALUE(SUBSTITUTE(実質収支比率等に係る経年分析!H$49,"▲","-"))),ROUND(VALUE(SUBSTITUTE(実質収支比率等に係る経年分析!H$49,"▲","-")),2),NA())</f>
        <v>-4.28</v>
      </c>
      <c r="E21" s="180">
        <f>IF(ISNUMBER(VALUE(SUBSTITUTE(実質収支比率等に係る経年分析!I$49,"▲","-"))),ROUND(VALUE(SUBSTITUTE(実質収支比率等に係る経年分析!I$49,"▲","-")),2),NA())</f>
        <v>-3</v>
      </c>
      <c r="F21" s="180">
        <f>IF(ISNUMBER(VALUE(SUBSTITUTE(実質収支比率等に係る経年分析!J$49,"▲","-"))),ROUND(VALUE(SUBSTITUTE(実質収支比率等に係る経年分析!J$49,"▲","-")),2),NA())</f>
        <v>-3.28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1065</v>
      </c>
      <c r="E42" s="182"/>
      <c r="F42" s="182"/>
      <c r="G42" s="182">
        <f>'実質公債費比率（分子）の構造'!L$52</f>
        <v>982</v>
      </c>
      <c r="H42" s="182"/>
      <c r="I42" s="182"/>
      <c r="J42" s="182">
        <f>'実質公債費比率（分子）の構造'!M$52</f>
        <v>1033</v>
      </c>
      <c r="K42" s="182"/>
      <c r="L42" s="182"/>
      <c r="M42" s="182">
        <f>'実質公債費比率（分子）の構造'!N$52</f>
        <v>1047</v>
      </c>
      <c r="N42" s="182"/>
      <c r="O42" s="182"/>
      <c r="P42" s="182">
        <f>'実質公債費比率（分子）の構造'!O$52</f>
        <v>1040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189</v>
      </c>
      <c r="C45" s="182"/>
      <c r="D45" s="182"/>
      <c r="E45" s="182">
        <f>'実質公債費比率（分子）の構造'!L$49</f>
        <v>189</v>
      </c>
      <c r="F45" s="182"/>
      <c r="G45" s="182"/>
      <c r="H45" s="182">
        <f>'実質公債費比率（分子）の構造'!M$49</f>
        <v>189</v>
      </c>
      <c r="I45" s="182"/>
      <c r="J45" s="182"/>
      <c r="K45" s="182">
        <f>'実質公債費比率（分子）の構造'!N$49</f>
        <v>189</v>
      </c>
      <c r="L45" s="182"/>
      <c r="M45" s="182"/>
      <c r="N45" s="182">
        <f>'実質公債費比率（分子）の構造'!O$49</f>
        <v>177</v>
      </c>
      <c r="O45" s="182"/>
      <c r="P45" s="182"/>
    </row>
    <row r="46" spans="1:16" x14ac:dyDescent="0.15">
      <c r="A46" s="182" t="s">
        <v>67</v>
      </c>
      <c r="B46" s="182">
        <f>'実質公債費比率（分子）の構造'!K$48</f>
        <v>239</v>
      </c>
      <c r="C46" s="182"/>
      <c r="D46" s="182"/>
      <c r="E46" s="182">
        <f>'実質公債費比率（分子）の構造'!L$48</f>
        <v>245</v>
      </c>
      <c r="F46" s="182"/>
      <c r="G46" s="182"/>
      <c r="H46" s="182">
        <f>'実質公債費比率（分子）の構造'!M$48</f>
        <v>239</v>
      </c>
      <c r="I46" s="182"/>
      <c r="J46" s="182"/>
      <c r="K46" s="182">
        <f>'実質公債費比率（分子）の構造'!N$48</f>
        <v>238</v>
      </c>
      <c r="L46" s="182"/>
      <c r="M46" s="182"/>
      <c r="N46" s="182">
        <f>'実質公債費比率（分子）の構造'!O$48</f>
        <v>246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678</v>
      </c>
      <c r="C49" s="182"/>
      <c r="D49" s="182"/>
      <c r="E49" s="182">
        <f>'実質公債費比率（分子）の構造'!L$45</f>
        <v>672</v>
      </c>
      <c r="F49" s="182"/>
      <c r="G49" s="182"/>
      <c r="H49" s="182">
        <f>'実質公債費比率（分子）の構造'!M$45</f>
        <v>703</v>
      </c>
      <c r="I49" s="182"/>
      <c r="J49" s="182"/>
      <c r="K49" s="182">
        <f>'実質公債費比率（分子）の構造'!N$45</f>
        <v>784</v>
      </c>
      <c r="L49" s="182"/>
      <c r="M49" s="182"/>
      <c r="N49" s="182">
        <f>'実質公債費比率（分子）の構造'!O$45</f>
        <v>862</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125</v>
      </c>
      <c r="G50" s="182" t="e">
        <f>NA()</f>
        <v>#N/A</v>
      </c>
      <c r="H50" s="182" t="e">
        <f>NA()</f>
        <v>#N/A</v>
      </c>
      <c r="I50" s="182">
        <f>IF(ISNUMBER('実質公債費比率（分子）の構造'!M$53),'実質公債費比率（分子）の構造'!M$53,NA())</f>
        <v>99</v>
      </c>
      <c r="J50" s="182" t="e">
        <f>NA()</f>
        <v>#N/A</v>
      </c>
      <c r="K50" s="182" t="e">
        <f>NA()</f>
        <v>#N/A</v>
      </c>
      <c r="L50" s="182">
        <f>IF(ISNUMBER('実質公債費比率（分子）の構造'!N$53),'実質公債費比率（分子）の構造'!N$53,NA())</f>
        <v>165</v>
      </c>
      <c r="M50" s="182" t="e">
        <f>NA()</f>
        <v>#N/A</v>
      </c>
      <c r="N50" s="182" t="e">
        <f>NA()</f>
        <v>#N/A</v>
      </c>
      <c r="O50" s="182">
        <f>IF(ISNUMBER('実質公債費比率（分子）の構造'!O$53),'実質公債費比率（分子）の構造'!O$53,NA())</f>
        <v>246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10627</v>
      </c>
      <c r="E56" s="181"/>
      <c r="F56" s="181"/>
      <c r="G56" s="181">
        <f>'将来負担比率（分子）の構造'!J$52</f>
        <v>10410</v>
      </c>
      <c r="H56" s="181"/>
      <c r="I56" s="181"/>
      <c r="J56" s="181">
        <f>'将来負担比率（分子）の構造'!K$52</f>
        <v>9944</v>
      </c>
      <c r="K56" s="181"/>
      <c r="L56" s="181"/>
      <c r="M56" s="181">
        <f>'将来負担比率（分子）の構造'!L$52</f>
        <v>9730</v>
      </c>
      <c r="N56" s="181"/>
      <c r="O56" s="181"/>
      <c r="P56" s="181">
        <f>'将来負担比率（分子）の構造'!M$52</f>
        <v>9626</v>
      </c>
    </row>
    <row r="57" spans="1:16" x14ac:dyDescent="0.15">
      <c r="A57" s="181" t="s">
        <v>42</v>
      </c>
      <c r="B57" s="181"/>
      <c r="C57" s="181"/>
      <c r="D57" s="181">
        <f>'将来負担比率（分子）の構造'!I$51</f>
        <v>866</v>
      </c>
      <c r="E57" s="181"/>
      <c r="F57" s="181"/>
      <c r="G57" s="181">
        <f>'将来負担比率（分子）の構造'!J$51</f>
        <v>650</v>
      </c>
      <c r="H57" s="181"/>
      <c r="I57" s="181"/>
      <c r="J57" s="181">
        <f>'将来負担比率（分子）の構造'!K$51</f>
        <v>627</v>
      </c>
      <c r="K57" s="181"/>
      <c r="L57" s="181"/>
      <c r="M57" s="181">
        <f>'将来負担比率（分子）の構造'!L$51</f>
        <v>541</v>
      </c>
      <c r="N57" s="181"/>
      <c r="O57" s="181"/>
      <c r="P57" s="181">
        <f>'将来負担比率（分子）の構造'!M$51</f>
        <v>517</v>
      </c>
    </row>
    <row r="58" spans="1:16" x14ac:dyDescent="0.15">
      <c r="A58" s="181" t="s">
        <v>41</v>
      </c>
      <c r="B58" s="181"/>
      <c r="C58" s="181"/>
      <c r="D58" s="181">
        <f>'将来負担比率（分子）の構造'!I$50</f>
        <v>6300</v>
      </c>
      <c r="E58" s="181"/>
      <c r="F58" s="181"/>
      <c r="G58" s="181">
        <f>'将来負担比率（分子）の構造'!J$50</f>
        <v>6129</v>
      </c>
      <c r="H58" s="181"/>
      <c r="I58" s="181"/>
      <c r="J58" s="181">
        <f>'将来負担比率（分子）の構造'!K$50</f>
        <v>5801</v>
      </c>
      <c r="K58" s="181"/>
      <c r="L58" s="181"/>
      <c r="M58" s="181">
        <f>'将来負担比率（分子）の構造'!L$50</f>
        <v>5711</v>
      </c>
      <c r="N58" s="181"/>
      <c r="O58" s="181"/>
      <c r="P58" s="181">
        <f>'将来負担比率（分子）の構造'!M$50</f>
        <v>5605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4</v>
      </c>
      <c r="F61" s="181"/>
      <c r="G61" s="181"/>
      <c r="H61" s="181">
        <f>'将来負担比率（分子）の構造'!K$46</f>
        <v>3</v>
      </c>
      <c r="I61" s="181"/>
      <c r="J61" s="181"/>
      <c r="K61" s="181">
        <f>'将来負担比率（分子）の構造'!L$46</f>
        <v>2</v>
      </c>
      <c r="L61" s="181"/>
      <c r="M61" s="181"/>
      <c r="N61" s="181">
        <f>'将来負担比率（分子）の構造'!M$46</f>
        <v>11</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1149</v>
      </c>
      <c r="C63" s="181"/>
      <c r="D63" s="181"/>
      <c r="E63" s="181">
        <f>'将来負担比率（分子）の構造'!J$44</f>
        <v>977</v>
      </c>
      <c r="F63" s="181"/>
      <c r="G63" s="181"/>
      <c r="H63" s="181">
        <f>'将来負担比率（分子）の構造'!K$44</f>
        <v>803</v>
      </c>
      <c r="I63" s="181"/>
      <c r="J63" s="181"/>
      <c r="K63" s="181">
        <f>'将来負担比率（分子）の構造'!L$44</f>
        <v>626</v>
      </c>
      <c r="L63" s="181"/>
      <c r="M63" s="181"/>
      <c r="N63" s="181">
        <f>'将来負担比率（分子）の構造'!M$44</f>
        <v>457</v>
      </c>
      <c r="O63" s="181"/>
      <c r="P63" s="181"/>
    </row>
    <row r="64" spans="1:16" x14ac:dyDescent="0.15">
      <c r="A64" s="181" t="s">
        <v>33</v>
      </c>
      <c r="B64" s="181">
        <f>'将来負担比率（分子）の構造'!I$43</f>
        <v>2201</v>
      </c>
      <c r="C64" s="181"/>
      <c r="D64" s="181"/>
      <c r="E64" s="181">
        <f>'将来負担比率（分子）の構造'!J$43</f>
        <v>2028</v>
      </c>
      <c r="F64" s="181"/>
      <c r="G64" s="181"/>
      <c r="H64" s="181">
        <f>'将来負担比率（分子）の構造'!K$43</f>
        <v>2165</v>
      </c>
      <c r="I64" s="181"/>
      <c r="J64" s="181"/>
      <c r="K64" s="181">
        <f>'将来負担比率（分子）の構造'!L$43</f>
        <v>2022</v>
      </c>
      <c r="L64" s="181"/>
      <c r="M64" s="181"/>
      <c r="N64" s="181">
        <f>'将来負担比率（分子）の構造'!M$43</f>
        <v>1770</v>
      </c>
      <c r="O64" s="181"/>
      <c r="P64" s="181"/>
    </row>
    <row r="65" spans="1:16" x14ac:dyDescent="0.15">
      <c r="A65" s="181" t="s">
        <v>32</v>
      </c>
      <c r="B65" s="181">
        <f>'将来負担比率（分子）の構造'!I$42</f>
        <v>687</v>
      </c>
      <c r="C65" s="181"/>
      <c r="D65" s="181"/>
      <c r="E65" s="181">
        <f>'将来負担比率（分子）の構造'!J$42</f>
        <v>610</v>
      </c>
      <c r="F65" s="181"/>
      <c r="G65" s="181"/>
      <c r="H65" s="181">
        <f>'将来負担比率（分子）の構造'!K$42</f>
        <v>534</v>
      </c>
      <c r="I65" s="181"/>
      <c r="J65" s="181"/>
      <c r="K65" s="181">
        <f>'将来負担比率（分子）の構造'!L$42</f>
        <v>1023</v>
      </c>
      <c r="L65" s="181"/>
      <c r="M65" s="181"/>
      <c r="N65" s="181">
        <f>'将来負担比率（分子）の構造'!M$42</f>
        <v>1035</v>
      </c>
      <c r="O65" s="181"/>
      <c r="P65" s="181"/>
    </row>
    <row r="66" spans="1:16" x14ac:dyDescent="0.15">
      <c r="A66" s="181" t="s">
        <v>31</v>
      </c>
      <c r="B66" s="181">
        <f>'将来負担比率（分子）の構造'!I$41</f>
        <v>7604</v>
      </c>
      <c r="C66" s="181"/>
      <c r="D66" s="181"/>
      <c r="E66" s="181">
        <f>'将来負担比率（分子）の構造'!J$41</f>
        <v>7729</v>
      </c>
      <c r="F66" s="181"/>
      <c r="G66" s="181"/>
      <c r="H66" s="181">
        <f>'将来負担比率（分子）の構造'!K$41</f>
        <v>7646</v>
      </c>
      <c r="I66" s="181"/>
      <c r="J66" s="181"/>
      <c r="K66" s="181">
        <f>'将来負担比率（分子）の構造'!L$41</f>
        <v>7609</v>
      </c>
      <c r="L66" s="181"/>
      <c r="M66" s="181"/>
      <c r="N66" s="181">
        <f>'将来負担比率（分子）の構造'!M$41</f>
        <v>8157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2139</v>
      </c>
      <c r="C72" s="185">
        <f>基金残高に係る経年分析!G55</f>
        <v>1913</v>
      </c>
      <c r="D72" s="185">
        <f>基金残高に係る経年分析!H55</f>
        <v>1745</v>
      </c>
    </row>
    <row r="73" spans="1:16" x14ac:dyDescent="0.15">
      <c r="A73" s="184" t="s">
        <v>78</v>
      </c>
      <c r="B73" s="185">
        <f>基金残高に係る経年分析!F56</f>
        <v>577</v>
      </c>
      <c r="C73" s="185">
        <f>基金残高に係る経年分析!G56</f>
        <v>541</v>
      </c>
      <c r="D73" s="185">
        <f>基金残高に係る経年分析!H56</f>
        <v>432</v>
      </c>
    </row>
    <row r="74" spans="1:16" x14ac:dyDescent="0.15">
      <c r="A74" s="184" t="s">
        <v>79</v>
      </c>
      <c r="B74" s="185">
        <f>基金残高に係る経年分析!F57</f>
        <v>1991</v>
      </c>
      <c r="C74" s="185">
        <f>基金残高に係る経年分析!G57</f>
        <v>2059</v>
      </c>
      <c r="D74" s="185">
        <f>基金残高に係る経年分析!H57</f>
        <v>2077</v>
      </c>
    </row>
  </sheetData>
  <sheetProtection algorithmName="SHA-512" hashValue="yt1VMR9DTP45bouXmXhyWrC/WNBuPzfQ0zyn5NpKlLwmJac6k63P2cSUDQYaAMLUZOILxuaEEW74lkNaznbJ9g==" saltValue="Jm5o8IMl884m2E6J2AmXz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CR6" sqref="CR6:CY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3475015</v>
      </c>
      <c r="S5" s="734"/>
      <c r="T5" s="734"/>
      <c r="U5" s="734"/>
      <c r="V5" s="734"/>
      <c r="W5" s="734"/>
      <c r="X5" s="734"/>
      <c r="Y5" s="777"/>
      <c r="Z5" s="795">
        <v>29.8</v>
      </c>
      <c r="AA5" s="795"/>
      <c r="AB5" s="795"/>
      <c r="AC5" s="795"/>
      <c r="AD5" s="796">
        <v>3404179</v>
      </c>
      <c r="AE5" s="796"/>
      <c r="AF5" s="796"/>
      <c r="AG5" s="796"/>
      <c r="AH5" s="796"/>
      <c r="AI5" s="796"/>
      <c r="AJ5" s="796"/>
      <c r="AK5" s="796"/>
      <c r="AL5" s="778">
        <v>52.7</v>
      </c>
      <c r="AM5" s="749"/>
      <c r="AN5" s="749"/>
      <c r="AO5" s="779"/>
      <c r="AP5" s="744" t="s">
        <v>226</v>
      </c>
      <c r="AQ5" s="745"/>
      <c r="AR5" s="745"/>
      <c r="AS5" s="745"/>
      <c r="AT5" s="745"/>
      <c r="AU5" s="745"/>
      <c r="AV5" s="745"/>
      <c r="AW5" s="745"/>
      <c r="AX5" s="745"/>
      <c r="AY5" s="745"/>
      <c r="AZ5" s="745"/>
      <c r="BA5" s="745"/>
      <c r="BB5" s="745"/>
      <c r="BC5" s="745"/>
      <c r="BD5" s="745"/>
      <c r="BE5" s="745"/>
      <c r="BF5" s="746"/>
      <c r="BG5" s="678">
        <v>3404179</v>
      </c>
      <c r="BH5" s="679"/>
      <c r="BI5" s="679"/>
      <c r="BJ5" s="679"/>
      <c r="BK5" s="679"/>
      <c r="BL5" s="679"/>
      <c r="BM5" s="679"/>
      <c r="BN5" s="680"/>
      <c r="BO5" s="715">
        <v>98</v>
      </c>
      <c r="BP5" s="715"/>
      <c r="BQ5" s="715"/>
      <c r="BR5" s="715"/>
      <c r="BS5" s="716">
        <v>9171</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103206</v>
      </c>
      <c r="S6" s="679"/>
      <c r="T6" s="679"/>
      <c r="U6" s="679"/>
      <c r="V6" s="679"/>
      <c r="W6" s="679"/>
      <c r="X6" s="679"/>
      <c r="Y6" s="680"/>
      <c r="Z6" s="715">
        <v>0.9</v>
      </c>
      <c r="AA6" s="715"/>
      <c r="AB6" s="715"/>
      <c r="AC6" s="715"/>
      <c r="AD6" s="716">
        <v>103206</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3404179</v>
      </c>
      <c r="BH6" s="679"/>
      <c r="BI6" s="679"/>
      <c r="BJ6" s="679"/>
      <c r="BK6" s="679"/>
      <c r="BL6" s="679"/>
      <c r="BM6" s="679"/>
      <c r="BN6" s="680"/>
      <c r="BO6" s="715">
        <v>98</v>
      </c>
      <c r="BP6" s="715"/>
      <c r="BQ6" s="715"/>
      <c r="BR6" s="715"/>
      <c r="BS6" s="716">
        <v>9171</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143233</v>
      </c>
      <c r="CS6" s="679"/>
      <c r="CT6" s="679"/>
      <c r="CU6" s="679"/>
      <c r="CV6" s="679"/>
      <c r="CW6" s="679"/>
      <c r="CX6" s="679"/>
      <c r="CY6" s="680"/>
      <c r="CZ6" s="778">
        <v>1.3</v>
      </c>
      <c r="DA6" s="749"/>
      <c r="DB6" s="749"/>
      <c r="DC6" s="781"/>
      <c r="DD6" s="684" t="s">
        <v>233</v>
      </c>
      <c r="DE6" s="679"/>
      <c r="DF6" s="679"/>
      <c r="DG6" s="679"/>
      <c r="DH6" s="679"/>
      <c r="DI6" s="679"/>
      <c r="DJ6" s="679"/>
      <c r="DK6" s="679"/>
      <c r="DL6" s="679"/>
      <c r="DM6" s="679"/>
      <c r="DN6" s="679"/>
      <c r="DO6" s="679"/>
      <c r="DP6" s="680"/>
      <c r="DQ6" s="684">
        <v>143233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4889</v>
      </c>
      <c r="S7" s="679"/>
      <c r="T7" s="679"/>
      <c r="U7" s="679"/>
      <c r="V7" s="679"/>
      <c r="W7" s="679"/>
      <c r="X7" s="679"/>
      <c r="Y7" s="680"/>
      <c r="Z7" s="715">
        <v>0</v>
      </c>
      <c r="AA7" s="715"/>
      <c r="AB7" s="715"/>
      <c r="AC7" s="715"/>
      <c r="AD7" s="716">
        <v>4889</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1806024</v>
      </c>
      <c r="BH7" s="679"/>
      <c r="BI7" s="679"/>
      <c r="BJ7" s="679"/>
      <c r="BK7" s="679"/>
      <c r="BL7" s="679"/>
      <c r="BM7" s="679"/>
      <c r="BN7" s="680"/>
      <c r="BO7" s="715">
        <v>52</v>
      </c>
      <c r="BP7" s="715"/>
      <c r="BQ7" s="715"/>
      <c r="BR7" s="715"/>
      <c r="BS7" s="716">
        <v>9171</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1595638</v>
      </c>
      <c r="CS7" s="679"/>
      <c r="CT7" s="679"/>
      <c r="CU7" s="679"/>
      <c r="CV7" s="679"/>
      <c r="CW7" s="679"/>
      <c r="CX7" s="679"/>
      <c r="CY7" s="680"/>
      <c r="CZ7" s="715">
        <v>13.9</v>
      </c>
      <c r="DA7" s="715"/>
      <c r="DB7" s="715"/>
      <c r="DC7" s="715"/>
      <c r="DD7" s="684">
        <v>27808</v>
      </c>
      <c r="DE7" s="679"/>
      <c r="DF7" s="679"/>
      <c r="DG7" s="679"/>
      <c r="DH7" s="679"/>
      <c r="DI7" s="679"/>
      <c r="DJ7" s="679"/>
      <c r="DK7" s="679"/>
      <c r="DL7" s="679"/>
      <c r="DM7" s="679"/>
      <c r="DN7" s="679"/>
      <c r="DO7" s="679"/>
      <c r="DP7" s="680"/>
      <c r="DQ7" s="684">
        <v>1390251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31644</v>
      </c>
      <c r="S8" s="679"/>
      <c r="T8" s="679"/>
      <c r="U8" s="679"/>
      <c r="V8" s="679"/>
      <c r="W8" s="679"/>
      <c r="X8" s="679"/>
      <c r="Y8" s="680"/>
      <c r="Z8" s="715">
        <v>0.3</v>
      </c>
      <c r="AA8" s="715"/>
      <c r="AB8" s="715"/>
      <c r="AC8" s="715"/>
      <c r="AD8" s="716">
        <v>31644</v>
      </c>
      <c r="AE8" s="716"/>
      <c r="AF8" s="716"/>
      <c r="AG8" s="716"/>
      <c r="AH8" s="716"/>
      <c r="AI8" s="716"/>
      <c r="AJ8" s="716"/>
      <c r="AK8" s="716"/>
      <c r="AL8" s="681">
        <v>0.5</v>
      </c>
      <c r="AM8" s="682"/>
      <c r="AN8" s="682"/>
      <c r="AO8" s="717"/>
      <c r="AP8" s="675" t="s">
        <v>238</v>
      </c>
      <c r="AQ8" s="676"/>
      <c r="AR8" s="676"/>
      <c r="AS8" s="676"/>
      <c r="AT8" s="676"/>
      <c r="AU8" s="676"/>
      <c r="AV8" s="676"/>
      <c r="AW8" s="676"/>
      <c r="AX8" s="676"/>
      <c r="AY8" s="676"/>
      <c r="AZ8" s="676"/>
      <c r="BA8" s="676"/>
      <c r="BB8" s="676"/>
      <c r="BC8" s="676"/>
      <c r="BD8" s="676"/>
      <c r="BE8" s="676"/>
      <c r="BF8" s="677"/>
      <c r="BG8" s="678">
        <v>52873</v>
      </c>
      <c r="BH8" s="679"/>
      <c r="BI8" s="679"/>
      <c r="BJ8" s="679"/>
      <c r="BK8" s="679"/>
      <c r="BL8" s="679"/>
      <c r="BM8" s="679"/>
      <c r="BN8" s="680"/>
      <c r="BO8" s="715">
        <v>1.5</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3266242</v>
      </c>
      <c r="CS8" s="679"/>
      <c r="CT8" s="679"/>
      <c r="CU8" s="679"/>
      <c r="CV8" s="679"/>
      <c r="CW8" s="679"/>
      <c r="CX8" s="679"/>
      <c r="CY8" s="680"/>
      <c r="CZ8" s="715">
        <v>28.5</v>
      </c>
      <c r="DA8" s="715"/>
      <c r="DB8" s="715"/>
      <c r="DC8" s="715"/>
      <c r="DD8" s="684">
        <v>16148</v>
      </c>
      <c r="DE8" s="679"/>
      <c r="DF8" s="679"/>
      <c r="DG8" s="679"/>
      <c r="DH8" s="679"/>
      <c r="DI8" s="679"/>
      <c r="DJ8" s="679"/>
      <c r="DK8" s="679"/>
      <c r="DL8" s="679"/>
      <c r="DM8" s="679"/>
      <c r="DN8" s="679"/>
      <c r="DO8" s="679"/>
      <c r="DP8" s="680"/>
      <c r="DQ8" s="684">
        <v>1767948</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16899</v>
      </c>
      <c r="S9" s="679"/>
      <c r="T9" s="679"/>
      <c r="U9" s="679"/>
      <c r="V9" s="679"/>
      <c r="W9" s="679"/>
      <c r="X9" s="679"/>
      <c r="Y9" s="680"/>
      <c r="Z9" s="715">
        <v>0.1</v>
      </c>
      <c r="AA9" s="715"/>
      <c r="AB9" s="715"/>
      <c r="AC9" s="715"/>
      <c r="AD9" s="716">
        <v>16899</v>
      </c>
      <c r="AE9" s="716"/>
      <c r="AF9" s="716"/>
      <c r="AG9" s="716"/>
      <c r="AH9" s="716"/>
      <c r="AI9" s="716"/>
      <c r="AJ9" s="716"/>
      <c r="AK9" s="716"/>
      <c r="AL9" s="681">
        <v>0.3</v>
      </c>
      <c r="AM9" s="682"/>
      <c r="AN9" s="682"/>
      <c r="AO9" s="717"/>
      <c r="AP9" s="675" t="s">
        <v>242</v>
      </c>
      <c r="AQ9" s="676"/>
      <c r="AR9" s="676"/>
      <c r="AS9" s="676"/>
      <c r="AT9" s="676"/>
      <c r="AU9" s="676"/>
      <c r="AV9" s="676"/>
      <c r="AW9" s="676"/>
      <c r="AX9" s="676"/>
      <c r="AY9" s="676"/>
      <c r="AZ9" s="676"/>
      <c r="BA9" s="676"/>
      <c r="BB9" s="676"/>
      <c r="BC9" s="676"/>
      <c r="BD9" s="676"/>
      <c r="BE9" s="676"/>
      <c r="BF9" s="677"/>
      <c r="BG9" s="678">
        <v>1642667</v>
      </c>
      <c r="BH9" s="679"/>
      <c r="BI9" s="679"/>
      <c r="BJ9" s="679"/>
      <c r="BK9" s="679"/>
      <c r="BL9" s="679"/>
      <c r="BM9" s="679"/>
      <c r="BN9" s="680"/>
      <c r="BO9" s="715">
        <v>47.3</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1003408</v>
      </c>
      <c r="CS9" s="679"/>
      <c r="CT9" s="679"/>
      <c r="CU9" s="679"/>
      <c r="CV9" s="679"/>
      <c r="CW9" s="679"/>
      <c r="CX9" s="679"/>
      <c r="CY9" s="680"/>
      <c r="CZ9" s="715">
        <v>8.8000000000000007</v>
      </c>
      <c r="DA9" s="715"/>
      <c r="DB9" s="715"/>
      <c r="DC9" s="715"/>
      <c r="DD9" s="684">
        <v>43215</v>
      </c>
      <c r="DE9" s="679"/>
      <c r="DF9" s="679"/>
      <c r="DG9" s="679"/>
      <c r="DH9" s="679"/>
      <c r="DI9" s="679"/>
      <c r="DJ9" s="679"/>
      <c r="DK9" s="679"/>
      <c r="DL9" s="679"/>
      <c r="DM9" s="679"/>
      <c r="DN9" s="679"/>
      <c r="DO9" s="679"/>
      <c r="DP9" s="680"/>
      <c r="DQ9" s="684">
        <v>904127</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60101</v>
      </c>
      <c r="BH10" s="679"/>
      <c r="BI10" s="679"/>
      <c r="BJ10" s="679"/>
      <c r="BK10" s="679"/>
      <c r="BL10" s="679"/>
      <c r="BM10" s="679"/>
      <c r="BN10" s="680"/>
      <c r="BO10" s="715">
        <v>1.7</v>
      </c>
      <c r="BP10" s="715"/>
      <c r="BQ10" s="715"/>
      <c r="BR10" s="715"/>
      <c r="BS10" s="684" t="s">
        <v>239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15817</v>
      </c>
      <c r="CS10" s="679"/>
      <c r="CT10" s="679"/>
      <c r="CU10" s="679"/>
      <c r="CV10" s="679"/>
      <c r="CW10" s="679"/>
      <c r="CX10" s="679"/>
      <c r="CY10" s="680"/>
      <c r="CZ10" s="715">
        <v>0.1</v>
      </c>
      <c r="DA10" s="715"/>
      <c r="DB10" s="715"/>
      <c r="DC10" s="715"/>
      <c r="DD10" s="684" t="s">
        <v>239</v>
      </c>
      <c r="DE10" s="679"/>
      <c r="DF10" s="679"/>
      <c r="DG10" s="679"/>
      <c r="DH10" s="679"/>
      <c r="DI10" s="679"/>
      <c r="DJ10" s="679"/>
      <c r="DK10" s="679"/>
      <c r="DL10" s="679"/>
      <c r="DM10" s="679"/>
      <c r="DN10" s="679"/>
      <c r="DO10" s="679"/>
      <c r="DP10" s="680"/>
      <c r="DQ10" s="684">
        <v>15817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455258</v>
      </c>
      <c r="S11" s="679"/>
      <c r="T11" s="679"/>
      <c r="U11" s="679"/>
      <c r="V11" s="679"/>
      <c r="W11" s="679"/>
      <c r="X11" s="679"/>
      <c r="Y11" s="680"/>
      <c r="Z11" s="681">
        <v>3.9</v>
      </c>
      <c r="AA11" s="682"/>
      <c r="AB11" s="682"/>
      <c r="AC11" s="683"/>
      <c r="AD11" s="684">
        <v>455258</v>
      </c>
      <c r="AE11" s="679"/>
      <c r="AF11" s="679"/>
      <c r="AG11" s="679"/>
      <c r="AH11" s="679"/>
      <c r="AI11" s="679"/>
      <c r="AJ11" s="679"/>
      <c r="AK11" s="680"/>
      <c r="AL11" s="681">
        <v>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50383</v>
      </c>
      <c r="BH11" s="679"/>
      <c r="BI11" s="679"/>
      <c r="BJ11" s="679"/>
      <c r="BK11" s="679"/>
      <c r="BL11" s="679"/>
      <c r="BM11" s="679"/>
      <c r="BN11" s="680"/>
      <c r="BO11" s="715">
        <v>1.4</v>
      </c>
      <c r="BP11" s="715"/>
      <c r="BQ11" s="715"/>
      <c r="BR11" s="715"/>
      <c r="BS11" s="684">
        <v>9171</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277620</v>
      </c>
      <c r="CS11" s="679"/>
      <c r="CT11" s="679"/>
      <c r="CU11" s="679"/>
      <c r="CV11" s="679"/>
      <c r="CW11" s="679"/>
      <c r="CX11" s="679"/>
      <c r="CY11" s="680"/>
      <c r="CZ11" s="715">
        <v>2.4</v>
      </c>
      <c r="DA11" s="715"/>
      <c r="DB11" s="715"/>
      <c r="DC11" s="715"/>
      <c r="DD11" s="684">
        <v>64158</v>
      </c>
      <c r="DE11" s="679"/>
      <c r="DF11" s="679"/>
      <c r="DG11" s="679"/>
      <c r="DH11" s="679"/>
      <c r="DI11" s="679"/>
      <c r="DJ11" s="679"/>
      <c r="DK11" s="679"/>
      <c r="DL11" s="679"/>
      <c r="DM11" s="679"/>
      <c r="DN11" s="679"/>
      <c r="DO11" s="679"/>
      <c r="DP11" s="680"/>
      <c r="DQ11" s="684">
        <v>161071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49194</v>
      </c>
      <c r="S12" s="679"/>
      <c r="T12" s="679"/>
      <c r="U12" s="679"/>
      <c r="V12" s="679"/>
      <c r="W12" s="679"/>
      <c r="X12" s="679"/>
      <c r="Y12" s="680"/>
      <c r="Z12" s="715">
        <v>0.4</v>
      </c>
      <c r="AA12" s="715"/>
      <c r="AB12" s="715"/>
      <c r="AC12" s="715"/>
      <c r="AD12" s="716">
        <v>49194</v>
      </c>
      <c r="AE12" s="716"/>
      <c r="AF12" s="716"/>
      <c r="AG12" s="716"/>
      <c r="AH12" s="716"/>
      <c r="AI12" s="716"/>
      <c r="AJ12" s="716"/>
      <c r="AK12" s="716"/>
      <c r="AL12" s="681">
        <v>0.8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1399724</v>
      </c>
      <c r="BH12" s="679"/>
      <c r="BI12" s="679"/>
      <c r="BJ12" s="679"/>
      <c r="BK12" s="679"/>
      <c r="BL12" s="679"/>
      <c r="BM12" s="679"/>
      <c r="BN12" s="680"/>
      <c r="BO12" s="715">
        <v>40.299999999999997</v>
      </c>
      <c r="BP12" s="715"/>
      <c r="BQ12" s="715"/>
      <c r="BR12" s="715"/>
      <c r="BS12" s="684" t="s">
        <v>129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198704</v>
      </c>
      <c r="CS12" s="679"/>
      <c r="CT12" s="679"/>
      <c r="CU12" s="679"/>
      <c r="CV12" s="679"/>
      <c r="CW12" s="679"/>
      <c r="CX12" s="679"/>
      <c r="CY12" s="680"/>
      <c r="CZ12" s="715">
        <v>1.7</v>
      </c>
      <c r="DA12" s="715"/>
      <c r="DB12" s="715"/>
      <c r="DC12" s="715"/>
      <c r="DD12" s="684">
        <v>79012</v>
      </c>
      <c r="DE12" s="679"/>
      <c r="DF12" s="679"/>
      <c r="DG12" s="679"/>
      <c r="DH12" s="679"/>
      <c r="DI12" s="679"/>
      <c r="DJ12" s="679"/>
      <c r="DK12" s="679"/>
      <c r="DL12" s="679"/>
      <c r="DM12" s="679"/>
      <c r="DN12" s="679"/>
      <c r="DO12" s="679"/>
      <c r="DP12" s="680"/>
      <c r="DQ12" s="684">
        <v>49872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239</v>
      </c>
      <c r="AA13" s="715"/>
      <c r="AB13" s="715"/>
      <c r="AC13" s="715"/>
      <c r="AD13" s="716" t="s">
        <v>239</v>
      </c>
      <c r="AE13" s="716"/>
      <c r="AF13" s="716"/>
      <c r="AG13" s="716"/>
      <c r="AH13" s="716"/>
      <c r="AI13" s="716"/>
      <c r="AJ13" s="716"/>
      <c r="AK13" s="716"/>
      <c r="AL13" s="681" t="s">
        <v>239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1397383</v>
      </c>
      <c r="BH13" s="679"/>
      <c r="BI13" s="679"/>
      <c r="BJ13" s="679"/>
      <c r="BK13" s="679"/>
      <c r="BL13" s="679"/>
      <c r="BM13" s="679"/>
      <c r="BN13" s="680"/>
      <c r="BO13" s="715">
        <v>40.200000000000003</v>
      </c>
      <c r="BP13" s="715"/>
      <c r="BQ13" s="715"/>
      <c r="BR13" s="715"/>
      <c r="BS13" s="684" t="s">
        <v>145</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836340</v>
      </c>
      <c r="CS13" s="679"/>
      <c r="CT13" s="679"/>
      <c r="CU13" s="679"/>
      <c r="CV13" s="679"/>
      <c r="CW13" s="679"/>
      <c r="CX13" s="679"/>
      <c r="CY13" s="680"/>
      <c r="CZ13" s="715">
        <v>7.3</v>
      </c>
      <c r="DA13" s="715"/>
      <c r="DB13" s="715"/>
      <c r="DC13" s="715"/>
      <c r="DD13" s="684">
        <v>188625</v>
      </c>
      <c r="DE13" s="679"/>
      <c r="DF13" s="679"/>
      <c r="DG13" s="679"/>
      <c r="DH13" s="679"/>
      <c r="DI13" s="679"/>
      <c r="DJ13" s="679"/>
      <c r="DK13" s="679"/>
      <c r="DL13" s="679"/>
      <c r="DM13" s="679"/>
      <c r="DN13" s="679"/>
      <c r="DO13" s="679"/>
      <c r="DP13" s="680"/>
      <c r="DQ13" s="684">
        <v>697135</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21135</v>
      </c>
      <c r="S14" s="679"/>
      <c r="T14" s="679"/>
      <c r="U14" s="679"/>
      <c r="V14" s="679"/>
      <c r="W14" s="679"/>
      <c r="X14" s="679"/>
      <c r="Y14" s="680"/>
      <c r="Z14" s="715">
        <v>0.2</v>
      </c>
      <c r="AA14" s="715"/>
      <c r="AB14" s="715"/>
      <c r="AC14" s="715"/>
      <c r="AD14" s="716">
        <v>21135</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66659</v>
      </c>
      <c r="BH14" s="679"/>
      <c r="BI14" s="679"/>
      <c r="BJ14" s="679"/>
      <c r="BK14" s="679"/>
      <c r="BL14" s="679"/>
      <c r="BM14" s="679"/>
      <c r="BN14" s="680"/>
      <c r="BO14" s="715">
        <v>1.9</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491879</v>
      </c>
      <c r="CS14" s="679"/>
      <c r="CT14" s="679"/>
      <c r="CU14" s="679"/>
      <c r="CV14" s="679"/>
      <c r="CW14" s="679"/>
      <c r="CX14" s="679"/>
      <c r="CY14" s="680"/>
      <c r="CZ14" s="715">
        <v>4.3</v>
      </c>
      <c r="DA14" s="715"/>
      <c r="DB14" s="715"/>
      <c r="DC14" s="715"/>
      <c r="DD14" s="684">
        <v>29908</v>
      </c>
      <c r="DE14" s="679"/>
      <c r="DF14" s="679"/>
      <c r="DG14" s="679"/>
      <c r="DH14" s="679"/>
      <c r="DI14" s="679"/>
      <c r="DJ14" s="679"/>
      <c r="DK14" s="679"/>
      <c r="DL14" s="679"/>
      <c r="DM14" s="679"/>
      <c r="DN14" s="679"/>
      <c r="DO14" s="679"/>
      <c r="DP14" s="680"/>
      <c r="DQ14" s="684">
        <v>447536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239</v>
      </c>
      <c r="AA15" s="715"/>
      <c r="AB15" s="715"/>
      <c r="AC15" s="715"/>
      <c r="AD15" s="716" t="s">
        <v>129</v>
      </c>
      <c r="AE15" s="716"/>
      <c r="AF15" s="716"/>
      <c r="AG15" s="716"/>
      <c r="AH15" s="716"/>
      <c r="AI15" s="716"/>
      <c r="AJ15" s="716"/>
      <c r="AK15" s="716"/>
      <c r="AL15" s="681" t="s">
        <v>239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131772</v>
      </c>
      <c r="BH15" s="679"/>
      <c r="BI15" s="679"/>
      <c r="BJ15" s="679"/>
      <c r="BK15" s="679"/>
      <c r="BL15" s="679"/>
      <c r="BM15" s="679"/>
      <c r="BN15" s="680"/>
      <c r="BO15" s="715">
        <v>3.8</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2264382</v>
      </c>
      <c r="CS15" s="679"/>
      <c r="CT15" s="679"/>
      <c r="CU15" s="679"/>
      <c r="CV15" s="679"/>
      <c r="CW15" s="679"/>
      <c r="CX15" s="679"/>
      <c r="CY15" s="680"/>
      <c r="CZ15" s="715">
        <v>19.8</v>
      </c>
      <c r="DA15" s="715"/>
      <c r="DB15" s="715"/>
      <c r="DC15" s="715"/>
      <c r="DD15" s="684">
        <v>1034775</v>
      </c>
      <c r="DE15" s="679"/>
      <c r="DF15" s="679"/>
      <c r="DG15" s="679"/>
      <c r="DH15" s="679"/>
      <c r="DI15" s="679"/>
      <c r="DJ15" s="679"/>
      <c r="DK15" s="679"/>
      <c r="DL15" s="679"/>
      <c r="DM15" s="679"/>
      <c r="DN15" s="679"/>
      <c r="DO15" s="679"/>
      <c r="DP15" s="680"/>
      <c r="DQ15" s="684">
        <v>1162414</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5952</v>
      </c>
      <c r="S16" s="679"/>
      <c r="T16" s="679"/>
      <c r="U16" s="679"/>
      <c r="V16" s="679"/>
      <c r="W16" s="679"/>
      <c r="X16" s="679"/>
      <c r="Y16" s="680"/>
      <c r="Z16" s="715">
        <v>0.1</v>
      </c>
      <c r="AA16" s="715"/>
      <c r="AB16" s="715"/>
      <c r="AC16" s="715"/>
      <c r="AD16" s="716">
        <v>5952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129</v>
      </c>
      <c r="BP16" s="715"/>
      <c r="BQ16" s="715"/>
      <c r="BR16" s="715"/>
      <c r="BS16" s="684" t="s">
        <v>239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493207</v>
      </c>
      <c r="CS16" s="679"/>
      <c r="CT16" s="679"/>
      <c r="CU16" s="679"/>
      <c r="CV16" s="679"/>
      <c r="CW16" s="679"/>
      <c r="CX16" s="679"/>
      <c r="CY16" s="680"/>
      <c r="CZ16" s="715">
        <v>4.3</v>
      </c>
      <c r="DA16" s="715"/>
      <c r="DB16" s="715"/>
      <c r="DC16" s="715"/>
      <c r="DD16" s="684" t="s">
        <v>239</v>
      </c>
      <c r="DE16" s="679"/>
      <c r="DF16" s="679"/>
      <c r="DG16" s="679"/>
      <c r="DH16" s="679"/>
      <c r="DI16" s="679"/>
      <c r="DJ16" s="679"/>
      <c r="DK16" s="679"/>
      <c r="DL16" s="679"/>
      <c r="DM16" s="679"/>
      <c r="DN16" s="679"/>
      <c r="DO16" s="679"/>
      <c r="DP16" s="680"/>
      <c r="DQ16" s="684">
        <v>18613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75856</v>
      </c>
      <c r="S17" s="679"/>
      <c r="T17" s="679"/>
      <c r="U17" s="679"/>
      <c r="V17" s="679"/>
      <c r="W17" s="679"/>
      <c r="X17" s="679"/>
      <c r="Y17" s="680"/>
      <c r="Z17" s="715">
        <v>0.6</v>
      </c>
      <c r="AA17" s="715"/>
      <c r="AB17" s="715"/>
      <c r="AC17" s="715"/>
      <c r="AD17" s="716">
        <v>75856</v>
      </c>
      <c r="AE17" s="716"/>
      <c r="AF17" s="716"/>
      <c r="AG17" s="716"/>
      <c r="AH17" s="716"/>
      <c r="AI17" s="716"/>
      <c r="AJ17" s="716"/>
      <c r="AK17" s="716"/>
      <c r="AL17" s="681">
        <v>1.2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129</v>
      </c>
      <c r="BP17" s="715"/>
      <c r="BQ17" s="715"/>
      <c r="BR17" s="715"/>
      <c r="BS17" s="684" t="s">
        <v>239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861834</v>
      </c>
      <c r="CS17" s="679"/>
      <c r="CT17" s="679"/>
      <c r="CU17" s="679"/>
      <c r="CV17" s="679"/>
      <c r="CW17" s="679"/>
      <c r="CX17" s="679"/>
      <c r="CY17" s="680"/>
      <c r="CZ17" s="715">
        <v>7.5</v>
      </c>
      <c r="DA17" s="715"/>
      <c r="DB17" s="715"/>
      <c r="DC17" s="715"/>
      <c r="DD17" s="684" t="s">
        <v>129</v>
      </c>
      <c r="DE17" s="679"/>
      <c r="DF17" s="679"/>
      <c r="DG17" s="679"/>
      <c r="DH17" s="679"/>
      <c r="DI17" s="679"/>
      <c r="DJ17" s="679"/>
      <c r="DK17" s="679"/>
      <c r="DL17" s="679"/>
      <c r="DM17" s="679"/>
      <c r="DN17" s="679"/>
      <c r="DO17" s="679"/>
      <c r="DP17" s="680"/>
      <c r="DQ17" s="684">
        <v>861834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31322</v>
      </c>
      <c r="S18" s="679"/>
      <c r="T18" s="679"/>
      <c r="U18" s="679"/>
      <c r="V18" s="679"/>
      <c r="W18" s="679"/>
      <c r="X18" s="679"/>
      <c r="Y18" s="680"/>
      <c r="Z18" s="715">
        <v>0.3</v>
      </c>
      <c r="AA18" s="715"/>
      <c r="AB18" s="715"/>
      <c r="AC18" s="715"/>
      <c r="AD18" s="716">
        <v>31322</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129</v>
      </c>
      <c r="BP18" s="715"/>
      <c r="BQ18" s="715"/>
      <c r="BR18" s="715"/>
      <c r="BS18" s="684" t="s">
        <v>239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145</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3741</v>
      </c>
      <c r="S19" s="679"/>
      <c r="T19" s="679"/>
      <c r="U19" s="679"/>
      <c r="V19" s="679"/>
      <c r="W19" s="679"/>
      <c r="X19" s="679"/>
      <c r="Y19" s="680"/>
      <c r="Z19" s="715">
        <v>0</v>
      </c>
      <c r="AA19" s="715"/>
      <c r="AB19" s="715"/>
      <c r="AC19" s="715"/>
      <c r="AD19" s="716">
        <v>3741</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70836</v>
      </c>
      <c r="BH19" s="679"/>
      <c r="BI19" s="679"/>
      <c r="BJ19" s="679"/>
      <c r="BK19" s="679"/>
      <c r="BL19" s="679"/>
      <c r="BM19" s="679"/>
      <c r="BN19" s="680"/>
      <c r="BO19" s="715">
        <v>2</v>
      </c>
      <c r="BP19" s="715"/>
      <c r="BQ19" s="715"/>
      <c r="BR19" s="715"/>
      <c r="BS19" s="684" t="s">
        <v>239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239</v>
      </c>
      <c r="DA19" s="715"/>
      <c r="DB19" s="715"/>
      <c r="DC19" s="715"/>
      <c r="DD19" s="684" t="s">
        <v>239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854</v>
      </c>
      <c r="S20" s="679"/>
      <c r="T20" s="679"/>
      <c r="U20" s="679"/>
      <c r="V20" s="679"/>
      <c r="W20" s="679"/>
      <c r="X20" s="679"/>
      <c r="Y20" s="680"/>
      <c r="Z20" s="715">
        <v>0</v>
      </c>
      <c r="AA20" s="715"/>
      <c r="AB20" s="715"/>
      <c r="AC20" s="715"/>
      <c r="AD20" s="716">
        <v>854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70836</v>
      </c>
      <c r="BH20" s="679"/>
      <c r="BI20" s="679"/>
      <c r="BJ20" s="679"/>
      <c r="BK20" s="679"/>
      <c r="BL20" s="679"/>
      <c r="BM20" s="679"/>
      <c r="BN20" s="680"/>
      <c r="BO20" s="715">
        <v>2</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11448304</v>
      </c>
      <c r="CS20" s="679"/>
      <c r="CT20" s="679"/>
      <c r="CU20" s="679"/>
      <c r="CV20" s="679"/>
      <c r="CW20" s="679"/>
      <c r="CX20" s="679"/>
      <c r="CY20" s="680"/>
      <c r="CZ20" s="715">
        <v>100</v>
      </c>
      <c r="DA20" s="715"/>
      <c r="DB20" s="715"/>
      <c r="DC20" s="715"/>
      <c r="DD20" s="684">
        <v>1483649</v>
      </c>
      <c r="DE20" s="679"/>
      <c r="DF20" s="679"/>
      <c r="DG20" s="679"/>
      <c r="DH20" s="679"/>
      <c r="DI20" s="679"/>
      <c r="DJ20" s="679"/>
      <c r="DK20" s="679"/>
      <c r="DL20" s="679"/>
      <c r="DM20" s="679"/>
      <c r="DN20" s="679"/>
      <c r="DO20" s="679"/>
      <c r="DP20" s="680"/>
      <c r="DQ20" s="684">
        <v>7619851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39939</v>
      </c>
      <c r="S21" s="679"/>
      <c r="T21" s="679"/>
      <c r="U21" s="679"/>
      <c r="V21" s="679"/>
      <c r="W21" s="679"/>
      <c r="X21" s="679"/>
      <c r="Y21" s="680"/>
      <c r="Z21" s="715">
        <v>0.3</v>
      </c>
      <c r="AA21" s="715"/>
      <c r="AB21" s="715"/>
      <c r="AC21" s="715"/>
      <c r="AD21" s="716">
        <v>39939</v>
      </c>
      <c r="AE21" s="716"/>
      <c r="AF21" s="716"/>
      <c r="AG21" s="716"/>
      <c r="AH21" s="716"/>
      <c r="AI21" s="716"/>
      <c r="AJ21" s="716"/>
      <c r="AK21" s="716"/>
      <c r="AL21" s="681">
        <v>0.6</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239</v>
      </c>
      <c r="BH21" s="679"/>
      <c r="BI21" s="679"/>
      <c r="BJ21" s="679"/>
      <c r="BK21" s="679"/>
      <c r="BL21" s="679"/>
      <c r="BM21" s="679"/>
      <c r="BN21" s="680"/>
      <c r="BO21" s="715" t="s">
        <v>145</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2368156</v>
      </c>
      <c r="S22" s="679"/>
      <c r="T22" s="679"/>
      <c r="U22" s="679"/>
      <c r="V22" s="679"/>
      <c r="W22" s="679"/>
      <c r="X22" s="679"/>
      <c r="Y22" s="680"/>
      <c r="Z22" s="715">
        <v>20.3</v>
      </c>
      <c r="AA22" s="715"/>
      <c r="AB22" s="715"/>
      <c r="AC22" s="715"/>
      <c r="AD22" s="716">
        <v>2177947</v>
      </c>
      <c r="AE22" s="716"/>
      <c r="AF22" s="716"/>
      <c r="AG22" s="716"/>
      <c r="AH22" s="716"/>
      <c r="AI22" s="716"/>
      <c r="AJ22" s="716"/>
      <c r="AK22" s="716"/>
      <c r="AL22" s="681">
        <v>33.700000000000003</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129</v>
      </c>
      <c r="BP22" s="715"/>
      <c r="BQ22" s="715"/>
      <c r="BR22" s="715"/>
      <c r="BS22" s="684" t="s">
        <v>239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2177947</v>
      </c>
      <c r="S23" s="679"/>
      <c r="T23" s="679"/>
      <c r="U23" s="679"/>
      <c r="V23" s="679"/>
      <c r="W23" s="679"/>
      <c r="X23" s="679"/>
      <c r="Y23" s="680"/>
      <c r="Z23" s="715">
        <v>18.7</v>
      </c>
      <c r="AA23" s="715"/>
      <c r="AB23" s="715"/>
      <c r="AC23" s="715"/>
      <c r="AD23" s="716">
        <v>2177947</v>
      </c>
      <c r="AE23" s="716"/>
      <c r="AF23" s="716"/>
      <c r="AG23" s="716"/>
      <c r="AH23" s="716"/>
      <c r="AI23" s="716"/>
      <c r="AJ23" s="716"/>
      <c r="AK23" s="716"/>
      <c r="AL23" s="681">
        <v>33.700000000000003</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v>70836</v>
      </c>
      <c r="BH23" s="679"/>
      <c r="BI23" s="679"/>
      <c r="BJ23" s="679"/>
      <c r="BK23" s="679"/>
      <c r="BL23" s="679"/>
      <c r="BM23" s="679"/>
      <c r="BN23" s="680"/>
      <c r="BO23" s="715">
        <v>2</v>
      </c>
      <c r="BP23" s="715"/>
      <c r="BQ23" s="715"/>
      <c r="BR23" s="715"/>
      <c r="BS23" s="684" t="s">
        <v>129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190200</v>
      </c>
      <c r="S24" s="679"/>
      <c r="T24" s="679"/>
      <c r="U24" s="679"/>
      <c r="V24" s="679"/>
      <c r="W24" s="679"/>
      <c r="X24" s="679"/>
      <c r="Y24" s="680"/>
      <c r="Z24" s="715">
        <v>1.6</v>
      </c>
      <c r="AA24" s="715"/>
      <c r="AB24" s="715"/>
      <c r="AC24" s="715"/>
      <c r="AD24" s="716" t="s">
        <v>239</v>
      </c>
      <c r="AE24" s="716"/>
      <c r="AF24" s="716"/>
      <c r="AG24" s="716"/>
      <c r="AH24" s="716"/>
      <c r="AI24" s="716"/>
      <c r="AJ24" s="716"/>
      <c r="AK24" s="716"/>
      <c r="AL24" s="681" t="s">
        <v>129</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145</v>
      </c>
      <c r="BP24" s="715"/>
      <c r="BQ24" s="715"/>
      <c r="BR24" s="715"/>
      <c r="BS24" s="684" t="s">
        <v>239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4763068</v>
      </c>
      <c r="CS24" s="734"/>
      <c r="CT24" s="734"/>
      <c r="CU24" s="734"/>
      <c r="CV24" s="734"/>
      <c r="CW24" s="734"/>
      <c r="CX24" s="734"/>
      <c r="CY24" s="777"/>
      <c r="CZ24" s="778">
        <v>41.6</v>
      </c>
      <c r="DA24" s="749"/>
      <c r="DB24" s="749"/>
      <c r="DC24" s="781"/>
      <c r="DD24" s="776">
        <v>3508098</v>
      </c>
      <c r="DE24" s="734"/>
      <c r="DF24" s="734"/>
      <c r="DG24" s="734"/>
      <c r="DH24" s="734"/>
      <c r="DI24" s="734"/>
      <c r="DJ24" s="734"/>
      <c r="DK24" s="777"/>
      <c r="DL24" s="776">
        <v>3314006</v>
      </c>
      <c r="DM24" s="734"/>
      <c r="DN24" s="734"/>
      <c r="DO24" s="734"/>
      <c r="DP24" s="734"/>
      <c r="DQ24" s="734"/>
      <c r="DR24" s="734"/>
      <c r="DS24" s="734"/>
      <c r="DT24" s="734"/>
      <c r="DU24" s="734"/>
      <c r="DV24" s="777"/>
      <c r="DW24" s="778">
        <v>48.5</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9</v>
      </c>
      <c r="S25" s="679"/>
      <c r="T25" s="679"/>
      <c r="U25" s="679"/>
      <c r="V25" s="679"/>
      <c r="W25" s="679"/>
      <c r="X25" s="679"/>
      <c r="Y25" s="680"/>
      <c r="Z25" s="715">
        <v>0</v>
      </c>
      <c r="AA25" s="715"/>
      <c r="AB25" s="715"/>
      <c r="AC25" s="715"/>
      <c r="AD25" s="716" t="s">
        <v>239</v>
      </c>
      <c r="AE25" s="716"/>
      <c r="AF25" s="716"/>
      <c r="AG25" s="716"/>
      <c r="AH25" s="716"/>
      <c r="AI25" s="716"/>
      <c r="AJ25" s="716"/>
      <c r="AK25" s="716"/>
      <c r="AL25" s="681" t="s">
        <v>239</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239</v>
      </c>
      <c r="BP25" s="715"/>
      <c r="BQ25" s="715"/>
      <c r="BR25" s="715"/>
      <c r="BS25" s="684" t="s">
        <v>239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2232111</v>
      </c>
      <c r="CS25" s="697"/>
      <c r="CT25" s="697"/>
      <c r="CU25" s="697"/>
      <c r="CV25" s="697"/>
      <c r="CW25" s="697"/>
      <c r="CX25" s="697"/>
      <c r="CY25" s="698"/>
      <c r="CZ25" s="681">
        <v>19.5</v>
      </c>
      <c r="DA25" s="699"/>
      <c r="DB25" s="699"/>
      <c r="DC25" s="700"/>
      <c r="DD25" s="684">
        <v>2119307</v>
      </c>
      <c r="DE25" s="697"/>
      <c r="DF25" s="697"/>
      <c r="DG25" s="697"/>
      <c r="DH25" s="697"/>
      <c r="DI25" s="697"/>
      <c r="DJ25" s="697"/>
      <c r="DK25" s="698"/>
      <c r="DL25" s="684">
        <v>2036615</v>
      </c>
      <c r="DM25" s="697"/>
      <c r="DN25" s="697"/>
      <c r="DO25" s="697"/>
      <c r="DP25" s="697"/>
      <c r="DQ25" s="697"/>
      <c r="DR25" s="697"/>
      <c r="DS25" s="697"/>
      <c r="DT25" s="697"/>
      <c r="DU25" s="697"/>
      <c r="DV25" s="698"/>
      <c r="DW25" s="681">
        <v>29.8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6607204</v>
      </c>
      <c r="S26" s="679"/>
      <c r="T26" s="679"/>
      <c r="U26" s="679"/>
      <c r="V26" s="679"/>
      <c r="W26" s="679"/>
      <c r="X26" s="679"/>
      <c r="Y26" s="680"/>
      <c r="Z26" s="715">
        <v>56.6</v>
      </c>
      <c r="AA26" s="715"/>
      <c r="AB26" s="715"/>
      <c r="AC26" s="715"/>
      <c r="AD26" s="716">
        <v>6346159</v>
      </c>
      <c r="AE26" s="716"/>
      <c r="AF26" s="716"/>
      <c r="AG26" s="716"/>
      <c r="AH26" s="716"/>
      <c r="AI26" s="716"/>
      <c r="AJ26" s="716"/>
      <c r="AK26" s="716"/>
      <c r="AL26" s="681">
        <v>98.2</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239</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1469520</v>
      </c>
      <c r="CS26" s="679"/>
      <c r="CT26" s="679"/>
      <c r="CU26" s="679"/>
      <c r="CV26" s="679"/>
      <c r="CW26" s="679"/>
      <c r="CX26" s="679"/>
      <c r="CY26" s="680"/>
      <c r="CZ26" s="681">
        <v>12.8</v>
      </c>
      <c r="DA26" s="699"/>
      <c r="DB26" s="699"/>
      <c r="DC26" s="700"/>
      <c r="DD26" s="684">
        <v>1404770</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3676</v>
      </c>
      <c r="S27" s="679"/>
      <c r="T27" s="679"/>
      <c r="U27" s="679"/>
      <c r="V27" s="679"/>
      <c r="W27" s="679"/>
      <c r="X27" s="679"/>
      <c r="Y27" s="680"/>
      <c r="Z27" s="715">
        <v>0</v>
      </c>
      <c r="AA27" s="715"/>
      <c r="AB27" s="715"/>
      <c r="AC27" s="715"/>
      <c r="AD27" s="716">
        <v>3676</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3475015</v>
      </c>
      <c r="BH27" s="679"/>
      <c r="BI27" s="679"/>
      <c r="BJ27" s="679"/>
      <c r="BK27" s="679"/>
      <c r="BL27" s="679"/>
      <c r="BM27" s="679"/>
      <c r="BN27" s="680"/>
      <c r="BO27" s="715">
        <v>100</v>
      </c>
      <c r="BP27" s="715"/>
      <c r="BQ27" s="715"/>
      <c r="BR27" s="715"/>
      <c r="BS27" s="684">
        <v>9171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1669123</v>
      </c>
      <c r="CS27" s="697"/>
      <c r="CT27" s="697"/>
      <c r="CU27" s="697"/>
      <c r="CV27" s="697"/>
      <c r="CW27" s="697"/>
      <c r="CX27" s="697"/>
      <c r="CY27" s="698"/>
      <c r="CZ27" s="681">
        <v>14.6</v>
      </c>
      <c r="DA27" s="699"/>
      <c r="DB27" s="699"/>
      <c r="DC27" s="700"/>
      <c r="DD27" s="684">
        <v>526957</v>
      </c>
      <c r="DE27" s="697"/>
      <c r="DF27" s="697"/>
      <c r="DG27" s="697"/>
      <c r="DH27" s="697"/>
      <c r="DI27" s="697"/>
      <c r="DJ27" s="697"/>
      <c r="DK27" s="698"/>
      <c r="DL27" s="684">
        <v>526957</v>
      </c>
      <c r="DM27" s="697"/>
      <c r="DN27" s="697"/>
      <c r="DO27" s="697"/>
      <c r="DP27" s="697"/>
      <c r="DQ27" s="697"/>
      <c r="DR27" s="697"/>
      <c r="DS27" s="697"/>
      <c r="DT27" s="697"/>
      <c r="DU27" s="697"/>
      <c r="DV27" s="698"/>
      <c r="DW27" s="681">
        <v>7.7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27806</v>
      </c>
      <c r="S28" s="679"/>
      <c r="T28" s="679"/>
      <c r="U28" s="679"/>
      <c r="V28" s="679"/>
      <c r="W28" s="679"/>
      <c r="X28" s="679"/>
      <c r="Y28" s="680"/>
      <c r="Z28" s="715">
        <v>0.2</v>
      </c>
      <c r="AA28" s="715"/>
      <c r="AB28" s="715"/>
      <c r="AC28" s="715"/>
      <c r="AD28" s="716" t="s">
        <v>129</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861834</v>
      </c>
      <c r="CS28" s="679"/>
      <c r="CT28" s="679"/>
      <c r="CU28" s="679"/>
      <c r="CV28" s="679"/>
      <c r="CW28" s="679"/>
      <c r="CX28" s="679"/>
      <c r="CY28" s="680"/>
      <c r="CZ28" s="681">
        <v>7.5</v>
      </c>
      <c r="DA28" s="699"/>
      <c r="DB28" s="699"/>
      <c r="DC28" s="700"/>
      <c r="DD28" s="684">
        <v>861834</v>
      </c>
      <c r="DE28" s="679"/>
      <c r="DF28" s="679"/>
      <c r="DG28" s="679"/>
      <c r="DH28" s="679"/>
      <c r="DI28" s="679"/>
      <c r="DJ28" s="679"/>
      <c r="DK28" s="680"/>
      <c r="DL28" s="684">
        <v>750434</v>
      </c>
      <c r="DM28" s="679"/>
      <c r="DN28" s="679"/>
      <c r="DO28" s="679"/>
      <c r="DP28" s="679"/>
      <c r="DQ28" s="679"/>
      <c r="DR28" s="679"/>
      <c r="DS28" s="679"/>
      <c r="DT28" s="679"/>
      <c r="DU28" s="679"/>
      <c r="DV28" s="680"/>
      <c r="DW28" s="681">
        <v>11</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182438</v>
      </c>
      <c r="S29" s="679"/>
      <c r="T29" s="679"/>
      <c r="U29" s="679"/>
      <c r="V29" s="679"/>
      <c r="W29" s="679"/>
      <c r="X29" s="679"/>
      <c r="Y29" s="680"/>
      <c r="Z29" s="715">
        <v>1.6</v>
      </c>
      <c r="AA29" s="715"/>
      <c r="AB29" s="715"/>
      <c r="AC29" s="715"/>
      <c r="AD29" s="716">
        <v>79561</v>
      </c>
      <c r="AE29" s="716"/>
      <c r="AF29" s="716"/>
      <c r="AG29" s="716"/>
      <c r="AH29" s="716"/>
      <c r="AI29" s="716"/>
      <c r="AJ29" s="716"/>
      <c r="AK29" s="716"/>
      <c r="AL29" s="681">
        <v>1.2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70</v>
      </c>
      <c r="CG29" s="712"/>
      <c r="CH29" s="712"/>
      <c r="CI29" s="712"/>
      <c r="CJ29" s="712"/>
      <c r="CK29" s="712"/>
      <c r="CL29" s="712"/>
      <c r="CM29" s="712"/>
      <c r="CN29" s="712"/>
      <c r="CO29" s="712"/>
      <c r="CP29" s="712"/>
      <c r="CQ29" s="713"/>
      <c r="CR29" s="678">
        <v>861834</v>
      </c>
      <c r="CS29" s="697"/>
      <c r="CT29" s="697"/>
      <c r="CU29" s="697"/>
      <c r="CV29" s="697"/>
      <c r="CW29" s="697"/>
      <c r="CX29" s="697"/>
      <c r="CY29" s="698"/>
      <c r="CZ29" s="681">
        <v>7.5</v>
      </c>
      <c r="DA29" s="699"/>
      <c r="DB29" s="699"/>
      <c r="DC29" s="700"/>
      <c r="DD29" s="684">
        <v>861834</v>
      </c>
      <c r="DE29" s="697"/>
      <c r="DF29" s="697"/>
      <c r="DG29" s="697"/>
      <c r="DH29" s="697"/>
      <c r="DI29" s="697"/>
      <c r="DJ29" s="697"/>
      <c r="DK29" s="698"/>
      <c r="DL29" s="684">
        <v>750434</v>
      </c>
      <c r="DM29" s="697"/>
      <c r="DN29" s="697"/>
      <c r="DO29" s="697"/>
      <c r="DP29" s="697"/>
      <c r="DQ29" s="697"/>
      <c r="DR29" s="697"/>
      <c r="DS29" s="697"/>
      <c r="DT29" s="697"/>
      <c r="DU29" s="697"/>
      <c r="DV29" s="698"/>
      <c r="DW29" s="681">
        <v>11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24195</v>
      </c>
      <c r="S30" s="679"/>
      <c r="T30" s="679"/>
      <c r="U30" s="679"/>
      <c r="V30" s="679"/>
      <c r="W30" s="679"/>
      <c r="X30" s="679"/>
      <c r="Y30" s="680"/>
      <c r="Z30" s="715">
        <v>0.2</v>
      </c>
      <c r="AA30" s="715"/>
      <c r="AB30" s="715"/>
      <c r="AC30" s="715"/>
      <c r="AD30" s="716" t="s">
        <v>129</v>
      </c>
      <c r="AE30" s="716"/>
      <c r="AF30" s="716"/>
      <c r="AG30" s="716"/>
      <c r="AH30" s="716"/>
      <c r="AI30" s="716"/>
      <c r="AJ30" s="716"/>
      <c r="AK30" s="716"/>
      <c r="AL30" s="681" t="s">
        <v>145</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824601</v>
      </c>
      <c r="CS30" s="679"/>
      <c r="CT30" s="679"/>
      <c r="CU30" s="679"/>
      <c r="CV30" s="679"/>
      <c r="CW30" s="679"/>
      <c r="CX30" s="679"/>
      <c r="CY30" s="680"/>
      <c r="CZ30" s="681">
        <v>7.2</v>
      </c>
      <c r="DA30" s="699"/>
      <c r="DB30" s="699"/>
      <c r="DC30" s="700"/>
      <c r="DD30" s="684">
        <v>824601</v>
      </c>
      <c r="DE30" s="679"/>
      <c r="DF30" s="679"/>
      <c r="DG30" s="679"/>
      <c r="DH30" s="679"/>
      <c r="DI30" s="679"/>
      <c r="DJ30" s="679"/>
      <c r="DK30" s="680"/>
      <c r="DL30" s="684">
        <v>713201</v>
      </c>
      <c r="DM30" s="679"/>
      <c r="DN30" s="679"/>
      <c r="DO30" s="679"/>
      <c r="DP30" s="679"/>
      <c r="DQ30" s="679"/>
      <c r="DR30" s="679"/>
      <c r="DS30" s="679"/>
      <c r="DT30" s="679"/>
      <c r="DU30" s="679"/>
      <c r="DV30" s="680"/>
      <c r="DW30" s="681">
        <v>10.4</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1301993</v>
      </c>
      <c r="S31" s="679"/>
      <c r="T31" s="679"/>
      <c r="U31" s="679"/>
      <c r="V31" s="679"/>
      <c r="W31" s="679"/>
      <c r="X31" s="679"/>
      <c r="Y31" s="680"/>
      <c r="Z31" s="715">
        <v>11.2</v>
      </c>
      <c r="AA31" s="715"/>
      <c r="AB31" s="715"/>
      <c r="AC31" s="715"/>
      <c r="AD31" s="716" t="s">
        <v>239</v>
      </c>
      <c r="AE31" s="716"/>
      <c r="AF31" s="716"/>
      <c r="AG31" s="716"/>
      <c r="AH31" s="716"/>
      <c r="AI31" s="716"/>
      <c r="AJ31" s="716"/>
      <c r="AK31" s="716"/>
      <c r="AL31" s="681" t="s">
        <v>145</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99.1</v>
      </c>
      <c r="BH31" s="748"/>
      <c r="BI31" s="748"/>
      <c r="BJ31" s="748"/>
      <c r="BK31" s="748"/>
      <c r="BL31" s="748"/>
      <c r="BM31" s="749">
        <v>94.5</v>
      </c>
      <c r="BN31" s="748"/>
      <c r="BO31" s="748"/>
      <c r="BP31" s="748"/>
      <c r="BQ31" s="750"/>
      <c r="BR31" s="747">
        <v>99.2</v>
      </c>
      <c r="BS31" s="748"/>
      <c r="BT31" s="748"/>
      <c r="BU31" s="748"/>
      <c r="BV31" s="748"/>
      <c r="BW31" s="748"/>
      <c r="BX31" s="749">
        <v>94</v>
      </c>
      <c r="BY31" s="748"/>
      <c r="BZ31" s="748"/>
      <c r="CA31" s="748"/>
      <c r="CB31" s="750"/>
      <c r="CD31" s="769"/>
      <c r="CE31" s="770"/>
      <c r="CF31" s="711" t="s">
        <v>312</v>
      </c>
      <c r="CG31" s="712"/>
      <c r="CH31" s="712"/>
      <c r="CI31" s="712"/>
      <c r="CJ31" s="712"/>
      <c r="CK31" s="712"/>
      <c r="CL31" s="712"/>
      <c r="CM31" s="712"/>
      <c r="CN31" s="712"/>
      <c r="CO31" s="712"/>
      <c r="CP31" s="712"/>
      <c r="CQ31" s="713"/>
      <c r="CR31" s="678">
        <v>37233</v>
      </c>
      <c r="CS31" s="697"/>
      <c r="CT31" s="697"/>
      <c r="CU31" s="697"/>
      <c r="CV31" s="697"/>
      <c r="CW31" s="697"/>
      <c r="CX31" s="697"/>
      <c r="CY31" s="698"/>
      <c r="CZ31" s="681">
        <v>0.3</v>
      </c>
      <c r="DA31" s="699"/>
      <c r="DB31" s="699"/>
      <c r="DC31" s="700"/>
      <c r="DD31" s="684">
        <v>37233</v>
      </c>
      <c r="DE31" s="697"/>
      <c r="DF31" s="697"/>
      <c r="DG31" s="697"/>
      <c r="DH31" s="697"/>
      <c r="DI31" s="697"/>
      <c r="DJ31" s="697"/>
      <c r="DK31" s="698"/>
      <c r="DL31" s="684">
        <v>37233</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239</v>
      </c>
      <c r="S32" s="679"/>
      <c r="T32" s="679"/>
      <c r="U32" s="679"/>
      <c r="V32" s="679"/>
      <c r="W32" s="679"/>
      <c r="X32" s="679"/>
      <c r="Y32" s="680"/>
      <c r="Z32" s="715" t="s">
        <v>239</v>
      </c>
      <c r="AA32" s="715"/>
      <c r="AB32" s="715"/>
      <c r="AC32" s="715"/>
      <c r="AD32" s="716" t="s">
        <v>145</v>
      </c>
      <c r="AE32" s="716"/>
      <c r="AF32" s="716"/>
      <c r="AG32" s="716"/>
      <c r="AH32" s="716"/>
      <c r="AI32" s="716"/>
      <c r="AJ32" s="716"/>
      <c r="AK32" s="716"/>
      <c r="AL32" s="681" t="s">
        <v>239</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99.4</v>
      </c>
      <c r="BH32" s="697"/>
      <c r="BI32" s="697"/>
      <c r="BJ32" s="697"/>
      <c r="BK32" s="697"/>
      <c r="BL32" s="697"/>
      <c r="BM32" s="682">
        <v>97.2</v>
      </c>
      <c r="BN32" s="743"/>
      <c r="BO32" s="743"/>
      <c r="BP32" s="743"/>
      <c r="BQ32" s="721"/>
      <c r="BR32" s="751">
        <v>99.4</v>
      </c>
      <c r="BS32" s="697"/>
      <c r="BT32" s="697"/>
      <c r="BU32" s="697"/>
      <c r="BV32" s="697"/>
      <c r="BW32" s="697"/>
      <c r="BX32" s="682">
        <v>96.9</v>
      </c>
      <c r="BY32" s="743"/>
      <c r="BZ32" s="743"/>
      <c r="CA32" s="743"/>
      <c r="CB32" s="721"/>
      <c r="CD32" s="771"/>
      <c r="CE32" s="772"/>
      <c r="CF32" s="711" t="s">
        <v>316</v>
      </c>
      <c r="CG32" s="712"/>
      <c r="CH32" s="712"/>
      <c r="CI32" s="712"/>
      <c r="CJ32" s="712"/>
      <c r="CK32" s="712"/>
      <c r="CL32" s="712"/>
      <c r="CM32" s="712"/>
      <c r="CN32" s="712"/>
      <c r="CO32" s="712"/>
      <c r="CP32" s="712"/>
      <c r="CQ32" s="713"/>
      <c r="CR32" s="678" t="s">
        <v>239</v>
      </c>
      <c r="CS32" s="679"/>
      <c r="CT32" s="679"/>
      <c r="CU32" s="679"/>
      <c r="CV32" s="679"/>
      <c r="CW32" s="679"/>
      <c r="CX32" s="679"/>
      <c r="CY32" s="680"/>
      <c r="CZ32" s="681" t="s">
        <v>145</v>
      </c>
      <c r="DA32" s="699"/>
      <c r="DB32" s="699"/>
      <c r="DC32" s="700"/>
      <c r="DD32" s="684" t="s">
        <v>239</v>
      </c>
      <c r="DE32" s="679"/>
      <c r="DF32" s="679"/>
      <c r="DG32" s="679"/>
      <c r="DH32" s="679"/>
      <c r="DI32" s="679"/>
      <c r="DJ32" s="679"/>
      <c r="DK32" s="680"/>
      <c r="DL32" s="684" t="s">
        <v>145</v>
      </c>
      <c r="DM32" s="679"/>
      <c r="DN32" s="679"/>
      <c r="DO32" s="679"/>
      <c r="DP32" s="679"/>
      <c r="DQ32" s="679"/>
      <c r="DR32" s="679"/>
      <c r="DS32" s="679"/>
      <c r="DT32" s="679"/>
      <c r="DU32" s="679"/>
      <c r="DV32" s="680"/>
      <c r="DW32" s="681" t="s">
        <v>239</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872568</v>
      </c>
      <c r="S33" s="679"/>
      <c r="T33" s="679"/>
      <c r="U33" s="679"/>
      <c r="V33" s="679"/>
      <c r="W33" s="679"/>
      <c r="X33" s="679"/>
      <c r="Y33" s="680"/>
      <c r="Z33" s="715">
        <v>7.5</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98.7</v>
      </c>
      <c r="BH33" s="663"/>
      <c r="BI33" s="663"/>
      <c r="BJ33" s="663"/>
      <c r="BK33" s="663"/>
      <c r="BL33" s="663"/>
      <c r="BM33" s="706">
        <v>90.7</v>
      </c>
      <c r="BN33" s="663"/>
      <c r="BO33" s="663"/>
      <c r="BP33" s="663"/>
      <c r="BQ33" s="727"/>
      <c r="BR33" s="742">
        <v>98.9</v>
      </c>
      <c r="BS33" s="663"/>
      <c r="BT33" s="663"/>
      <c r="BU33" s="663"/>
      <c r="BV33" s="663"/>
      <c r="BW33" s="663"/>
      <c r="BX33" s="706">
        <v>89.9</v>
      </c>
      <c r="BY33" s="663"/>
      <c r="BZ33" s="663"/>
      <c r="CA33" s="663"/>
      <c r="CB33" s="727"/>
      <c r="CD33" s="711" t="s">
        <v>319</v>
      </c>
      <c r="CE33" s="712"/>
      <c r="CF33" s="712"/>
      <c r="CG33" s="712"/>
      <c r="CH33" s="712"/>
      <c r="CI33" s="712"/>
      <c r="CJ33" s="712"/>
      <c r="CK33" s="712"/>
      <c r="CL33" s="712"/>
      <c r="CM33" s="712"/>
      <c r="CN33" s="712"/>
      <c r="CO33" s="712"/>
      <c r="CP33" s="712"/>
      <c r="CQ33" s="713"/>
      <c r="CR33" s="678">
        <v>4708380</v>
      </c>
      <c r="CS33" s="697"/>
      <c r="CT33" s="697"/>
      <c r="CU33" s="697"/>
      <c r="CV33" s="697"/>
      <c r="CW33" s="697"/>
      <c r="CX33" s="697"/>
      <c r="CY33" s="698"/>
      <c r="CZ33" s="681">
        <v>41.1</v>
      </c>
      <c r="DA33" s="699"/>
      <c r="DB33" s="699"/>
      <c r="DC33" s="700"/>
      <c r="DD33" s="684">
        <v>3946451</v>
      </c>
      <c r="DE33" s="697"/>
      <c r="DF33" s="697"/>
      <c r="DG33" s="697"/>
      <c r="DH33" s="697"/>
      <c r="DI33" s="697"/>
      <c r="DJ33" s="697"/>
      <c r="DK33" s="698"/>
      <c r="DL33" s="684">
        <v>2834168</v>
      </c>
      <c r="DM33" s="697"/>
      <c r="DN33" s="697"/>
      <c r="DO33" s="697"/>
      <c r="DP33" s="697"/>
      <c r="DQ33" s="697"/>
      <c r="DR33" s="697"/>
      <c r="DS33" s="697"/>
      <c r="DT33" s="697"/>
      <c r="DU33" s="697"/>
      <c r="DV33" s="698"/>
      <c r="DW33" s="681">
        <v>41.5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74038</v>
      </c>
      <c r="S34" s="679"/>
      <c r="T34" s="679"/>
      <c r="U34" s="679"/>
      <c r="V34" s="679"/>
      <c r="W34" s="679"/>
      <c r="X34" s="679"/>
      <c r="Y34" s="680"/>
      <c r="Z34" s="715">
        <v>0.6</v>
      </c>
      <c r="AA34" s="715"/>
      <c r="AB34" s="715"/>
      <c r="AC34" s="715"/>
      <c r="AD34" s="716">
        <v>27860</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2095498</v>
      </c>
      <c r="CS34" s="679"/>
      <c r="CT34" s="679"/>
      <c r="CU34" s="679"/>
      <c r="CV34" s="679"/>
      <c r="CW34" s="679"/>
      <c r="CX34" s="679"/>
      <c r="CY34" s="680"/>
      <c r="CZ34" s="681">
        <v>18.3</v>
      </c>
      <c r="DA34" s="699"/>
      <c r="DB34" s="699"/>
      <c r="DC34" s="700"/>
      <c r="DD34" s="684">
        <v>1775041</v>
      </c>
      <c r="DE34" s="679"/>
      <c r="DF34" s="679"/>
      <c r="DG34" s="679"/>
      <c r="DH34" s="679"/>
      <c r="DI34" s="679"/>
      <c r="DJ34" s="679"/>
      <c r="DK34" s="680"/>
      <c r="DL34" s="684">
        <v>1292329</v>
      </c>
      <c r="DM34" s="679"/>
      <c r="DN34" s="679"/>
      <c r="DO34" s="679"/>
      <c r="DP34" s="679"/>
      <c r="DQ34" s="679"/>
      <c r="DR34" s="679"/>
      <c r="DS34" s="679"/>
      <c r="DT34" s="679"/>
      <c r="DU34" s="679"/>
      <c r="DV34" s="680"/>
      <c r="DW34" s="681">
        <v>18.899999999999999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42086</v>
      </c>
      <c r="S35" s="679"/>
      <c r="T35" s="679"/>
      <c r="U35" s="679"/>
      <c r="V35" s="679"/>
      <c r="W35" s="679"/>
      <c r="X35" s="679"/>
      <c r="Y35" s="680"/>
      <c r="Z35" s="715">
        <v>0.4</v>
      </c>
      <c r="AA35" s="715"/>
      <c r="AB35" s="715"/>
      <c r="AC35" s="715"/>
      <c r="AD35" s="716" t="s">
        <v>129</v>
      </c>
      <c r="AE35" s="716"/>
      <c r="AF35" s="716"/>
      <c r="AG35" s="716"/>
      <c r="AH35" s="716"/>
      <c r="AI35" s="716"/>
      <c r="AJ35" s="716"/>
      <c r="AK35" s="716"/>
      <c r="AL35" s="681" t="s">
        <v>233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65182</v>
      </c>
      <c r="CS35" s="697"/>
      <c r="CT35" s="697"/>
      <c r="CU35" s="697"/>
      <c r="CV35" s="697"/>
      <c r="CW35" s="697"/>
      <c r="CX35" s="697"/>
      <c r="CY35" s="698"/>
      <c r="CZ35" s="681">
        <v>0.6</v>
      </c>
      <c r="DA35" s="699"/>
      <c r="DB35" s="699"/>
      <c r="DC35" s="700"/>
      <c r="DD35" s="684">
        <v>57949</v>
      </c>
      <c r="DE35" s="697"/>
      <c r="DF35" s="697"/>
      <c r="DG35" s="697"/>
      <c r="DH35" s="697"/>
      <c r="DI35" s="697"/>
      <c r="DJ35" s="697"/>
      <c r="DK35" s="698"/>
      <c r="DL35" s="684">
        <v>57949</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617742</v>
      </c>
      <c r="S36" s="679"/>
      <c r="T36" s="679"/>
      <c r="U36" s="679"/>
      <c r="V36" s="679"/>
      <c r="W36" s="679"/>
      <c r="X36" s="679"/>
      <c r="Y36" s="680"/>
      <c r="Z36" s="715">
        <v>5.3</v>
      </c>
      <c r="AA36" s="715"/>
      <c r="AB36" s="715"/>
      <c r="AC36" s="715"/>
      <c r="AD36" s="716" t="s">
        <v>129</v>
      </c>
      <c r="AE36" s="716"/>
      <c r="AF36" s="716"/>
      <c r="AG36" s="716"/>
      <c r="AH36" s="716"/>
      <c r="AI36" s="716"/>
      <c r="AJ36" s="716"/>
      <c r="AK36" s="716"/>
      <c r="AL36" s="681" t="s">
        <v>239</v>
      </c>
      <c r="AM36" s="682"/>
      <c r="AN36" s="682"/>
      <c r="AO36" s="717"/>
      <c r="AP36" s="235"/>
      <c r="AQ36" s="730" t="s">
        <v>327</v>
      </c>
      <c r="AR36" s="731"/>
      <c r="AS36" s="731"/>
      <c r="AT36" s="731"/>
      <c r="AU36" s="731"/>
      <c r="AV36" s="731"/>
      <c r="AW36" s="731"/>
      <c r="AX36" s="731"/>
      <c r="AY36" s="732"/>
      <c r="AZ36" s="733">
        <v>1231555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14785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1203883</v>
      </c>
      <c r="CS36" s="679"/>
      <c r="CT36" s="679"/>
      <c r="CU36" s="679"/>
      <c r="CV36" s="679"/>
      <c r="CW36" s="679"/>
      <c r="CX36" s="679"/>
      <c r="CY36" s="680"/>
      <c r="CZ36" s="681">
        <v>10.5</v>
      </c>
      <c r="DA36" s="699"/>
      <c r="DB36" s="699"/>
      <c r="DC36" s="700"/>
      <c r="DD36" s="684">
        <v>1027466</v>
      </c>
      <c r="DE36" s="679"/>
      <c r="DF36" s="679"/>
      <c r="DG36" s="679"/>
      <c r="DH36" s="679"/>
      <c r="DI36" s="679"/>
      <c r="DJ36" s="679"/>
      <c r="DK36" s="680"/>
      <c r="DL36" s="684">
        <v>703566</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387598</v>
      </c>
      <c r="S37" s="679"/>
      <c r="T37" s="679"/>
      <c r="U37" s="679"/>
      <c r="V37" s="679"/>
      <c r="W37" s="679"/>
      <c r="X37" s="679"/>
      <c r="Y37" s="680"/>
      <c r="Z37" s="715">
        <v>3.3</v>
      </c>
      <c r="AA37" s="715"/>
      <c r="AB37" s="715"/>
      <c r="AC37" s="715"/>
      <c r="AD37" s="716" t="s">
        <v>145</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277760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6219</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387285</v>
      </c>
      <c r="CS37" s="697"/>
      <c r="CT37" s="697"/>
      <c r="CU37" s="697"/>
      <c r="CV37" s="697"/>
      <c r="CW37" s="697"/>
      <c r="CX37" s="697"/>
      <c r="CY37" s="698"/>
      <c r="CZ37" s="681">
        <v>3.4</v>
      </c>
      <c r="DA37" s="699"/>
      <c r="DB37" s="699"/>
      <c r="DC37" s="700"/>
      <c r="DD37" s="684">
        <v>387285</v>
      </c>
      <c r="DE37" s="697"/>
      <c r="DF37" s="697"/>
      <c r="DG37" s="697"/>
      <c r="DH37" s="697"/>
      <c r="DI37" s="697"/>
      <c r="DJ37" s="697"/>
      <c r="DK37" s="698"/>
      <c r="DL37" s="684">
        <v>387285</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160645</v>
      </c>
      <c r="S38" s="679"/>
      <c r="T38" s="679"/>
      <c r="U38" s="679"/>
      <c r="V38" s="679"/>
      <c r="W38" s="679"/>
      <c r="X38" s="679"/>
      <c r="Y38" s="680"/>
      <c r="Z38" s="715">
        <v>1.4</v>
      </c>
      <c r="AA38" s="715"/>
      <c r="AB38" s="715"/>
      <c r="AC38" s="715"/>
      <c r="AD38" s="716">
        <v>3510</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853</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3917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952942</v>
      </c>
      <c r="CS38" s="679"/>
      <c r="CT38" s="679"/>
      <c r="CU38" s="679"/>
      <c r="CV38" s="679"/>
      <c r="CW38" s="679"/>
      <c r="CX38" s="679"/>
      <c r="CY38" s="680"/>
      <c r="CZ38" s="681">
        <v>8.3000000000000007</v>
      </c>
      <c r="DA38" s="699"/>
      <c r="DB38" s="699"/>
      <c r="DC38" s="700"/>
      <c r="DD38" s="684">
        <v>787859</v>
      </c>
      <c r="DE38" s="679"/>
      <c r="DF38" s="679"/>
      <c r="DG38" s="679"/>
      <c r="DH38" s="679"/>
      <c r="DI38" s="679"/>
      <c r="DJ38" s="679"/>
      <c r="DK38" s="680"/>
      <c r="DL38" s="684">
        <v>780324</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1371991</v>
      </c>
      <c r="S39" s="679"/>
      <c r="T39" s="679"/>
      <c r="U39" s="679"/>
      <c r="V39" s="679"/>
      <c r="W39" s="679"/>
      <c r="X39" s="679"/>
      <c r="Y39" s="680"/>
      <c r="Z39" s="715">
        <v>11.8</v>
      </c>
      <c r="AA39" s="715"/>
      <c r="AB39" s="715"/>
      <c r="AC39" s="715"/>
      <c r="AD39" s="716" t="s">
        <v>129</v>
      </c>
      <c r="AE39" s="716"/>
      <c r="AF39" s="716"/>
      <c r="AG39" s="716"/>
      <c r="AH39" s="716"/>
      <c r="AI39" s="716"/>
      <c r="AJ39" s="716"/>
      <c r="AK39" s="716"/>
      <c r="AL39" s="681" t="s">
        <v>239</v>
      </c>
      <c r="AM39" s="682"/>
      <c r="AN39" s="682"/>
      <c r="AO39" s="717"/>
      <c r="AQ39" s="718" t="s">
        <v>339</v>
      </c>
      <c r="AR39" s="719"/>
      <c r="AS39" s="719"/>
      <c r="AT39" s="719"/>
      <c r="AU39" s="719"/>
      <c r="AV39" s="719"/>
      <c r="AW39" s="719"/>
      <c r="AX39" s="719"/>
      <c r="AY39" s="720"/>
      <c r="AZ39" s="678" t="s">
        <v>129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6477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354705</v>
      </c>
      <c r="CS39" s="697"/>
      <c r="CT39" s="697"/>
      <c r="CU39" s="697"/>
      <c r="CV39" s="697"/>
      <c r="CW39" s="697"/>
      <c r="CX39" s="697"/>
      <c r="CY39" s="698"/>
      <c r="CZ39" s="681">
        <v>3.1</v>
      </c>
      <c r="DA39" s="699"/>
      <c r="DB39" s="699"/>
      <c r="DC39" s="700"/>
      <c r="DD39" s="684">
        <v>298136</v>
      </c>
      <c r="DE39" s="697"/>
      <c r="DF39" s="697"/>
      <c r="DG39" s="697"/>
      <c r="DH39" s="697"/>
      <c r="DI39" s="697"/>
      <c r="DJ39" s="697"/>
      <c r="DK39" s="698"/>
      <c r="DL39" s="684" t="s">
        <v>239</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129</v>
      </c>
      <c r="AE40" s="716"/>
      <c r="AF40" s="716"/>
      <c r="AG40" s="716"/>
      <c r="AH40" s="716"/>
      <c r="AI40" s="716"/>
      <c r="AJ40" s="716"/>
      <c r="AK40" s="716"/>
      <c r="AL40" s="681" t="s">
        <v>129</v>
      </c>
      <c r="AM40" s="682"/>
      <c r="AN40" s="682"/>
      <c r="AO40" s="717"/>
      <c r="AQ40" s="718" t="s">
        <v>343</v>
      </c>
      <c r="AR40" s="719"/>
      <c r="AS40" s="719"/>
      <c r="AT40" s="719"/>
      <c r="AU40" s="719"/>
      <c r="AV40" s="719"/>
      <c r="AW40" s="719"/>
      <c r="AX40" s="719"/>
      <c r="AY40" s="720"/>
      <c r="AZ40" s="678" t="s">
        <v>129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36170</v>
      </c>
      <c r="CS40" s="679"/>
      <c r="CT40" s="679"/>
      <c r="CU40" s="679"/>
      <c r="CV40" s="679"/>
      <c r="CW40" s="679"/>
      <c r="CX40" s="679"/>
      <c r="CY40" s="680"/>
      <c r="CZ40" s="681">
        <v>0.3</v>
      </c>
      <c r="DA40" s="699"/>
      <c r="DB40" s="699"/>
      <c r="DC40" s="700"/>
      <c r="DD40" s="684" t="s">
        <v>129</v>
      </c>
      <c r="DE40" s="679"/>
      <c r="DF40" s="679"/>
      <c r="DG40" s="679"/>
      <c r="DH40" s="679"/>
      <c r="DI40" s="679"/>
      <c r="DJ40" s="679"/>
      <c r="DK40" s="680"/>
      <c r="DL40" s="684" t="s">
        <v>239</v>
      </c>
      <c r="DM40" s="679"/>
      <c r="DN40" s="679"/>
      <c r="DO40" s="679"/>
      <c r="DP40" s="679"/>
      <c r="DQ40" s="679"/>
      <c r="DR40" s="679"/>
      <c r="DS40" s="679"/>
      <c r="DT40" s="679"/>
      <c r="DU40" s="679"/>
      <c r="DV40" s="680"/>
      <c r="DW40" s="681" t="s">
        <v>239</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375491</v>
      </c>
      <c r="S41" s="679"/>
      <c r="T41" s="679"/>
      <c r="U41" s="679"/>
      <c r="V41" s="679"/>
      <c r="W41" s="679"/>
      <c r="X41" s="679"/>
      <c r="Y41" s="680"/>
      <c r="Z41" s="715">
        <v>3.2</v>
      </c>
      <c r="AA41" s="715"/>
      <c r="AB41" s="715"/>
      <c r="AC41" s="715"/>
      <c r="AD41" s="716" t="s">
        <v>233</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189483</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11673980</v>
      </c>
      <c r="S42" s="701"/>
      <c r="T42" s="701"/>
      <c r="U42" s="701"/>
      <c r="V42" s="701"/>
      <c r="W42" s="701"/>
      <c r="X42" s="701"/>
      <c r="Y42" s="703"/>
      <c r="Z42" s="704">
        <v>100</v>
      </c>
      <c r="AA42" s="704"/>
      <c r="AB42" s="704"/>
      <c r="AC42" s="704"/>
      <c r="AD42" s="705">
        <v>6460766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763459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332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1976856</v>
      </c>
      <c r="CS42" s="679"/>
      <c r="CT42" s="679"/>
      <c r="CU42" s="679"/>
      <c r="CV42" s="679"/>
      <c r="CW42" s="679"/>
      <c r="CX42" s="679"/>
      <c r="CY42" s="680"/>
      <c r="CZ42" s="681">
        <v>17.3</v>
      </c>
      <c r="DA42" s="682"/>
      <c r="DB42" s="682"/>
      <c r="DC42" s="683"/>
      <c r="DD42" s="684">
        <v>165302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38900</v>
      </c>
      <c r="CS43" s="697"/>
      <c r="CT43" s="697"/>
      <c r="CU43" s="697"/>
      <c r="CV43" s="697"/>
      <c r="CW43" s="697"/>
      <c r="CX43" s="697"/>
      <c r="CY43" s="698"/>
      <c r="CZ43" s="681">
        <v>0.3</v>
      </c>
      <c r="DA43" s="699"/>
      <c r="DB43" s="699"/>
      <c r="DC43" s="700"/>
      <c r="DD43" s="684">
        <v>36407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1483649</v>
      </c>
      <c r="CS44" s="679"/>
      <c r="CT44" s="679"/>
      <c r="CU44" s="679"/>
      <c r="CV44" s="679"/>
      <c r="CW44" s="679"/>
      <c r="CX44" s="679"/>
      <c r="CY44" s="680"/>
      <c r="CZ44" s="681">
        <v>13</v>
      </c>
      <c r="DA44" s="682"/>
      <c r="DB44" s="682"/>
      <c r="DC44" s="683"/>
      <c r="DD44" s="684">
        <v>146689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437121</v>
      </c>
      <c r="CS45" s="697"/>
      <c r="CT45" s="697"/>
      <c r="CU45" s="697"/>
      <c r="CV45" s="697"/>
      <c r="CW45" s="697"/>
      <c r="CX45" s="697"/>
      <c r="CY45" s="698"/>
      <c r="CZ45" s="681">
        <v>3.8</v>
      </c>
      <c r="DA45" s="699"/>
      <c r="DB45" s="699"/>
      <c r="DC45" s="700"/>
      <c r="DD45" s="684">
        <v>9789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1044089</v>
      </c>
      <c r="CS46" s="679"/>
      <c r="CT46" s="679"/>
      <c r="CU46" s="679"/>
      <c r="CV46" s="679"/>
      <c r="CW46" s="679"/>
      <c r="CX46" s="679"/>
      <c r="CY46" s="680"/>
      <c r="CZ46" s="681">
        <v>9.1</v>
      </c>
      <c r="DA46" s="682"/>
      <c r="DB46" s="682"/>
      <c r="DC46" s="683"/>
      <c r="DD46" s="684">
        <v>134681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493207</v>
      </c>
      <c r="CS47" s="697"/>
      <c r="CT47" s="697"/>
      <c r="CU47" s="697"/>
      <c r="CV47" s="697"/>
      <c r="CW47" s="697"/>
      <c r="CX47" s="697"/>
      <c r="CY47" s="698"/>
      <c r="CZ47" s="681">
        <v>4.3</v>
      </c>
      <c r="DA47" s="699"/>
      <c r="DB47" s="699"/>
      <c r="DC47" s="700"/>
      <c r="DD47" s="684">
        <v>18613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11448304</v>
      </c>
      <c r="CS49" s="663"/>
      <c r="CT49" s="663"/>
      <c r="CU49" s="663"/>
      <c r="CV49" s="663"/>
      <c r="CW49" s="663"/>
      <c r="CX49" s="663"/>
      <c r="CY49" s="664"/>
      <c r="CZ49" s="665">
        <v>100</v>
      </c>
      <c r="DA49" s="666"/>
      <c r="DB49" s="666"/>
      <c r="DC49" s="667"/>
      <c r="DD49" s="668">
        <v>7619851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Igs0YB8xryZEWriYR3XMeCUFNLxytvb0n8DmLQCVymUP0EF9cyodKRpp9cd4wzJGMOa49Y+1Vuz/wwNBufq0w==" saltValue="OtOXqenVc/A4mCg79fK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A34" sqref="AA34:AE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11651</v>
      </c>
      <c r="R7" s="1198"/>
      <c r="S7" s="1198"/>
      <c r="T7" s="1198"/>
      <c r="U7" s="1198"/>
      <c r="V7" s="1198">
        <v>11429</v>
      </c>
      <c r="W7" s="1198"/>
      <c r="X7" s="1198"/>
      <c r="Y7" s="1198"/>
      <c r="Z7" s="1198"/>
      <c r="AA7" s="1198">
        <v>222</v>
      </c>
      <c r="AB7" s="1198"/>
      <c r="AC7" s="1198"/>
      <c r="AD7" s="1198"/>
      <c r="AE7" s="1199"/>
      <c r="AF7" s="1200">
        <v>207</v>
      </c>
      <c r="AG7" s="1201"/>
      <c r="AH7" s="1201"/>
      <c r="AI7" s="1201"/>
      <c r="AJ7" s="1202"/>
      <c r="AK7" s="1184">
        <v>591</v>
      </c>
      <c r="AL7" s="1185"/>
      <c r="AM7" s="1185"/>
      <c r="AN7" s="1185"/>
      <c r="AO7" s="1185"/>
      <c r="AP7" s="1185">
        <v>8157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593</v>
      </c>
      <c r="BS7" s="1188" t="s">
        <v>591</v>
      </c>
      <c r="BT7" s="1189"/>
      <c r="BU7" s="1189"/>
      <c r="BV7" s="1189"/>
      <c r="BW7" s="1189"/>
      <c r="BX7" s="1189"/>
      <c r="BY7" s="1189"/>
      <c r="BZ7" s="1189"/>
      <c r="CA7" s="1189"/>
      <c r="CB7" s="1189"/>
      <c r="CC7" s="1189"/>
      <c r="CD7" s="1189"/>
      <c r="CE7" s="1189"/>
      <c r="CF7" s="1189"/>
      <c r="CG7" s="1190"/>
      <c r="CH7" s="1181">
        <v>7</v>
      </c>
      <c r="CI7" s="1182"/>
      <c r="CJ7" s="1182"/>
      <c r="CK7" s="1182"/>
      <c r="CL7" s="1183"/>
      <c r="CM7" s="1181">
        <v>205</v>
      </c>
      <c r="CN7" s="1182"/>
      <c r="CO7" s="1182"/>
      <c r="CP7" s="1182"/>
      <c r="CQ7" s="1183"/>
      <c r="CR7" s="1181">
        <v>35</v>
      </c>
      <c r="CS7" s="1182"/>
      <c r="CT7" s="1182"/>
      <c r="CU7" s="1182"/>
      <c r="CV7" s="1183"/>
      <c r="CW7" s="1181" t="s">
        <v>580</v>
      </c>
      <c r="CX7" s="1182"/>
      <c r="CY7" s="1182"/>
      <c r="CZ7" s="1182"/>
      <c r="DA7" s="1183"/>
      <c r="DB7" s="1181" t="s">
        <v>580</v>
      </c>
      <c r="DC7" s="1182"/>
      <c r="DD7" s="1182"/>
      <c r="DE7" s="1182"/>
      <c r="DF7" s="1183"/>
      <c r="DG7" s="1181" t="s">
        <v>580</v>
      </c>
      <c r="DH7" s="1182"/>
      <c r="DI7" s="1182"/>
      <c r="DJ7" s="1182"/>
      <c r="DK7" s="1183"/>
      <c r="DL7" s="1181" t="s">
        <v>580</v>
      </c>
      <c r="DM7" s="1182"/>
      <c r="DN7" s="1182"/>
      <c r="DO7" s="1182"/>
      <c r="DP7" s="1183"/>
      <c r="DQ7" s="1181" t="s">
        <v>580</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30</v>
      </c>
      <c r="R8" s="1137"/>
      <c r="S8" s="1137"/>
      <c r="T8" s="1137"/>
      <c r="U8" s="1137"/>
      <c r="V8" s="1137">
        <v>27</v>
      </c>
      <c r="W8" s="1137"/>
      <c r="X8" s="1137"/>
      <c r="Y8" s="1137"/>
      <c r="Z8" s="1137"/>
      <c r="AA8" s="1137">
        <v>3</v>
      </c>
      <c r="AB8" s="1137"/>
      <c r="AC8" s="1137"/>
      <c r="AD8" s="1137"/>
      <c r="AE8" s="1138"/>
      <c r="AF8" s="1112" t="s">
        <v>129</v>
      </c>
      <c r="AG8" s="1113"/>
      <c r="AH8" s="1113"/>
      <c r="AI8" s="1113"/>
      <c r="AJ8" s="1114"/>
      <c r="AK8" s="1179">
        <v>23</v>
      </c>
      <c r="AL8" s="1180"/>
      <c r="AM8" s="1180"/>
      <c r="AN8" s="1180"/>
      <c r="AO8" s="1180"/>
      <c r="AP8" s="1180" t="s">
        <v>580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594</v>
      </c>
      <c r="BS8" s="1107" t="s">
        <v>592</v>
      </c>
      <c r="BT8" s="1108"/>
      <c r="BU8" s="1108"/>
      <c r="BV8" s="1108"/>
      <c r="BW8" s="1108"/>
      <c r="BX8" s="1108"/>
      <c r="BY8" s="1108"/>
      <c r="BZ8" s="1108"/>
      <c r="CA8" s="1108"/>
      <c r="CB8" s="1108"/>
      <c r="CC8" s="1108"/>
      <c r="CD8" s="1108"/>
      <c r="CE8" s="1108"/>
      <c r="CF8" s="1108"/>
      <c r="CG8" s="1109"/>
      <c r="CH8" s="1082">
        <v>0</v>
      </c>
      <c r="CI8" s="1083"/>
      <c r="CJ8" s="1083"/>
      <c r="CK8" s="1083"/>
      <c r="CL8" s="1084"/>
      <c r="CM8" s="1082">
        <v>37</v>
      </c>
      <c r="CN8" s="1083"/>
      <c r="CO8" s="1083"/>
      <c r="CP8" s="1083"/>
      <c r="CQ8" s="1084"/>
      <c r="CR8" s="1082">
        <v>2</v>
      </c>
      <c r="CS8" s="1083"/>
      <c r="CT8" s="1083"/>
      <c r="CU8" s="1083"/>
      <c r="CV8" s="1084"/>
      <c r="CW8" s="1082" t="s">
        <v>580</v>
      </c>
      <c r="CX8" s="1083"/>
      <c r="CY8" s="1083"/>
      <c r="CZ8" s="1083"/>
      <c r="DA8" s="1084"/>
      <c r="DB8" s="1082" t="s">
        <v>580</v>
      </c>
      <c r="DC8" s="1083"/>
      <c r="DD8" s="1083"/>
      <c r="DE8" s="1083"/>
      <c r="DF8" s="1084"/>
      <c r="DG8" s="1082" t="s">
        <v>580</v>
      </c>
      <c r="DH8" s="1083"/>
      <c r="DI8" s="1083"/>
      <c r="DJ8" s="1083"/>
      <c r="DK8" s="1084"/>
      <c r="DL8" s="1082" t="s">
        <v>580</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11674</v>
      </c>
      <c r="R23" s="1162"/>
      <c r="S23" s="1162"/>
      <c r="T23" s="1162"/>
      <c r="U23" s="1162"/>
      <c r="V23" s="1162">
        <v>11448</v>
      </c>
      <c r="W23" s="1162"/>
      <c r="X23" s="1162"/>
      <c r="Y23" s="1162"/>
      <c r="Z23" s="1162"/>
      <c r="AA23" s="1162">
        <v>226</v>
      </c>
      <c r="AB23" s="1162"/>
      <c r="AC23" s="1162"/>
      <c r="AD23" s="1162"/>
      <c r="AE23" s="1163"/>
      <c r="AF23" s="1164">
        <v>207</v>
      </c>
      <c r="AG23" s="1162"/>
      <c r="AH23" s="1162"/>
      <c r="AI23" s="1162"/>
      <c r="AJ23" s="1165"/>
      <c r="AK23" s="1166"/>
      <c r="AL23" s="1167"/>
      <c r="AM23" s="1167"/>
      <c r="AN23" s="1167"/>
      <c r="AO23" s="1167"/>
      <c r="AP23" s="1162">
        <v>8157</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3176</v>
      </c>
      <c r="R28" s="1147"/>
      <c r="S28" s="1147"/>
      <c r="T28" s="1147"/>
      <c r="U28" s="1147"/>
      <c r="V28" s="1147">
        <v>3161</v>
      </c>
      <c r="W28" s="1147"/>
      <c r="X28" s="1147"/>
      <c r="Y28" s="1147"/>
      <c r="Z28" s="1147"/>
      <c r="AA28" s="1147">
        <v>15</v>
      </c>
      <c r="AB28" s="1147"/>
      <c r="AC28" s="1147"/>
      <c r="AD28" s="1147"/>
      <c r="AE28" s="1148"/>
      <c r="AF28" s="1149">
        <v>15</v>
      </c>
      <c r="AG28" s="1147"/>
      <c r="AH28" s="1147"/>
      <c r="AI28" s="1147"/>
      <c r="AJ28" s="1150"/>
      <c r="AK28" s="1151">
        <v>189</v>
      </c>
      <c r="AL28" s="1139"/>
      <c r="AM28" s="1139"/>
      <c r="AN28" s="1139"/>
      <c r="AO28" s="1139"/>
      <c r="AP28" s="1139" t="s">
        <v>580</v>
      </c>
      <c r="AQ28" s="1139"/>
      <c r="AR28" s="1139"/>
      <c r="AS28" s="1139"/>
      <c r="AT28" s="1139"/>
      <c r="AU28" s="1139" t="s">
        <v>581</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2300</v>
      </c>
      <c r="R29" s="1137"/>
      <c r="S29" s="1137"/>
      <c r="T29" s="1137"/>
      <c r="U29" s="1137"/>
      <c r="V29" s="1137">
        <v>2223</v>
      </c>
      <c r="W29" s="1137"/>
      <c r="X29" s="1137"/>
      <c r="Y29" s="1137"/>
      <c r="Z29" s="1137"/>
      <c r="AA29" s="1137">
        <v>77</v>
      </c>
      <c r="AB29" s="1137"/>
      <c r="AC29" s="1137"/>
      <c r="AD29" s="1137"/>
      <c r="AE29" s="1138"/>
      <c r="AF29" s="1112">
        <v>77</v>
      </c>
      <c r="AG29" s="1113"/>
      <c r="AH29" s="1113"/>
      <c r="AI29" s="1113"/>
      <c r="AJ29" s="1114"/>
      <c r="AK29" s="1073">
        <v>309</v>
      </c>
      <c r="AL29" s="1064"/>
      <c r="AM29" s="1064"/>
      <c r="AN29" s="1064"/>
      <c r="AO29" s="1064"/>
      <c r="AP29" s="1064" t="s">
        <v>580</v>
      </c>
      <c r="AQ29" s="1064"/>
      <c r="AR29" s="1064"/>
      <c r="AS29" s="1064"/>
      <c r="AT29" s="1064"/>
      <c r="AU29" s="1064" t="s">
        <v>580</v>
      </c>
      <c r="AV29" s="1064"/>
      <c r="AW29" s="1064"/>
      <c r="AX29" s="1064"/>
      <c r="AY29" s="1064"/>
      <c r="AZ29" s="1135" t="s">
        <v>581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793</v>
      </c>
      <c r="R30" s="1137"/>
      <c r="S30" s="1137"/>
      <c r="T30" s="1137"/>
      <c r="U30" s="1137"/>
      <c r="V30" s="1137">
        <v>778</v>
      </c>
      <c r="W30" s="1137"/>
      <c r="X30" s="1137"/>
      <c r="Y30" s="1137"/>
      <c r="Z30" s="1137"/>
      <c r="AA30" s="1137">
        <v>15</v>
      </c>
      <c r="AB30" s="1137"/>
      <c r="AC30" s="1137"/>
      <c r="AD30" s="1137"/>
      <c r="AE30" s="1138"/>
      <c r="AF30" s="1112">
        <v>15</v>
      </c>
      <c r="AG30" s="1113"/>
      <c r="AH30" s="1113"/>
      <c r="AI30" s="1113"/>
      <c r="AJ30" s="1114"/>
      <c r="AK30" s="1073">
        <v>382</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20</v>
      </c>
      <c r="R31" s="1137"/>
      <c r="S31" s="1137"/>
      <c r="T31" s="1137"/>
      <c r="U31" s="1137"/>
      <c r="V31" s="1137">
        <v>10</v>
      </c>
      <c r="W31" s="1137"/>
      <c r="X31" s="1137"/>
      <c r="Y31" s="1137"/>
      <c r="Z31" s="1137"/>
      <c r="AA31" s="1137">
        <v>10</v>
      </c>
      <c r="AB31" s="1137"/>
      <c r="AC31" s="1137"/>
      <c r="AD31" s="1137"/>
      <c r="AE31" s="1138"/>
      <c r="AF31" s="1112">
        <v>10</v>
      </c>
      <c r="AG31" s="1113"/>
      <c r="AH31" s="1113"/>
      <c r="AI31" s="1113"/>
      <c r="AJ31" s="1114"/>
      <c r="AK31" s="1073">
        <v>8</v>
      </c>
      <c r="AL31" s="1064"/>
      <c r="AM31" s="1064"/>
      <c r="AN31" s="1064"/>
      <c r="AO31" s="1064"/>
      <c r="AP31" s="1064" t="s">
        <v>580</v>
      </c>
      <c r="AQ31" s="1064"/>
      <c r="AR31" s="1064"/>
      <c r="AS31" s="1064"/>
      <c r="AT31" s="1064"/>
      <c r="AU31" s="1064" t="s">
        <v>581</v>
      </c>
      <c r="AV31" s="1064"/>
      <c r="AW31" s="1064"/>
      <c r="AX31" s="1064"/>
      <c r="AY31" s="1064"/>
      <c r="AZ31" s="1135" t="s">
        <v>580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694</v>
      </c>
      <c r="R32" s="1137"/>
      <c r="S32" s="1137"/>
      <c r="T32" s="1137"/>
      <c r="U32" s="1137"/>
      <c r="V32" s="1137">
        <v>828</v>
      </c>
      <c r="W32" s="1137"/>
      <c r="X32" s="1137"/>
      <c r="Y32" s="1137"/>
      <c r="Z32" s="1137"/>
      <c r="AA32" s="1137">
        <v>134</v>
      </c>
      <c r="AB32" s="1137"/>
      <c r="AC32" s="1137"/>
      <c r="AD32" s="1137"/>
      <c r="AE32" s="1138"/>
      <c r="AF32" s="1112">
        <v>83</v>
      </c>
      <c r="AG32" s="1113"/>
      <c r="AH32" s="1113"/>
      <c r="AI32" s="1113"/>
      <c r="AJ32" s="1114"/>
      <c r="AK32" s="1073">
        <v>1</v>
      </c>
      <c r="AL32" s="1064"/>
      <c r="AM32" s="1064"/>
      <c r="AN32" s="1064"/>
      <c r="AO32" s="1064"/>
      <c r="AP32" s="1064">
        <v>502</v>
      </c>
      <c r="AQ32" s="1064"/>
      <c r="AR32" s="1064"/>
      <c r="AS32" s="1064"/>
      <c r="AT32" s="1064"/>
      <c r="AU32" s="1064" t="s">
        <v>580</v>
      </c>
      <c r="AV32" s="1064"/>
      <c r="AW32" s="1064"/>
      <c r="AX32" s="1064"/>
      <c r="AY32" s="1064"/>
      <c r="AZ32" s="1135" t="s">
        <v>580</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1076</v>
      </c>
      <c r="R33" s="1137"/>
      <c r="S33" s="1137"/>
      <c r="T33" s="1137"/>
      <c r="U33" s="1137"/>
      <c r="V33" s="1137">
        <v>1128</v>
      </c>
      <c r="W33" s="1137"/>
      <c r="X33" s="1137"/>
      <c r="Y33" s="1137"/>
      <c r="Z33" s="1137"/>
      <c r="AA33" s="1137">
        <v>52</v>
      </c>
      <c r="AB33" s="1137"/>
      <c r="AC33" s="1137"/>
      <c r="AD33" s="1137"/>
      <c r="AE33" s="1138"/>
      <c r="AF33" s="1112">
        <v>156</v>
      </c>
      <c r="AG33" s="1113"/>
      <c r="AH33" s="1113"/>
      <c r="AI33" s="1113"/>
      <c r="AJ33" s="1114"/>
      <c r="AK33" s="1073">
        <v>264</v>
      </c>
      <c r="AL33" s="1064"/>
      <c r="AM33" s="1064"/>
      <c r="AN33" s="1064"/>
      <c r="AO33" s="1064"/>
      <c r="AP33" s="1064">
        <v>3972</v>
      </c>
      <c r="AQ33" s="1064"/>
      <c r="AR33" s="1064"/>
      <c r="AS33" s="1064"/>
      <c r="AT33" s="1064"/>
      <c r="AU33" s="1064">
        <v>1770</v>
      </c>
      <c r="AV33" s="1064"/>
      <c r="AW33" s="1064"/>
      <c r="AX33" s="1064"/>
      <c r="AY33" s="1064"/>
      <c r="AZ33" s="1135" t="s">
        <v>580</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355</v>
      </c>
      <c r="AG63" s="1052"/>
      <c r="AH63" s="1052"/>
      <c r="AI63" s="1052"/>
      <c r="AJ63" s="1123"/>
      <c r="AK63" s="1124"/>
      <c r="AL63" s="1056"/>
      <c r="AM63" s="1056"/>
      <c r="AN63" s="1056"/>
      <c r="AO63" s="1056"/>
      <c r="AP63" s="1052">
        <v>4474</v>
      </c>
      <c r="AQ63" s="1052"/>
      <c r="AR63" s="1052"/>
      <c r="AS63" s="1052"/>
      <c r="AT63" s="1052"/>
      <c r="AU63" s="1052">
        <v>1770</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415</v>
      </c>
      <c r="W66" s="1095"/>
      <c r="X66" s="1095"/>
      <c r="Y66" s="1095"/>
      <c r="Z66" s="1096"/>
      <c r="AA66" s="1094" t="s">
        <v>397</v>
      </c>
      <c r="AB66" s="1095"/>
      <c r="AC66" s="1095"/>
      <c r="AD66" s="1095"/>
      <c r="AE66" s="1096"/>
      <c r="AF66" s="1100" t="s">
        <v>398</v>
      </c>
      <c r="AG66" s="1101"/>
      <c r="AH66" s="1101"/>
      <c r="AI66" s="1101"/>
      <c r="AJ66" s="1102"/>
      <c r="AK66" s="1094" t="s">
        <v>399</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588</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84</v>
      </c>
      <c r="R69" s="1064"/>
      <c r="S69" s="1064"/>
      <c r="T69" s="1064"/>
      <c r="U69" s="1064"/>
      <c r="V69" s="1064">
        <v>82</v>
      </c>
      <c r="W69" s="1064"/>
      <c r="X69" s="1064"/>
      <c r="Y69" s="1064"/>
      <c r="Z69" s="1064"/>
      <c r="AA69" s="1064">
        <v>1</v>
      </c>
      <c r="AB69" s="1064"/>
      <c r="AC69" s="1064"/>
      <c r="AD69" s="1064"/>
      <c r="AE69" s="1064"/>
      <c r="AF69" s="1064">
        <v>1</v>
      </c>
      <c r="AG69" s="1064"/>
      <c r="AH69" s="1064"/>
      <c r="AI69" s="1064"/>
      <c r="AJ69" s="1064"/>
      <c r="AK69" s="1064" t="s">
        <v>589</v>
      </c>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12</v>
      </c>
      <c r="R70" s="1064"/>
      <c r="S70" s="1064"/>
      <c r="T70" s="1064"/>
      <c r="U70" s="1064"/>
      <c r="V70" s="1064">
        <v>11</v>
      </c>
      <c r="W70" s="1064"/>
      <c r="X70" s="1064"/>
      <c r="Y70" s="1064"/>
      <c r="Z70" s="1064"/>
      <c r="AA70" s="1064">
        <v>1</v>
      </c>
      <c r="AB70" s="1064"/>
      <c r="AC70" s="1064"/>
      <c r="AD70" s="1064"/>
      <c r="AE70" s="1064"/>
      <c r="AF70" s="1064">
        <v>1</v>
      </c>
      <c r="AG70" s="1064"/>
      <c r="AH70" s="1064"/>
      <c r="AI70" s="1064"/>
      <c r="AJ70" s="1064"/>
      <c r="AK70" s="1064" t="s">
        <v>580</v>
      </c>
      <c r="AL70" s="1064"/>
      <c r="AM70" s="1064"/>
      <c r="AN70" s="1064"/>
      <c r="AO70" s="1064"/>
      <c r="AP70" s="1064" t="s">
        <v>580</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229</v>
      </c>
      <c r="R71" s="1064"/>
      <c r="S71" s="1064"/>
      <c r="T71" s="1064"/>
      <c r="U71" s="1064"/>
      <c r="V71" s="1064">
        <v>205</v>
      </c>
      <c r="W71" s="1064"/>
      <c r="X71" s="1064"/>
      <c r="Y71" s="1064"/>
      <c r="Z71" s="1064"/>
      <c r="AA71" s="1064">
        <v>24</v>
      </c>
      <c r="AB71" s="1064"/>
      <c r="AC71" s="1064"/>
      <c r="AD71" s="1064"/>
      <c r="AE71" s="1064"/>
      <c r="AF71" s="1064">
        <v>24</v>
      </c>
      <c r="AG71" s="1064"/>
      <c r="AH71" s="1064"/>
      <c r="AI71" s="1064"/>
      <c r="AJ71" s="1064"/>
      <c r="AK71" s="1064" t="s">
        <v>580</v>
      </c>
      <c r="AL71" s="1064"/>
      <c r="AM71" s="1064"/>
      <c r="AN71" s="1064"/>
      <c r="AO71" s="1064"/>
      <c r="AP71" s="1064">
        <v>100</v>
      </c>
      <c r="AQ71" s="1064"/>
      <c r="AR71" s="1064"/>
      <c r="AS71" s="1064"/>
      <c r="AT71" s="1064"/>
      <c r="AU71" s="1064">
        <v>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452</v>
      </c>
      <c r="R72" s="1064"/>
      <c r="S72" s="1064"/>
      <c r="T72" s="1064"/>
      <c r="U72" s="1064"/>
      <c r="V72" s="1064">
        <v>167</v>
      </c>
      <c r="W72" s="1064"/>
      <c r="X72" s="1064"/>
      <c r="Y72" s="1064"/>
      <c r="Z72" s="1064"/>
      <c r="AA72" s="1064">
        <v>285</v>
      </c>
      <c r="AB72" s="1064"/>
      <c r="AC72" s="1064"/>
      <c r="AD72" s="1064"/>
      <c r="AE72" s="1064"/>
      <c r="AF72" s="1064">
        <v>285</v>
      </c>
      <c r="AG72" s="1064"/>
      <c r="AH72" s="1064"/>
      <c r="AI72" s="1064"/>
      <c r="AJ72" s="1064"/>
      <c r="AK72" s="1064" t="s">
        <v>580</v>
      </c>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795351</v>
      </c>
      <c r="R73" s="1064"/>
      <c r="S73" s="1064"/>
      <c r="T73" s="1064"/>
      <c r="U73" s="1064"/>
      <c r="V73" s="1064">
        <v>776100</v>
      </c>
      <c r="W73" s="1064"/>
      <c r="X73" s="1064"/>
      <c r="Y73" s="1064"/>
      <c r="Z73" s="1064"/>
      <c r="AA73" s="1064">
        <v>19251</v>
      </c>
      <c r="AB73" s="1064"/>
      <c r="AC73" s="1064"/>
      <c r="AD73" s="1064"/>
      <c r="AE73" s="1064"/>
      <c r="AF73" s="1064">
        <v>19251</v>
      </c>
      <c r="AG73" s="1064"/>
      <c r="AH73" s="1064"/>
      <c r="AI73" s="1064"/>
      <c r="AJ73" s="1064"/>
      <c r="AK73" s="1064">
        <v>5510</v>
      </c>
      <c r="AL73" s="1064"/>
      <c r="AM73" s="1064"/>
      <c r="AN73" s="1064"/>
      <c r="AO73" s="1064"/>
      <c r="AP73" s="1064" t="s">
        <v>580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2823</v>
      </c>
      <c r="R74" s="1064"/>
      <c r="S74" s="1064"/>
      <c r="T74" s="1064"/>
      <c r="U74" s="1064"/>
      <c r="V74" s="1064">
        <v>2742</v>
      </c>
      <c r="W74" s="1064"/>
      <c r="X74" s="1064"/>
      <c r="Y74" s="1064"/>
      <c r="Z74" s="1064"/>
      <c r="AA74" s="1064">
        <v>81</v>
      </c>
      <c r="AB74" s="1064"/>
      <c r="AC74" s="1064"/>
      <c r="AD74" s="1064"/>
      <c r="AE74" s="1064"/>
      <c r="AF74" s="1064">
        <v>69</v>
      </c>
      <c r="AG74" s="1064"/>
      <c r="AH74" s="1064"/>
      <c r="AI74" s="1064"/>
      <c r="AJ74" s="1064"/>
      <c r="AK74" s="1064" t="s">
        <v>588</v>
      </c>
      <c r="AL74" s="1064"/>
      <c r="AM74" s="1064"/>
      <c r="AN74" s="1064"/>
      <c r="AO74" s="1064"/>
      <c r="AP74" s="1064">
        <v>2803</v>
      </c>
      <c r="AQ74" s="1064"/>
      <c r="AR74" s="1064"/>
      <c r="AS74" s="1064"/>
      <c r="AT74" s="1064"/>
      <c r="AU74" s="1064">
        <v>456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20509</v>
      </c>
      <c r="AG88" s="1052"/>
      <c r="AH88" s="1052"/>
      <c r="AI88" s="1052"/>
      <c r="AJ88" s="1052"/>
      <c r="AK88" s="1056"/>
      <c r="AL88" s="1056"/>
      <c r="AM88" s="1056"/>
      <c r="AN88" s="1056"/>
      <c r="AO88" s="1056"/>
      <c r="AP88" s="1052">
        <v>2903</v>
      </c>
      <c r="AQ88" s="1052"/>
      <c r="AR88" s="1052"/>
      <c r="AS88" s="1052"/>
      <c r="AT88" s="1052"/>
      <c r="AU88" s="1052">
        <v>458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37</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702614</v>
      </c>
      <c r="AB110" s="980"/>
      <c r="AC110" s="980"/>
      <c r="AD110" s="980"/>
      <c r="AE110" s="981"/>
      <c r="AF110" s="982">
        <v>784253</v>
      </c>
      <c r="AG110" s="980"/>
      <c r="AH110" s="980"/>
      <c r="AI110" s="980"/>
      <c r="AJ110" s="981"/>
      <c r="AK110" s="982">
        <v>861834</v>
      </c>
      <c r="AL110" s="980"/>
      <c r="AM110" s="980"/>
      <c r="AN110" s="980"/>
      <c r="AO110" s="981"/>
      <c r="AP110" s="983">
        <v>15.1</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7645594</v>
      </c>
      <c r="BR110" s="927"/>
      <c r="BS110" s="927"/>
      <c r="BT110" s="927"/>
      <c r="BU110" s="927"/>
      <c r="BV110" s="927">
        <v>7609141</v>
      </c>
      <c r="BW110" s="927"/>
      <c r="BX110" s="927"/>
      <c r="BY110" s="927"/>
      <c r="BZ110" s="927"/>
      <c r="CA110" s="927">
        <v>8156531</v>
      </c>
      <c r="CB110" s="927"/>
      <c r="CC110" s="927"/>
      <c r="CD110" s="927"/>
      <c r="CE110" s="927"/>
      <c r="CF110" s="951">
        <v>143</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v>565000</v>
      </c>
      <c r="DM110" s="927"/>
      <c r="DN110" s="927"/>
      <c r="DO110" s="927"/>
      <c r="DP110" s="927"/>
      <c r="DQ110" s="927">
        <v>565000</v>
      </c>
      <c r="DR110" s="927"/>
      <c r="DS110" s="927"/>
      <c r="DT110" s="927"/>
      <c r="DU110" s="927"/>
      <c r="DV110" s="928">
        <v>9.9</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534313</v>
      </c>
      <c r="BR111" s="899"/>
      <c r="BS111" s="899"/>
      <c r="BT111" s="899"/>
      <c r="BU111" s="899"/>
      <c r="BV111" s="899">
        <v>1022958</v>
      </c>
      <c r="BW111" s="899"/>
      <c r="BX111" s="899"/>
      <c r="BY111" s="899"/>
      <c r="BZ111" s="899"/>
      <c r="CA111" s="899">
        <v>1035261</v>
      </c>
      <c r="CB111" s="899"/>
      <c r="CC111" s="899"/>
      <c r="CD111" s="899"/>
      <c r="CE111" s="899"/>
      <c r="CF111" s="960">
        <v>18.100000000000001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435</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2165457</v>
      </c>
      <c r="BR112" s="899"/>
      <c r="BS112" s="899"/>
      <c r="BT112" s="899"/>
      <c r="BU112" s="899"/>
      <c r="BV112" s="899">
        <v>2021698</v>
      </c>
      <c r="BW112" s="899"/>
      <c r="BX112" s="899"/>
      <c r="BY112" s="899"/>
      <c r="BZ112" s="899"/>
      <c r="CA112" s="899">
        <v>1769504</v>
      </c>
      <c r="CB112" s="899"/>
      <c r="CC112" s="899"/>
      <c r="CD112" s="899"/>
      <c r="CE112" s="899"/>
      <c r="CF112" s="960">
        <v>31</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238911</v>
      </c>
      <c r="AB113" s="1008"/>
      <c r="AC113" s="1008"/>
      <c r="AD113" s="1008"/>
      <c r="AE113" s="1009"/>
      <c r="AF113" s="1010">
        <v>237947</v>
      </c>
      <c r="AG113" s="1008"/>
      <c r="AH113" s="1008"/>
      <c r="AI113" s="1008"/>
      <c r="AJ113" s="1009"/>
      <c r="AK113" s="1010">
        <v>246075</v>
      </c>
      <c r="AL113" s="1008"/>
      <c r="AM113" s="1008"/>
      <c r="AN113" s="1008"/>
      <c r="AO113" s="1009"/>
      <c r="AP113" s="1011">
        <v>4.3</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803048</v>
      </c>
      <c r="BR113" s="899"/>
      <c r="BS113" s="899"/>
      <c r="BT113" s="899"/>
      <c r="BU113" s="899"/>
      <c r="BV113" s="899">
        <v>625585</v>
      </c>
      <c r="BW113" s="899"/>
      <c r="BX113" s="899"/>
      <c r="BY113" s="899"/>
      <c r="BZ113" s="899"/>
      <c r="CA113" s="899">
        <v>457426</v>
      </c>
      <c r="CB113" s="899"/>
      <c r="CC113" s="899"/>
      <c r="CD113" s="899"/>
      <c r="CE113" s="899"/>
      <c r="CF113" s="960">
        <v>8</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188944</v>
      </c>
      <c r="AB114" s="862"/>
      <c r="AC114" s="862"/>
      <c r="AD114" s="862"/>
      <c r="AE114" s="863"/>
      <c r="AF114" s="864">
        <v>189039</v>
      </c>
      <c r="AG114" s="862"/>
      <c r="AH114" s="862"/>
      <c r="AI114" s="862"/>
      <c r="AJ114" s="863"/>
      <c r="AK114" s="864">
        <v>176986</v>
      </c>
      <c r="AL114" s="862"/>
      <c r="AM114" s="862"/>
      <c r="AN114" s="862"/>
      <c r="AO114" s="863"/>
      <c r="AP114" s="909">
        <v>3.1</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t="s">
        <v>129</v>
      </c>
      <c r="BR114" s="899"/>
      <c r="BS114" s="899"/>
      <c r="BT114" s="899"/>
      <c r="BU114" s="899"/>
      <c r="BV114" s="899" t="s">
        <v>129</v>
      </c>
      <c r="BW114" s="899"/>
      <c r="BX114" s="899"/>
      <c r="BY114" s="899"/>
      <c r="BZ114" s="899"/>
      <c r="CA114" s="899" t="s">
        <v>129</v>
      </c>
      <c r="CB114" s="899"/>
      <c r="CC114" s="899"/>
      <c r="CD114" s="899"/>
      <c r="CE114" s="899"/>
      <c r="CF114" s="960" t="s">
        <v>129</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724</v>
      </c>
      <c r="AB115" s="1008"/>
      <c r="AC115" s="1008"/>
      <c r="AD115" s="1008"/>
      <c r="AE115" s="1009"/>
      <c r="AF115" s="1010">
        <v>621</v>
      </c>
      <c r="AG115" s="1008"/>
      <c r="AH115" s="1008"/>
      <c r="AI115" s="1008"/>
      <c r="AJ115" s="1009"/>
      <c r="AK115" s="1010">
        <v>552</v>
      </c>
      <c r="AL115" s="1008"/>
      <c r="AM115" s="1008"/>
      <c r="AN115" s="1008"/>
      <c r="AO115" s="1009"/>
      <c r="AP115" s="1011">
        <v>0</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3008</v>
      </c>
      <c r="BR115" s="899"/>
      <c r="BS115" s="899"/>
      <c r="BT115" s="899"/>
      <c r="BU115" s="899"/>
      <c r="BV115" s="899">
        <v>2274</v>
      </c>
      <c r="BW115" s="899"/>
      <c r="BX115" s="899"/>
      <c r="BY115" s="899"/>
      <c r="BZ115" s="899"/>
      <c r="CA115" s="899">
        <v>11016</v>
      </c>
      <c r="CB115" s="899"/>
      <c r="CC115" s="899"/>
      <c r="CD115" s="899"/>
      <c r="CE115" s="899"/>
      <c r="CF115" s="960">
        <v>0.2</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435</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129</v>
      </c>
      <c r="AG116" s="862"/>
      <c r="AH116" s="862"/>
      <c r="AI116" s="862"/>
      <c r="AJ116" s="863"/>
      <c r="AK116" s="864" t="s">
        <v>129</v>
      </c>
      <c r="AL116" s="862"/>
      <c r="AM116" s="862"/>
      <c r="AN116" s="862"/>
      <c r="AO116" s="863"/>
      <c r="AP116" s="909" t="s">
        <v>435</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1131193</v>
      </c>
      <c r="AB117" s="994"/>
      <c r="AC117" s="994"/>
      <c r="AD117" s="994"/>
      <c r="AE117" s="995"/>
      <c r="AF117" s="996">
        <v>1211860</v>
      </c>
      <c r="AG117" s="994"/>
      <c r="AH117" s="994"/>
      <c r="AI117" s="994"/>
      <c r="AJ117" s="995"/>
      <c r="AK117" s="996">
        <v>1285447</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435</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435</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435</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129</v>
      </c>
      <c r="DM118" s="862"/>
      <c r="DN118" s="862"/>
      <c r="DO118" s="862"/>
      <c r="DP118" s="863"/>
      <c r="DQ118" s="864" t="s">
        <v>129</v>
      </c>
      <c r="DR118" s="862"/>
      <c r="DS118" s="862"/>
      <c r="DT118" s="862"/>
      <c r="DU118" s="863"/>
      <c r="DV118" s="909" t="s">
        <v>435</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435</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459</v>
      </c>
      <c r="BP119" s="963"/>
      <c r="BQ119" s="967">
        <v>11151420</v>
      </c>
      <c r="BR119" s="930"/>
      <c r="BS119" s="930"/>
      <c r="BT119" s="930"/>
      <c r="BU119" s="930"/>
      <c r="BV119" s="930">
        <v>11281656</v>
      </c>
      <c r="BW119" s="930"/>
      <c r="BX119" s="930"/>
      <c r="BY119" s="930"/>
      <c r="BZ119" s="930"/>
      <c r="CA119" s="930">
        <v>11429738</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534313</v>
      </c>
      <c r="DH119" s="845"/>
      <c r="DI119" s="845"/>
      <c r="DJ119" s="845"/>
      <c r="DK119" s="846"/>
      <c r="DL119" s="847">
        <v>457958</v>
      </c>
      <c r="DM119" s="845"/>
      <c r="DN119" s="845"/>
      <c r="DO119" s="845"/>
      <c r="DP119" s="846"/>
      <c r="DQ119" s="847">
        <v>470261</v>
      </c>
      <c r="DR119" s="845"/>
      <c r="DS119" s="845"/>
      <c r="DT119" s="845"/>
      <c r="DU119" s="846"/>
      <c r="DV119" s="933">
        <v>8.1999999999999993</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5800554</v>
      </c>
      <c r="BR120" s="927"/>
      <c r="BS120" s="927"/>
      <c r="BT120" s="927"/>
      <c r="BU120" s="927"/>
      <c r="BV120" s="927">
        <v>5711375</v>
      </c>
      <c r="BW120" s="927"/>
      <c r="BX120" s="927"/>
      <c r="BY120" s="927"/>
      <c r="BZ120" s="927"/>
      <c r="CA120" s="927">
        <v>5605375</v>
      </c>
      <c r="CB120" s="927"/>
      <c r="CC120" s="927"/>
      <c r="CD120" s="927"/>
      <c r="CE120" s="927"/>
      <c r="CF120" s="951">
        <v>98.3</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2165457</v>
      </c>
      <c r="DH120" s="927"/>
      <c r="DI120" s="927"/>
      <c r="DJ120" s="927"/>
      <c r="DK120" s="927"/>
      <c r="DL120" s="927">
        <v>2021698</v>
      </c>
      <c r="DM120" s="927"/>
      <c r="DN120" s="927"/>
      <c r="DO120" s="927"/>
      <c r="DP120" s="927"/>
      <c r="DQ120" s="927">
        <v>1769504</v>
      </c>
      <c r="DR120" s="927"/>
      <c r="DS120" s="927"/>
      <c r="DT120" s="927"/>
      <c r="DU120" s="927"/>
      <c r="DV120" s="928">
        <v>31</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626933</v>
      </c>
      <c r="BR121" s="899"/>
      <c r="BS121" s="899"/>
      <c r="BT121" s="899"/>
      <c r="BU121" s="899"/>
      <c r="BV121" s="899">
        <v>541474</v>
      </c>
      <c r="BW121" s="899"/>
      <c r="BX121" s="899"/>
      <c r="BY121" s="899"/>
      <c r="BZ121" s="899"/>
      <c r="CA121" s="899">
        <v>517061</v>
      </c>
      <c r="CB121" s="899"/>
      <c r="CC121" s="899"/>
      <c r="CD121" s="899"/>
      <c r="CE121" s="899"/>
      <c r="CF121" s="960">
        <v>9.1</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t="s">
        <v>435</v>
      </c>
      <c r="DR121" s="899"/>
      <c r="DS121" s="899"/>
      <c r="DT121" s="899"/>
      <c r="DU121" s="899"/>
      <c r="DV121" s="876" t="s">
        <v>468</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435</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9943673</v>
      </c>
      <c r="BR122" s="930"/>
      <c r="BS122" s="930"/>
      <c r="BT122" s="930"/>
      <c r="BU122" s="930"/>
      <c r="BV122" s="930">
        <v>9730494</v>
      </c>
      <c r="BW122" s="930"/>
      <c r="BX122" s="930"/>
      <c r="BY122" s="930"/>
      <c r="BZ122" s="930"/>
      <c r="CA122" s="930">
        <v>9625856</v>
      </c>
      <c r="CB122" s="930"/>
      <c r="CC122" s="930"/>
      <c r="CD122" s="930"/>
      <c r="CE122" s="930"/>
      <c r="CF122" s="931">
        <v>168.8</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435</v>
      </c>
      <c r="DM122" s="899"/>
      <c r="DN122" s="899"/>
      <c r="DO122" s="899"/>
      <c r="DP122" s="899"/>
      <c r="DQ122" s="899" t="s">
        <v>129</v>
      </c>
      <c r="DR122" s="899"/>
      <c r="DS122" s="899"/>
      <c r="DT122" s="899"/>
      <c r="DU122" s="899"/>
      <c r="DV122" s="876" t="s">
        <v>435</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435</v>
      </c>
      <c r="AL123" s="862"/>
      <c r="AM123" s="862"/>
      <c r="AN123" s="862"/>
      <c r="AO123" s="863"/>
      <c r="AP123" s="909" t="s">
        <v>129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471</v>
      </c>
      <c r="BP123" s="963"/>
      <c r="BQ123" s="917">
        <v>16371160</v>
      </c>
      <c r="BR123" s="918"/>
      <c r="BS123" s="918"/>
      <c r="BT123" s="918"/>
      <c r="BU123" s="918"/>
      <c r="BV123" s="918">
        <v>15983343</v>
      </c>
      <c r="BW123" s="918"/>
      <c r="BX123" s="918"/>
      <c r="BY123" s="918"/>
      <c r="BZ123" s="918"/>
      <c r="CA123" s="918">
        <v>15748292</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468</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724</v>
      </c>
      <c r="AB126" s="862"/>
      <c r="AC126" s="862"/>
      <c r="AD126" s="862"/>
      <c r="AE126" s="863"/>
      <c r="AF126" s="864">
        <v>621</v>
      </c>
      <c r="AG126" s="862"/>
      <c r="AH126" s="862"/>
      <c r="AI126" s="862"/>
      <c r="AJ126" s="863"/>
      <c r="AK126" s="864">
        <v>552</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435</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69464</v>
      </c>
      <c r="AB128" s="883"/>
      <c r="AC128" s="883"/>
      <c r="AD128" s="883"/>
      <c r="AE128" s="884"/>
      <c r="AF128" s="885">
        <v>68509</v>
      </c>
      <c r="AG128" s="883"/>
      <c r="AH128" s="883"/>
      <c r="AI128" s="883"/>
      <c r="AJ128" s="884"/>
      <c r="AK128" s="885">
        <v>67477</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129</v>
      </c>
      <c r="BG128" s="869"/>
      <c r="BH128" s="869"/>
      <c r="BI128" s="869"/>
      <c r="BJ128" s="869"/>
      <c r="BK128" s="869"/>
      <c r="BL128" s="892"/>
      <c r="BM128" s="868">
        <v>14.16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3008</v>
      </c>
      <c r="DH128" s="873"/>
      <c r="DI128" s="873"/>
      <c r="DJ128" s="873"/>
      <c r="DK128" s="873"/>
      <c r="DL128" s="873">
        <v>2274</v>
      </c>
      <c r="DM128" s="873"/>
      <c r="DN128" s="873"/>
      <c r="DO128" s="873"/>
      <c r="DP128" s="873"/>
      <c r="DQ128" s="873">
        <v>11016</v>
      </c>
      <c r="DR128" s="873"/>
      <c r="DS128" s="873"/>
      <c r="DT128" s="873"/>
      <c r="DU128" s="873"/>
      <c r="DV128" s="874">
        <v>0.2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6637951</v>
      </c>
      <c r="AB129" s="862"/>
      <c r="AC129" s="862"/>
      <c r="AD129" s="862"/>
      <c r="AE129" s="863"/>
      <c r="AF129" s="864">
        <v>6666938</v>
      </c>
      <c r="AG129" s="862"/>
      <c r="AH129" s="862"/>
      <c r="AI129" s="862"/>
      <c r="AJ129" s="863"/>
      <c r="AK129" s="864">
        <v>6676827</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490</v>
      </c>
      <c r="BG129" s="852"/>
      <c r="BH129" s="852"/>
      <c r="BI129" s="852"/>
      <c r="BJ129" s="852"/>
      <c r="BK129" s="852"/>
      <c r="BL129" s="853"/>
      <c r="BM129" s="851">
        <v>19.16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964033</v>
      </c>
      <c r="AB130" s="862"/>
      <c r="AC130" s="862"/>
      <c r="AD130" s="862"/>
      <c r="AE130" s="863"/>
      <c r="AF130" s="864">
        <v>978360</v>
      </c>
      <c r="AG130" s="862"/>
      <c r="AH130" s="862"/>
      <c r="AI130" s="862"/>
      <c r="AJ130" s="863"/>
      <c r="AK130" s="864">
        <v>972842</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2.9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5673918</v>
      </c>
      <c r="AB131" s="845"/>
      <c r="AC131" s="845"/>
      <c r="AD131" s="845"/>
      <c r="AE131" s="846"/>
      <c r="AF131" s="847">
        <v>5688578</v>
      </c>
      <c r="AG131" s="845"/>
      <c r="AH131" s="845"/>
      <c r="AI131" s="845"/>
      <c r="AJ131" s="846"/>
      <c r="AK131" s="847">
        <v>5703985</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496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1.72184351</v>
      </c>
      <c r="AB132" s="825"/>
      <c r="AC132" s="825"/>
      <c r="AD132" s="825"/>
      <c r="AE132" s="826"/>
      <c r="AF132" s="827">
        <v>2.9003909239999999</v>
      </c>
      <c r="AG132" s="825"/>
      <c r="AH132" s="825"/>
      <c r="AI132" s="825"/>
      <c r="AJ132" s="826"/>
      <c r="AK132" s="827">
        <v>4.2974794530000002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1.5</v>
      </c>
      <c r="AB133" s="804"/>
      <c r="AC133" s="804"/>
      <c r="AD133" s="804"/>
      <c r="AE133" s="805"/>
      <c r="AF133" s="803">
        <v>2.2000000000000002</v>
      </c>
      <c r="AG133" s="804"/>
      <c r="AH133" s="804"/>
      <c r="AI133" s="804"/>
      <c r="AJ133" s="805"/>
      <c r="AK133" s="803">
        <v>2.9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tuXN5wUCguqUHSbiU2qYKaZR5DQ2UVROxU88EXO85L1x3cnfjqGvbva9ciIbPwy0BGot3OOSLEL/A1mFnt1iw==" saltValue="JSsYtFzfjlpq7jsHPnWw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 zoomScale="70" zoomScaleNormal="85" zoomScaleSheetLayoutView="70" workbookViewId="0">
      <selection activeCell="CV74" sqref="CV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e1yyM3JMnAhZiSChFbGu9kuM66rhndlxOjs7O54305ZIZc79LErYkUHiszjgT5Xcsz2aTENLEXYAnPdXElkhQ==" saltValue="sb4zA7WGa8XkRfdFpIE2F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4"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5r/nOA24cuigR2EqUEUe4zWt09Op2+u1nvhc6t3nST+k064RTJqBX6bBdn+JYZ4CTCdWJAOjnwcswF9V6XeQA==" saltValue="hn6XI+CJDEqPP/sGFOlTS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2232111</v>
      </c>
      <c r="AP9" s="313">
        <v>72417</v>
      </c>
      <c r="AQ9" s="314">
        <v>56845</v>
      </c>
      <c r="AR9" s="315">
        <v>27.4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319375</v>
      </c>
      <c r="AP10" s="316">
        <v>10362</v>
      </c>
      <c r="AQ10" s="317">
        <v>5922</v>
      </c>
      <c r="AR10" s="318">
        <v>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26566</v>
      </c>
      <c r="AP11" s="316">
        <v>862</v>
      </c>
      <c r="AQ11" s="317">
        <v>8264</v>
      </c>
      <c r="AR11" s="318">
        <v>-89.6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284</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v>20</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72587</v>
      </c>
      <c r="AP14" s="316">
        <v>2355</v>
      </c>
      <c r="AQ14" s="317">
        <v>2517</v>
      </c>
      <c r="AR14" s="318">
        <v>-6.4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38900</v>
      </c>
      <c r="AP15" s="316">
        <v>1262</v>
      </c>
      <c r="AQ15" s="317">
        <v>1185</v>
      </c>
      <c r="AR15" s="318">
        <v>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-152830</v>
      </c>
      <c r="AP16" s="316">
        <v>-4958</v>
      </c>
      <c r="AQ16" s="317">
        <v>-4726</v>
      </c>
      <c r="AR16" s="318">
        <v>4.9000000000000004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2536709</v>
      </c>
      <c r="AP17" s="316">
        <v>82299</v>
      </c>
      <c r="AQ17" s="317">
        <v>70311</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7.79</v>
      </c>
      <c r="AP21" s="329">
        <v>6.54</v>
      </c>
      <c r="AQ21" s="330">
        <v>1.25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99.2</v>
      </c>
      <c r="AP22" s="334">
        <v>97.4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861834</v>
      </c>
      <c r="AP32" s="343">
        <v>27961</v>
      </c>
      <c r="AQ32" s="344">
        <v>31480</v>
      </c>
      <c r="AR32" s="345">
        <v>-11.2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v>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246075</v>
      </c>
      <c r="AP35" s="343">
        <v>7983</v>
      </c>
      <c r="AQ35" s="344">
        <v>9510</v>
      </c>
      <c r="AR35" s="345">
        <v>-16.100000000000001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176986</v>
      </c>
      <c r="AP36" s="343">
        <v>5742</v>
      </c>
      <c r="AQ36" s="344">
        <v>2191</v>
      </c>
      <c r="AR36" s="345">
        <v>162.1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552</v>
      </c>
      <c r="AP37" s="343">
        <v>18</v>
      </c>
      <c r="AQ37" s="344">
        <v>905</v>
      </c>
      <c r="AR37" s="345">
        <v>-98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512</v>
      </c>
      <c r="AP38" s="346" t="s">
        <v>512</v>
      </c>
      <c r="AQ38" s="347">
        <v>0</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-67477</v>
      </c>
      <c r="AP39" s="343">
        <v>-2189</v>
      </c>
      <c r="AQ39" s="344">
        <v>-3197</v>
      </c>
      <c r="AR39" s="345">
        <v>-31.5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-972842</v>
      </c>
      <c r="AP40" s="343">
        <v>-31562</v>
      </c>
      <c r="AQ40" s="344">
        <v>-28113</v>
      </c>
      <c r="AR40" s="345">
        <v>12.3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245128</v>
      </c>
      <c r="AP41" s="343">
        <v>7953</v>
      </c>
      <c r="AQ41" s="344">
        <v>12777</v>
      </c>
      <c r="AR41" s="345">
        <v>-37.799999999999997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803983</v>
      </c>
      <c r="AN51" s="365">
        <v>25337</v>
      </c>
      <c r="AO51" s="366">
        <v>-41.1</v>
      </c>
      <c r="AP51" s="367">
        <v>49919</v>
      </c>
      <c r="AQ51" s="368">
        <v>-6.3</v>
      </c>
      <c r="AR51" s="369">
        <v>-34.799999999999997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606416</v>
      </c>
      <c r="AN52" s="373">
        <v>19111</v>
      </c>
      <c r="AO52" s="374">
        <v>-35.799999999999997</v>
      </c>
      <c r="AP52" s="375">
        <v>26398</v>
      </c>
      <c r="AQ52" s="376">
        <v>-8.6999999999999993</v>
      </c>
      <c r="AR52" s="377">
        <v>-27.1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1140385</v>
      </c>
      <c r="AN53" s="365">
        <v>35941</v>
      </c>
      <c r="AO53" s="366">
        <v>41.9</v>
      </c>
      <c r="AP53" s="367">
        <v>47738</v>
      </c>
      <c r="AQ53" s="368">
        <v>-4.4000000000000004</v>
      </c>
      <c r="AR53" s="369">
        <v>46.3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986457</v>
      </c>
      <c r="AN54" s="373">
        <v>31090</v>
      </c>
      <c r="AO54" s="374">
        <v>62.7</v>
      </c>
      <c r="AP54" s="375">
        <v>24937</v>
      </c>
      <c r="AQ54" s="376">
        <v>-5.5</v>
      </c>
      <c r="AR54" s="377">
        <v>68.2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858303</v>
      </c>
      <c r="AN55" s="365">
        <v>27253</v>
      </c>
      <c r="AO55" s="366">
        <v>-24.2</v>
      </c>
      <c r="AP55" s="367">
        <v>52191</v>
      </c>
      <c r="AQ55" s="368">
        <v>9.3000000000000007</v>
      </c>
      <c r="AR55" s="369">
        <v>-33.5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606251</v>
      </c>
      <c r="AN56" s="373">
        <v>19250</v>
      </c>
      <c r="AO56" s="374">
        <v>-38.1</v>
      </c>
      <c r="AP56" s="375">
        <v>24843</v>
      </c>
      <c r="AQ56" s="376">
        <v>-0.4</v>
      </c>
      <c r="AR56" s="377">
        <v>-37.700000000000003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399471</v>
      </c>
      <c r="AN57" s="365">
        <v>12772</v>
      </c>
      <c r="AO57" s="366">
        <v>-53.1</v>
      </c>
      <c r="AP57" s="367">
        <v>47387</v>
      </c>
      <c r="AQ57" s="368">
        <v>-9.1999999999999993</v>
      </c>
      <c r="AR57" s="369">
        <v>-43.9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299143</v>
      </c>
      <c r="AN58" s="373">
        <v>9564</v>
      </c>
      <c r="AO58" s="374">
        <v>-50.3</v>
      </c>
      <c r="AP58" s="375">
        <v>24928</v>
      </c>
      <c r="AQ58" s="376">
        <v>0.3</v>
      </c>
      <c r="AR58" s="377">
        <v>-50.6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1483649</v>
      </c>
      <c r="AN59" s="365">
        <v>48134</v>
      </c>
      <c r="AO59" s="366">
        <v>276.89999999999998</v>
      </c>
      <c r="AP59" s="367">
        <v>51264</v>
      </c>
      <c r="AQ59" s="368">
        <v>8.1999999999999993</v>
      </c>
      <c r="AR59" s="369">
        <v>268.7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1044089</v>
      </c>
      <c r="AN60" s="373">
        <v>33874</v>
      </c>
      <c r="AO60" s="374">
        <v>254.2</v>
      </c>
      <c r="AP60" s="375">
        <v>26040</v>
      </c>
      <c r="AQ60" s="376">
        <v>4.5</v>
      </c>
      <c r="AR60" s="377">
        <v>249.7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937158</v>
      </c>
      <c r="AN61" s="380">
        <v>29887</v>
      </c>
      <c r="AO61" s="381">
        <v>40.1</v>
      </c>
      <c r="AP61" s="382">
        <v>49700</v>
      </c>
      <c r="AQ61" s="383">
        <v>-0.5</v>
      </c>
      <c r="AR61" s="369">
        <v>40.6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708471</v>
      </c>
      <c r="AN62" s="373">
        <v>22578</v>
      </c>
      <c r="AO62" s="374">
        <v>38.5</v>
      </c>
      <c r="AP62" s="375">
        <v>25429</v>
      </c>
      <c r="AQ62" s="376">
        <v>-2</v>
      </c>
      <c r="AR62" s="377">
        <v>40.5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8Nr2RWtk10/mpyJgfdeFxtqOTRjC8w/Hh29mJ7q80md0NLosc/iG2X9m4377FA2goMp82sPQbcl8JFckDtvPw==" saltValue="iTRKxrzfVY5NeTM7fMkY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68" zoomScale="55" zoomScaleNormal="55" zoomScaleSheetLayoutView="55" workbookViewId="0">
      <selection activeCell="AE87" sqref="AE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p3n5LkrQ2r+a4k40IOJZ3TO9kR36s0k5Dyw8LNkZ/SAAmGrBLfL6SVBNPoLX+5YnGroDWT2HKtvc415l+Ocs/w==" saltValue="AG67x0B4blLmmO+W0FbSX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9" zoomScale="55" zoomScaleNormal="55" zoomScaleSheetLayoutView="55" workbookViewId="0">
      <selection activeCell="DB96" sqref="DB9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cUCvu7oMP2VSHEV2Mjb4P8oX1bZ9X6JSq/Q2Fkypd2jFlLlohg3HEvratB/dMHvN3SjCGWnKZUDvoNUARnOfrQ==" saltValue="UZ/IUYttIGquAA1rmUGD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41.94</v>
      </c>
      <c r="G47" s="12">
        <v>37.75</v>
      </c>
      <c r="H47" s="12">
        <v>32.22</v>
      </c>
      <c r="I47" s="12">
        <v>28.7</v>
      </c>
      <c r="J47" s="13">
        <v>26.14</v>
      </c>
    </row>
    <row r="48" spans="2:10" ht="57.75" customHeight="1" x14ac:dyDescent="0.15">
      <c r="B48" s="14"/>
      <c r="C48" s="1238" t="s">
        <v>4</v>
      </c>
      <c r="D48" s="1238"/>
      <c r="E48" s="1239"/>
      <c r="F48" s="15">
        <v>5.45</v>
      </c>
      <c r="G48" s="16">
        <v>1.96</v>
      </c>
      <c r="H48" s="16">
        <v>3.49</v>
      </c>
      <c r="I48" s="16">
        <v>3.86</v>
      </c>
      <c r="J48" s="17">
        <v>3.1</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a0nlM+l3W1ZX5uhkO22RlwdriZA/rG+7ckpYmsJHqlibiyBR0x1o3YIrIELJqoLp+E0QH+QqM1z4TvN0mQjCA==" saltValue="CGCnBNffAoCkdH5w+wrb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2021-03-08T02:23:37Z</cp:lastPrinted>
  <dcterms:created xsi:type="dcterms:W3CDTF">2021-02-05T03:31:03Z</dcterms:created>
  <dcterms:modified xsi:type="dcterms:W3CDTF">2021-10-19T08:42:26Z</dcterms:modified>
  <cp:category/>
</cp:coreProperties>
</file>