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元年度\11 HP掲載データ\"/>
    </mc:Choice>
  </mc:AlternateContent>
  <xr:revisionPtr revIDLastSave="0" documentId="8_{8F16B722-2046-48B2-82DE-692798EDCAA5}"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l="1"/>
  <c r="BW34" i="10"/>
  <c r="BW35" i="10" s="1"/>
  <c r="BW36" i="10" s="1"/>
  <c r="BW37" i="10" s="1"/>
  <c r="BW38" i="10" s="1"/>
  <c r="BW39" i="10" s="1"/>
  <c r="BW40" i="10" s="1"/>
  <c r="CO34" i="10" l="1"/>
  <c r="CO35" i="10" s="1"/>
</calcChain>
</file>

<file path=xl/sharedStrings.xml><?xml version="1.0" encoding="utf-8"?>
<sst xmlns="http://schemas.openxmlformats.org/spreadsheetml/2006/main" count="1116" uniqueCount="612">
  <si>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</si>
  <si>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</si>
  <si>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</si>
  <si>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</si>
  <si>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</si>
  <si>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</si>
  <si>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</si>
  <si>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</si>
  <si>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</si>
  <si>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</si>
  <si>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</si>
  <si>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</si>
  <si>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</si>
  <si>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</si>
  <si>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</si>
  <si>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</si>
  <si>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</si>
  <si>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</si>
  <si>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</si>
  <si>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</si>
  <si>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</si>
  <si>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</si>
  <si>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</si>
  <si>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</si>
  <si>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</si>
  <si>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</si>
  <si>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</si>
  <si>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</si>
  <si>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</si>
  <si>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</si>
  <si>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</si>
  <si>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</si>
  <si>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</si>
  <si>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</si>
  <si>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</si>
  <si>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</si>
  <si>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</si>
  <si>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</si>
  <si>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</si>
  <si>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</si>
  <si>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</si>
  <si>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</si>
  <si>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</si>
  <si>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</si>
  <si>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</si>
  <si>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</si>
  <si>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</si>
  <si>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</si>
  <si>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</si>
  <si>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</si>
  <si>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</si>
  <si>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</si>
  <si>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</si>
  <si>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</si>
  <si>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</si>
  <si>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</si>
  <si>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</si>
  <si>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</si>
  <si>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</si>
  <si>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</si>
  <si>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</si>
  <si>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</si>
  <si>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</si>
  <si>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</si>
  <si>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</si>
  <si>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</si>
  <si>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</si>
  <si>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</si>
  <si>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</si>
  <si>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</si>
  <si>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</si>
  <si>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</si>
  <si>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</si>
  <si>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</si>
  <si>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</si>
  <si>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</si>
  <si>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</si>
  <si>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</si>
  <si>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</si>
  <si>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</si>
  <si>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</si>
  <si>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</si>
  <si>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</si>
  <si>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</si>
  <si>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</si>
  <si>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</si>
  <si>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</si>
  <si>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</si>
  <si>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</si>
  <si>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</si>
  <si>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</si>
  <si>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</si>
  <si>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</si>
  <si>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</si>
  <si>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</si>
  <si>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</si>
  <si>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</si>
  <si>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</si>
  <si>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猪名川町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</si>
  <si>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</si>
  <si>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</si>
  <si>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</si>
  <si>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</si>
  <si>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</si>
  <si>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</si>
  <si>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</si>
  <si>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</si>
  <si>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</si>
  <si>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</si>
  <si>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</si>
  <si>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</si>
  <si>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</si>
  <si>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</si>
  <si>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</si>
  <si>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</si>
  <si>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</si>
  <si>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</si>
  <si>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</si>
  <si>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</si>
  <si>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</si>
  <si>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</si>
  <si>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</si>
  <si>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</si>
  <si>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</si>
  <si>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</si>
  <si>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</si>
  <si>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</si>
  <si>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</si>
  <si>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</si>
  <si>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</si>
  <si>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</si>
  <si>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</si>
  <si>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</si>
  <si>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</si>
  <si>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</si>
  <si>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</si>
  <si>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</si>
  <si>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</si>
  <si>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</si>
  <si>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</si>
  <si>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</si>
  <si>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</si>
  <si>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</si>
  <si>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</si>
  <si>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</si>
  <si>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</si>
  <si>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</si>
  <si>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</si>
  <si>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</si>
  <si>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</si>
  <si>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</si>
  <si>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</si>
  <si>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</si>
  <si>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</si>
  <si>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</si>
  <si>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</si>
  <si>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</si>
  <si>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</si>
  <si>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</si>
  <si>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</si>
  <si>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</si>
  <si>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</si>
  <si>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</si>
  <si>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</si>
  <si>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</si>
  <si>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</si>
  <si>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</si>
  <si>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</si>
  <si>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</si>
  <si>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</si>
  <si>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</si>
  <si>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</si>
  <si>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</si>
  <si>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</si>
  <si>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</si>
  <si>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</si>
  <si>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</si>
  <si>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</si>
  <si>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</si>
  <si>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</si>
  <si>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</si>
  <si>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</si>
  <si>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</si>
  <si>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</si>
  <si>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</si>
  <si>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</si>
  <si>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</si>
  <si>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</si>
  <si>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</si>
  <si>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</si>
  <si>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</si>
  <si>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</si>
  <si>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</si>
  <si>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</si>
  <si>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</si>
  <si>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</si>
  <si>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</si>
  <si>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</si>
  <si>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</si>
  <si>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</si>
  <si>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</si>
  <si>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</si>
  <si>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</si>
  <si>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</si>
  <si>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</si>
  <si>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</si>
  <si>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</si>
  <si>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</si>
  <si>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</si>
  <si>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</si>
  <si>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</si>
  <si>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</si>
  <si>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</si>
  <si>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兵庫県猪名川町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</si>
  <si>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</si>
  <si>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</si>
  <si>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</si>
  <si>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</si>
  <si>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</si>
  <si>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</si>
  <si>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</si>
  <si>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</si>
  <si>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</si>
  <si>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</si>
  <si>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</si>
  <si>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</si>
  <si>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</si>
  <si>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</si>
  <si>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</si>
  <si>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</si>
  <si>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</si>
  <si>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</si>
  <si>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</si>
  <si>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</si>
  <si>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</si>
  <si>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</si>
  <si>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</si>
  <si>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</si>
  <si>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</si>
  <si>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</si>
  <si>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</si>
  <si>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</si>
  <si>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</si>
  <si>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</si>
  <si>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</si>
  <si>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</si>
  <si>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</si>
  <si>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</si>
  <si>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</si>
  <si>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</si>
  <si>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</si>
  <si>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</si>
  <si>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</si>
  <si>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</si>
  <si>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</si>
  <si>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</si>
  <si>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</si>
  <si>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</si>
  <si>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</si>
  <si>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</si>
  <si>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</si>
  <si>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</si>
  <si>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</si>
  <si>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</si>
  <si>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</si>
  <si>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</si>
  <si>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</si>
  <si>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</si>
  <si>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</si>
  <si>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</si>
  <si>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</si>
  <si>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</si>
  <si>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</si>
  <si>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</si>
  <si>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</si>
  <si>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</si>
  <si>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</si>
  <si>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</si>
  <si>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</si>
  <si>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</si>
  <si>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</si>
  <si>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</si>
  <si>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</si>
  <si>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</si>
  <si>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</si>
  <si>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</si>
  <si>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</si>
  <si>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</si>
  <si>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</si>
  <si>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</si>
  <si>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</si>
  <si>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</si>
  <si>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</si>
  <si>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</si>
  <si>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</si>
  <si>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</si>
  <si>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</si>
  <si>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</si>
  <si>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</si>
  <si>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</si>
  <si>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</si>
  <si>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</si>
  <si>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</si>
  <si>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</si>
  <si>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</si>
  <si>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</si>
  <si>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</si>
  <si>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</si>
  <si>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</si>
  <si>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</si>
  <si>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</si>
  <si>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</si>
  <si>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</si>
  <si>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</si>
  <si>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</si>
  <si>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</si>
  <si>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</si>
  <si>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</si>
  <si>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</si>
  <si>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</si>
  <si>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</si>
  <si>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</si>
  <si>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</si>
  <si>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</si>
  <si>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</si>
  <si>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</si>
  <si>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</si>
  <si>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</si>
  <si>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</si>
  <si>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</si>
  <si>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</si>
  <si>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</si>
  <si>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</si>
  <si>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</si>
  <si>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</si>
  <si>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</si>
  <si>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</si>
  <si>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</si>
  <si>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</si>
  <si>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</si>
  <si>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</si>
  <si>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</si>
  <si>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</si>
  <si>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</si>
  <si>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</si>
  <si>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</si>
  <si>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</si>
  <si>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</si>
  <si>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</si>
  <si>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</si>
  <si>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</si>
  <si>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</si>
  <si>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</si>
  <si>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</si>
  <si>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</si>
  <si>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</si>
  <si>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</si>
  <si>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</si>
  <si>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</si>
  <si>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</si>
  <si>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</si>
  <si>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</si>
  <si>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</si>
  <si>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</si>
  <si>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</si>
  <si>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</si>
  <si>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</si>
  <si>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兵庫県猪名川町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</si>
  <si>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</si>
  <si>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</si>
  <si>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</si>
  <si>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</si>
  <si>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</si>
  <si>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</si>
  <si>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</si>
  <si>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</si>
  <si>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</si>
  <si>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</si>
  <si>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</si>
  <si>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</si>
  <si>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</si>
  <si>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</si>
  <si>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</si>
  <si>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</si>
  <si>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</si>
  <si>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</si>
  <si>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</si>
  <si>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</si>
  <si>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</si>
  <si>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</si>
  <si>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</si>
  <si>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</si>
  <si>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</si>
  <si>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</si>
  <si>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</si>
  <si>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</si>
  <si>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</si>
  <si>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</si>
  <si>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</si>
  <si>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</si>
  <si>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</si>
  <si>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</si>
  <si>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</si>
  <si>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</si>
  <si>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</si>
  <si>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</si>
  <si>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農業共済特別会計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</si>
  <si>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</si>
  <si>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</si>
  <si>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</si>
  <si>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</si>
  <si>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</si>
  <si>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</si>
  <si>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</si>
  <si>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</si>
  <si>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</si>
  <si>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</si>
  <si>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</si>
  <si>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</si>
  <si>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</si>
  <si>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</si>
  <si>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</si>
  <si>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</si>
  <si>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</si>
  <si>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</si>
  <si>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</si>
  <si>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</si>
  <si>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</si>
  <si>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</si>
  <si>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</si>
  <si>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</si>
  <si>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</si>
  <si>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</si>
  <si>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</si>
  <si>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</si>
  <si>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</si>
  <si>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</si>
  <si>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</si>
  <si>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</si>
  <si>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</si>
  <si>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</si>
  <si>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</si>
  <si>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</si>
  <si>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</si>
  <si>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</si>
  <si>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</si>
  <si>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</si>
  <si>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</si>
  <si>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</si>
  <si>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</si>
  <si>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</si>
  <si>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</si>
  <si>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</si>
  <si>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</si>
  <si>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</si>
  <si>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</si>
  <si>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</si>
  <si>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</si>
  <si>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</si>
  <si>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</si>
  <si>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</si>
  <si>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</si>
  <si>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</si>
  <si>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</si>
  <si>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</si>
  <si>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</si>
  <si>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</si>
  <si>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</si>
  <si>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</si>
  <si>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</si>
  <si>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後期高齢者医療保険特別会計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</si>
  <si>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</si>
  <si>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</si>
  <si>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</si>
  <si>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</si>
  <si>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</si>
  <si>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</si>
  <si>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</si>
  <si>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</si>
  <si>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</si>
  <si>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</si>
  <si>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</si>
  <si>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</si>
  <si>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</si>
  <si>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</si>
  <si>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</si>
  <si>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</si>
  <si>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</si>
  <si>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</si>
  <si>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</si>
  <si>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</si>
  <si>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</si>
  <si>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</si>
  <si>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</si>
  <si>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</si>
  <si>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</si>
  <si>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</si>
  <si>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</si>
  <si>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</si>
  <si>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</si>
  <si>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</si>
  <si>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</si>
  <si>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</si>
  <si>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</si>
  <si>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</si>
  <si>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</si>
  <si>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</si>
  <si>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</si>
  <si>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</si>
  <si>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</si>
  <si>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</si>
  <si>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</si>
  <si>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</si>
  <si>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</si>
  <si>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</si>
  <si>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</si>
  <si>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</si>
  <si>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</si>
  <si>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</si>
  <si>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</si>
  <si>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</si>
  <si>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</si>
  <si>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</si>
  <si>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</si>
  <si>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</si>
  <si>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</si>
  <si>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</si>
  <si>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</si>
  <si>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</si>
  <si>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</si>
  <si>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</si>
  <si>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</si>
  <si>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</si>
  <si>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</si>
  <si>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</si>
  <si>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</si>
  <si>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</si>
  <si>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</si>
  <si>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</si>
  <si>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</si>
  <si>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</si>
  <si>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</si>
  <si>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</si>
  <si>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</si>
  <si>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</si>
  <si>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</si>
  <si>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</si>
  <si>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</si>
  <si>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</si>
  <si>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</si>
  <si>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</si>
  <si>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</si>
  <si>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</si>
  <si>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</si>
  <si>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</si>
  <si>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</si>
  <si>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</si>
  <si>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</si>
  <si>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</si>
  <si>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0.22</t>
  </si>
  <si>
    <t>▲ 8.29</t>
  </si>
  <si>
    <t>▲ 4.28</t>
  </si>
  <si>
    <t>▲ 3.00</t>
  </si>
  <si>
    <t>▲ 3.28</t>
  </si>
  <si>
    <t>一般会計</t>
  </si>
  <si>
    <t>下水道事業会計</t>
  </si>
  <si>
    <t>水道事業会計</t>
  </si>
  <si>
    <t>介護保険特別会計</t>
  </si>
  <si>
    <t>国民健康保険特別会計</t>
  </si>
  <si>
    <t>後期高齢者医療保険特別会計</t>
  </si>
  <si>
    <t>農業共済特別会計</t>
  </si>
  <si>
    <t>奨学金特別会計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</si>
  <si>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</si>
  <si>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</si>
  <si>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</si>
  <si>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</si>
  <si>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</si>
  <si>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</si>
  <si>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</si>
  <si>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</si>
  <si>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</si>
  <si>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</si>
  <si>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</si>
  <si>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兵庫県市町交通災害共済組合</t>
    <rPh sb="0" eb="3">
      <t>ヒョウゴケン</t>
    </rPh>
    <rPh sb="3" eb="5">
      <t>シチョウ</t>
    </rPh>
    <rPh sb="5" eb="7">
      <t>コウツウ</t>
    </rPh>
    <rPh sb="7" eb="9">
      <t>サイガイ</t>
    </rPh>
    <rPh sb="9" eb="11">
      <t>キョウサイ</t>
    </rPh>
    <rPh sb="11" eb="13">
      <t>クミアイ</t>
    </rPh>
    <phoneticPr fontId="2"/>
  </si>
  <si>
    <t>兵庫県町議会議員公務災害補償組合</t>
    <rPh sb="0" eb="3">
      <t>ヒョウゴケン</t>
    </rPh>
    <rPh sb="3" eb="4">
      <t>チョウ</t>
    </rPh>
    <rPh sb="4" eb="6">
      <t>ギカイ</t>
    </rPh>
    <rPh sb="6" eb="8">
      <t>ギイン</t>
    </rPh>
    <rPh sb="8" eb="10">
      <t>コウム</t>
    </rPh>
    <rPh sb="10" eb="12">
      <t>サイガイ</t>
    </rPh>
    <rPh sb="12" eb="14">
      <t>ホショウ</t>
    </rPh>
    <rPh sb="14" eb="16">
      <t>クミアイ</t>
    </rPh>
    <phoneticPr fontId="2"/>
  </si>
  <si>
    <t>丹波少年自然の家事務組合</t>
    <rPh sb="0" eb="2">
      <t>タンバ</t>
    </rPh>
    <rPh sb="2" eb="4">
      <t>ショウネン</t>
    </rPh>
    <rPh sb="4" eb="6">
      <t>シゼン</t>
    </rPh>
    <rPh sb="7" eb="8">
      <t>イエ</t>
    </rPh>
    <rPh sb="8" eb="10">
      <t>ジム</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</si>
  <si>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</si>
  <si>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</si>
  <si>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</si>
  <si>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</si>
  <si>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猪名川上流広域ごみ処理施設組合</t>
    <rPh sb="0" eb="3">
      <t>イナガワ</t>
    </rPh>
    <rPh sb="3" eb="5">
      <t>ジョウリュウ</t>
    </rPh>
    <rPh sb="5" eb="7">
      <t>コウイキ</t>
    </rPh>
    <rPh sb="9" eb="11">
      <t>ショリ</t>
    </rPh>
    <rPh sb="11" eb="13">
      <t>シセツ</t>
    </rPh>
    <rPh sb="13" eb="15">
      <t>クミアイ</t>
    </rPh>
    <phoneticPr fontId="2"/>
  </si>
  <si>
    <t>いながわフレッシュパーク</t>
    <phoneticPr fontId="2"/>
  </si>
  <si>
    <t>兵庫県町土地開発公社</t>
    <rPh sb="0" eb="3">
      <t>ヒョウゴケン</t>
    </rPh>
    <rPh sb="3" eb="4">
      <t>チョウ</t>
    </rPh>
    <rPh sb="4" eb="6">
      <t>トチ</t>
    </rPh>
    <rPh sb="6" eb="8">
      <t>カイハツ</t>
    </rPh>
    <rPh sb="8" eb="10">
      <t>コウシャ</t>
    </rPh>
    <phoneticPr fontId="2"/>
  </si>
  <si>
    <t>〇</t>
    <phoneticPr fontId="2"/>
  </si>
  <si>
    <t>〇</t>
    <phoneticPr fontId="2"/>
  </si>
  <si>
    <t>まちづくり基金</t>
    <rPh sb="5" eb="7">
      <t>キキン</t>
    </rPh>
    <phoneticPr fontId="2"/>
  </si>
  <si>
    <t>福祉基金</t>
    <rPh sb="0" eb="2">
      <t>フクシ</t>
    </rPh>
    <rPh sb="2" eb="4">
      <t>キキン</t>
    </rPh>
    <phoneticPr fontId="2"/>
  </si>
  <si>
    <t>奨学基金</t>
    <rPh sb="0" eb="2">
      <t>ショウガク</t>
    </rPh>
    <rPh sb="2" eb="4">
      <t>キキン</t>
    </rPh>
    <phoneticPr fontId="2"/>
  </si>
  <si>
    <t>都市計画事業基金</t>
    <rPh sb="0" eb="2">
      <t>トシ</t>
    </rPh>
    <rPh sb="2" eb="4">
      <t>ケイカク</t>
    </rPh>
    <rPh sb="4" eb="6">
      <t>ジギョウ</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</si>
  <si>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</si>
  <si>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</si>
  <si>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</si>
  <si>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町公共施設の多くは、昭和50年から平成10年にかけて整備されており、現在町固定資産の約半分が老朽化している状態です。財政面では、今後も老朽化対策により地方債残高の増加が見込まれるため、各財政指標を注視し、財政の健全な運営に努めます。
</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</si>
  <si>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</si>
  <si>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</si>
  <si>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</si>
  <si>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</si>
  <si>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</si>
  <si>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</si>
  <si>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他団体と比較し健全な状況ですが、公共施設の老朽化対策が増加することが見込まれるため、今後増加傾向になるものと考えられます。各財政指標を注視し、将来に過度の負担を残さないよう慎重に対応いたします。</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</si>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</sst>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9882-463D-915C-93B7FB8B3BE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25337</c:v>
                </c:pt>
                <c:pt idx="1">
                  <c:v>35941</c:v>
                </c:pt>
                <c:pt idx="2">
                  <c:v>27253</c:v>
                </c:pt>
                <c:pt idx="3">
                  <c:v>12772</c:v>
                </c:pt>
                <c:pt idx="4">
                  <c:v>48134</c:v>
                </c:pt>
              </c:numCache>
            </c:numRef>
          </c:val>
          <c:smooth val="0"/>
          <c:extLst>
            <c:ext xmlns:c16="http://schemas.microsoft.com/office/drawing/2014/chart" uri="{C3380CC4-5D6E-409C-BE32-E72D297353CC}">
              <c16:uniqueId val="{00000001-9882-463D-915C-93B7FB8B3BE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5.45</c:v>
                </c:pt>
                <c:pt idx="1">
                  <c:v>1.96</c:v>
                </c:pt>
                <c:pt idx="2">
                  <c:v>3.49</c:v>
                </c:pt>
                <c:pt idx="3">
                  <c:v>3.86</c:v>
                </c:pt>
                <c:pt idx="4">
                  <c:v>3.1</c:v>
                </c:pt>
              </c:numCache>
            </c:numRef>
          </c:val>
          <c:extLst>
            <c:ext xmlns:c16="http://schemas.microsoft.com/office/drawing/2014/chart" uri="{C3380CC4-5D6E-409C-BE32-E72D297353CC}">
              <c16:uniqueId val="{00000000-6733-4BAB-A08B-9FC88D57B34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41.94</c:v>
                </c:pt>
                <c:pt idx="1">
                  <c:v>37.75</c:v>
                </c:pt>
                <c:pt idx="2">
                  <c:v>32.22</c:v>
                </c:pt>
                <c:pt idx="3">
                  <c:v>28.7</c:v>
                </c:pt>
                <c:pt idx="4">
                  <c:v>26.14</c:v>
                </c:pt>
              </c:numCache>
            </c:numRef>
          </c:val>
          <c:extLst>
            <c:ext xmlns:c16="http://schemas.microsoft.com/office/drawing/2014/chart" uri="{C3380CC4-5D6E-409C-BE32-E72D297353CC}">
              <c16:uniqueId val="{00000001-6733-4BAB-A08B-9FC88D57B34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-0.22</c:v>
                </c:pt>
                <c:pt idx="1">
                  <c:v>-8.2899999999999991</c:v>
                </c:pt>
                <c:pt idx="2">
                  <c:v>-4.28</c:v>
                </c:pt>
                <c:pt idx="3">
                  <c:v>-3</c:v>
                </c:pt>
                <c:pt idx="4">
                  <c:v>-3.28</c:v>
                </c:pt>
              </c:numCache>
            </c:numRef>
          </c:val>
          <c:smooth val="0"/>
          <c:extLst>
            <c:ext xmlns:c16="http://schemas.microsoft.com/office/drawing/2014/chart" uri="{C3380CC4-5D6E-409C-BE32-E72D297353CC}">
              <c16:uniqueId val="{00000002-6733-4BAB-A08B-9FC88D57B34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969-4E18-A83E-EDDA3A407B0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969-4E18-A83E-EDDA3A407B0A}"/>
            </c:ext>
          </c:extLst>
        </c:ser>
        <c:ser>
          <c:idx val="2"/>
          <c:order val="2"/>
          <c:tx>
            <c:strRef>
              <c:f>データシート!$A$29</c:f>
              <c:strCache>
                <c:ptCount val="1"/>
                <c:pt idx="0">
                  <c:v>奨学金特別会計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969-4E18-A83E-EDDA3A407B0A}"/>
            </c:ext>
          </c:extLst>
        </c:ser>
        <c:ser>
          <c:idx val="3"/>
          <c:order val="3"/>
          <c:tx>
            <c:strRef>
              <c:f>データシート!$A$30</c:f>
              <c:strCache>
                <c:ptCount val="1"/>
                <c:pt idx="0">
                  <c:v>農業共済特別会計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0.16</c:v>
                </c:pt>
                <c:pt idx="2">
                  <c:v>#N/A</c:v>
                </c:pt>
                <c:pt idx="3">
                  <c:v>0.16</c:v>
                </c:pt>
                <c:pt idx="4">
                  <c:v>#N/A</c:v>
                </c:pt>
                <c:pt idx="5">
                  <c:v>0.15</c:v>
                </c:pt>
                <c:pt idx="6">
                  <c:v>#N/A</c:v>
                </c:pt>
                <c:pt idx="7">
                  <c:v>0.15</c:v>
                </c:pt>
                <c:pt idx="8">
                  <c:v>#N/A</c:v>
                </c:pt>
                <c:pt idx="9">
                  <c:v>0.15</c:v>
                </c:pt>
              </c:numCache>
            </c:numRef>
          </c:val>
          <c:extLst>
            <c:ext xmlns:c16="http://schemas.microsoft.com/office/drawing/2014/chart" uri="{C3380CC4-5D6E-409C-BE32-E72D297353CC}">
              <c16:uniqueId val="{00000003-9969-4E18-A83E-EDDA3A407B0A}"/>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0.17</c:v>
                </c:pt>
                <c:pt idx="2">
                  <c:v>#N/A</c:v>
                </c:pt>
                <c:pt idx="3">
                  <c:v>0.19</c:v>
                </c:pt>
                <c:pt idx="4">
                  <c:v>#N/A</c:v>
                </c:pt>
                <c:pt idx="5">
                  <c:v>0.18</c:v>
                </c:pt>
                <c:pt idx="6">
                  <c:v>#N/A</c:v>
                </c:pt>
                <c:pt idx="7">
                  <c:v>0.21</c:v>
                </c:pt>
                <c:pt idx="8">
                  <c:v>#N/A</c:v>
                </c:pt>
                <c:pt idx="9">
                  <c:v>0.21</c:v>
                </c:pt>
              </c:numCache>
            </c:numRef>
          </c:val>
          <c:extLst>
            <c:ext xmlns:c16="http://schemas.microsoft.com/office/drawing/2014/chart" uri="{C3380CC4-5D6E-409C-BE32-E72D297353CC}">
              <c16:uniqueId val="{00000004-9969-4E18-A83E-EDDA3A407B0A}"/>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2.15</c:v>
                </c:pt>
                <c:pt idx="2">
                  <c:v>#N/A</c:v>
                </c:pt>
                <c:pt idx="3">
                  <c:v>1.26</c:v>
                </c:pt>
                <c:pt idx="4">
                  <c:v>#N/A</c:v>
                </c:pt>
                <c:pt idx="5">
                  <c:v>3</c:v>
                </c:pt>
                <c:pt idx="6">
                  <c:v>#N/A</c:v>
                </c:pt>
                <c:pt idx="7">
                  <c:v>1.23</c:v>
                </c:pt>
                <c:pt idx="8">
                  <c:v>#N/A</c:v>
                </c:pt>
                <c:pt idx="9">
                  <c:v>0.22</c:v>
                </c:pt>
              </c:numCache>
            </c:numRef>
          </c:val>
          <c:extLst>
            <c:ext xmlns:c16="http://schemas.microsoft.com/office/drawing/2014/chart" uri="{C3380CC4-5D6E-409C-BE32-E72D297353CC}">
              <c16:uniqueId val="{00000005-9969-4E18-A83E-EDDA3A407B0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1.83</c:v>
                </c:pt>
                <c:pt idx="2">
                  <c:v>#N/A</c:v>
                </c:pt>
                <c:pt idx="3">
                  <c:v>0.66</c:v>
                </c:pt>
                <c:pt idx="4">
                  <c:v>#N/A</c:v>
                </c:pt>
                <c:pt idx="5">
                  <c:v>1.23</c:v>
                </c:pt>
                <c:pt idx="6">
                  <c:v>#N/A</c:v>
                </c:pt>
                <c:pt idx="7">
                  <c:v>1.38</c:v>
                </c:pt>
                <c:pt idx="8">
                  <c:v>#N/A</c:v>
                </c:pt>
                <c:pt idx="9">
                  <c:v>1.1599999999999999</c:v>
                </c:pt>
              </c:numCache>
            </c:numRef>
          </c:val>
          <c:extLst>
            <c:ext xmlns:c16="http://schemas.microsoft.com/office/drawing/2014/chart" uri="{C3380CC4-5D6E-409C-BE32-E72D297353CC}">
              <c16:uniqueId val="{00000006-9969-4E18-A83E-EDDA3A407B0A}"/>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3.97</c:v>
                </c:pt>
                <c:pt idx="2">
                  <c:v>#N/A</c:v>
                </c:pt>
                <c:pt idx="3">
                  <c:v>1.25</c:v>
                </c:pt>
                <c:pt idx="4">
                  <c:v>#N/A</c:v>
                </c:pt>
                <c:pt idx="5">
                  <c:v>2.1800000000000002</c:v>
                </c:pt>
                <c:pt idx="6">
                  <c:v>#N/A</c:v>
                </c:pt>
                <c:pt idx="7">
                  <c:v>1.72</c:v>
                </c:pt>
                <c:pt idx="8">
                  <c:v>#N/A</c:v>
                </c:pt>
                <c:pt idx="9">
                  <c:v>1.23</c:v>
                </c:pt>
              </c:numCache>
            </c:numRef>
          </c:val>
          <c:extLst>
            <c:ext xmlns:c16="http://schemas.microsoft.com/office/drawing/2014/chart" uri="{C3380CC4-5D6E-409C-BE32-E72D297353CC}">
              <c16:uniqueId val="{00000007-9969-4E18-A83E-EDDA3A407B0A}"/>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2.19</c:v>
                </c:pt>
                <c:pt idx="2">
                  <c:v>#N/A</c:v>
                </c:pt>
                <c:pt idx="3">
                  <c:v>2.82</c:v>
                </c:pt>
                <c:pt idx="4">
                  <c:v>#N/A</c:v>
                </c:pt>
                <c:pt idx="5">
                  <c:v>1.98</c:v>
                </c:pt>
                <c:pt idx="6">
                  <c:v>#N/A</c:v>
                </c:pt>
                <c:pt idx="7">
                  <c:v>1.79</c:v>
                </c:pt>
                <c:pt idx="8">
                  <c:v>#N/A</c:v>
                </c:pt>
                <c:pt idx="9">
                  <c:v>2.33</c:v>
                </c:pt>
              </c:numCache>
            </c:numRef>
          </c:val>
          <c:extLst>
            <c:ext xmlns:c16="http://schemas.microsoft.com/office/drawing/2014/chart" uri="{C3380CC4-5D6E-409C-BE32-E72D297353CC}">
              <c16:uniqueId val="{00000008-9969-4E18-A83E-EDDA3A407B0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5.45</c:v>
                </c:pt>
                <c:pt idx="2">
                  <c:v>#N/A</c:v>
                </c:pt>
                <c:pt idx="3">
                  <c:v>1.95</c:v>
                </c:pt>
                <c:pt idx="4">
                  <c:v>#N/A</c:v>
                </c:pt>
                <c:pt idx="5">
                  <c:v>3.49</c:v>
                </c:pt>
                <c:pt idx="6">
                  <c:v>#N/A</c:v>
                </c:pt>
                <c:pt idx="7">
                  <c:v>3.86</c:v>
                </c:pt>
                <c:pt idx="8">
                  <c:v>#N/A</c:v>
                </c:pt>
                <c:pt idx="9">
                  <c:v>3.1</c:v>
                </c:pt>
              </c:numCache>
            </c:numRef>
          </c:val>
          <c:extLst>
            <c:ext xmlns:c16="http://schemas.microsoft.com/office/drawing/2014/chart" uri="{C3380CC4-5D6E-409C-BE32-E72D297353CC}">
              <c16:uniqueId val="{00000009-9969-4E18-A83E-EDDA3A407B0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1065</c:v>
                </c:pt>
                <c:pt idx="5">
                  <c:v>982</c:v>
                </c:pt>
                <c:pt idx="8">
                  <c:v>1033</c:v>
                </c:pt>
                <c:pt idx="11">
                  <c:v>1047</c:v>
                </c:pt>
                <c:pt idx="14">
                  <c:v>1040</c:v>
                </c:pt>
              </c:numCache>
            </c:numRef>
          </c:val>
          <c:extLst>
            <c:ext xmlns:c16="http://schemas.microsoft.com/office/drawing/2014/chart" uri="{C3380CC4-5D6E-409C-BE32-E72D297353CC}">
              <c16:uniqueId val="{00000000-B0BA-45A7-B04F-48DC6AE7DB8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0BA-45A7-B04F-48DC6AE7DB8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1</c:v>
                </c:pt>
                <c:pt idx="6">
                  <c:v>1</c:v>
                </c:pt>
                <c:pt idx="9">
                  <c:v>1</c:v>
                </c:pt>
                <c:pt idx="12">
                  <c:v>1</c:v>
                </c:pt>
              </c:numCache>
            </c:numRef>
          </c:val>
          <c:extLst>
            <c:ext xmlns:c16="http://schemas.microsoft.com/office/drawing/2014/chart" uri="{C3380CC4-5D6E-409C-BE32-E72D297353CC}">
              <c16:uniqueId val="{00000002-B0BA-45A7-B04F-48DC6AE7DB8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189</c:v>
                </c:pt>
                <c:pt idx="3">
                  <c:v>189</c:v>
                </c:pt>
                <c:pt idx="6">
                  <c:v>189</c:v>
                </c:pt>
                <c:pt idx="9">
                  <c:v>189</c:v>
                </c:pt>
                <c:pt idx="12">
                  <c:v>177</c:v>
                </c:pt>
              </c:numCache>
            </c:numRef>
          </c:val>
          <c:extLst>
            <c:ext xmlns:c16="http://schemas.microsoft.com/office/drawing/2014/chart" uri="{C3380CC4-5D6E-409C-BE32-E72D297353CC}">
              <c16:uniqueId val="{00000003-B0BA-45A7-B04F-48DC6AE7DB8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239</c:v>
                </c:pt>
                <c:pt idx="3">
                  <c:v>245</c:v>
                </c:pt>
                <c:pt idx="6">
                  <c:v>239</c:v>
                </c:pt>
                <c:pt idx="9">
                  <c:v>238</c:v>
                </c:pt>
                <c:pt idx="12">
                  <c:v>246</c:v>
                </c:pt>
              </c:numCache>
            </c:numRef>
          </c:val>
          <c:extLst>
            <c:ext xmlns:c16="http://schemas.microsoft.com/office/drawing/2014/chart" uri="{C3380CC4-5D6E-409C-BE32-E72D297353CC}">
              <c16:uniqueId val="{00000004-B0BA-45A7-B04F-48DC6AE7DB8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BA-45A7-B04F-48DC6AE7DB8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0BA-45A7-B04F-48DC6AE7DB8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678</c:v>
                </c:pt>
                <c:pt idx="3">
                  <c:v>672</c:v>
                </c:pt>
                <c:pt idx="6">
                  <c:v>703</c:v>
                </c:pt>
                <c:pt idx="9">
                  <c:v>784</c:v>
                </c:pt>
                <c:pt idx="12">
                  <c:v>862</c:v>
                </c:pt>
              </c:numCache>
            </c:numRef>
          </c:val>
          <c:extLst>
            <c:ext xmlns:c16="http://schemas.microsoft.com/office/drawing/2014/chart" uri="{C3380CC4-5D6E-409C-BE32-E72D297353CC}">
              <c16:uniqueId val="{00000007-B0BA-45A7-B04F-48DC6AE7DB8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41</c:v>
                </c:pt>
                <c:pt idx="2">
                  <c:v>#N/A</c:v>
                </c:pt>
                <c:pt idx="3">
                  <c:v>#N/A</c:v>
                </c:pt>
                <c:pt idx="4">
                  <c:v>125</c:v>
                </c:pt>
                <c:pt idx="5">
                  <c:v>#N/A</c:v>
                </c:pt>
                <c:pt idx="6">
                  <c:v>#N/A</c:v>
                </c:pt>
                <c:pt idx="7">
                  <c:v>99</c:v>
                </c:pt>
                <c:pt idx="8">
                  <c:v>#N/A</c:v>
                </c:pt>
                <c:pt idx="9">
                  <c:v>#N/A</c:v>
                </c:pt>
                <c:pt idx="10">
                  <c:v>165</c:v>
                </c:pt>
                <c:pt idx="11">
                  <c:v>#N/A</c:v>
                </c:pt>
                <c:pt idx="12">
                  <c:v>#N/A</c:v>
                </c:pt>
                <c:pt idx="13">
                  <c:v>246</c:v>
                </c:pt>
                <c:pt idx="14">
                  <c:v>#N/A</c:v>
                </c:pt>
              </c:numCache>
            </c:numRef>
          </c:val>
          <c:smooth val="0"/>
          <c:extLst>
            <c:ext xmlns:c16="http://schemas.microsoft.com/office/drawing/2014/chart" uri="{C3380CC4-5D6E-409C-BE32-E72D297353CC}">
              <c16:uniqueId val="{00000008-B0BA-45A7-B04F-48DC6AE7DB8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10627</c:v>
                </c:pt>
                <c:pt idx="5">
                  <c:v>10410</c:v>
                </c:pt>
                <c:pt idx="8">
                  <c:v>9944</c:v>
                </c:pt>
                <c:pt idx="11">
                  <c:v>9730</c:v>
                </c:pt>
                <c:pt idx="14">
                  <c:v>9626</c:v>
                </c:pt>
              </c:numCache>
            </c:numRef>
          </c:val>
          <c:extLst>
            <c:ext xmlns:c16="http://schemas.microsoft.com/office/drawing/2014/chart" uri="{C3380CC4-5D6E-409C-BE32-E72D297353CC}">
              <c16:uniqueId val="{00000000-49C5-4AE5-9376-0320C4C878A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866</c:v>
                </c:pt>
                <c:pt idx="5">
                  <c:v>650</c:v>
                </c:pt>
                <c:pt idx="8">
                  <c:v>627</c:v>
                </c:pt>
                <c:pt idx="11">
                  <c:v>541</c:v>
                </c:pt>
                <c:pt idx="14">
                  <c:v>517</c:v>
                </c:pt>
              </c:numCache>
            </c:numRef>
          </c:val>
          <c:extLst>
            <c:ext xmlns:c16="http://schemas.microsoft.com/office/drawing/2014/chart" uri="{C3380CC4-5D6E-409C-BE32-E72D297353CC}">
              <c16:uniqueId val="{00000001-49C5-4AE5-9376-0320C4C878A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6300</c:v>
                </c:pt>
                <c:pt idx="5">
                  <c:v>6129</c:v>
                </c:pt>
                <c:pt idx="8">
                  <c:v>5801</c:v>
                </c:pt>
                <c:pt idx="11">
                  <c:v>5711</c:v>
                </c:pt>
                <c:pt idx="14">
                  <c:v>5605</c:v>
                </c:pt>
              </c:numCache>
            </c:numRef>
          </c:val>
          <c:extLst>
            <c:ext xmlns:c16="http://schemas.microsoft.com/office/drawing/2014/chart" uri="{C3380CC4-5D6E-409C-BE32-E72D297353CC}">
              <c16:uniqueId val="{00000002-49C5-4AE5-9376-0320C4C878A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9C5-4AE5-9376-0320C4C878A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9C5-4AE5-9376-0320C4C878A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4</c:v>
                </c:pt>
                <c:pt idx="3">
                  <c:v>4</c:v>
                </c:pt>
                <c:pt idx="6">
                  <c:v>3</c:v>
                </c:pt>
                <c:pt idx="9">
                  <c:v>2</c:v>
                </c:pt>
                <c:pt idx="12">
                  <c:v>11</c:v>
                </c:pt>
              </c:numCache>
            </c:numRef>
          </c:val>
          <c:extLst>
            <c:ext xmlns:c16="http://schemas.microsoft.com/office/drawing/2014/chart" uri="{C3380CC4-5D6E-409C-BE32-E72D297353CC}">
              <c16:uniqueId val="{00000005-49C5-4AE5-9376-0320C4C878A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9C5-4AE5-9376-0320C4C878A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1149</c:v>
                </c:pt>
                <c:pt idx="3">
                  <c:v>977</c:v>
                </c:pt>
                <c:pt idx="6">
                  <c:v>803</c:v>
                </c:pt>
                <c:pt idx="9">
                  <c:v>626</c:v>
                </c:pt>
                <c:pt idx="12">
                  <c:v>457</c:v>
                </c:pt>
              </c:numCache>
            </c:numRef>
          </c:val>
          <c:extLst>
            <c:ext xmlns:c16="http://schemas.microsoft.com/office/drawing/2014/chart" uri="{C3380CC4-5D6E-409C-BE32-E72D297353CC}">
              <c16:uniqueId val="{00000007-49C5-4AE5-9376-0320C4C878A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2201</c:v>
                </c:pt>
                <c:pt idx="3">
                  <c:v>2028</c:v>
                </c:pt>
                <c:pt idx="6">
                  <c:v>2165</c:v>
                </c:pt>
                <c:pt idx="9">
                  <c:v>2022</c:v>
                </c:pt>
                <c:pt idx="12">
                  <c:v>1770</c:v>
                </c:pt>
              </c:numCache>
            </c:numRef>
          </c:val>
          <c:extLst>
            <c:ext xmlns:c16="http://schemas.microsoft.com/office/drawing/2014/chart" uri="{C3380CC4-5D6E-409C-BE32-E72D297353CC}">
              <c16:uniqueId val="{00000008-49C5-4AE5-9376-0320C4C878A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687</c:v>
                </c:pt>
                <c:pt idx="3">
                  <c:v>610</c:v>
                </c:pt>
                <c:pt idx="6">
                  <c:v>534</c:v>
                </c:pt>
                <c:pt idx="9">
                  <c:v>1023</c:v>
                </c:pt>
                <c:pt idx="12">
                  <c:v>1035</c:v>
                </c:pt>
              </c:numCache>
            </c:numRef>
          </c:val>
          <c:extLst>
            <c:ext xmlns:c16="http://schemas.microsoft.com/office/drawing/2014/chart" uri="{C3380CC4-5D6E-409C-BE32-E72D297353CC}">
              <c16:uniqueId val="{00000009-49C5-4AE5-9376-0320C4C878A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7604</c:v>
                </c:pt>
                <c:pt idx="3">
                  <c:v>7729</c:v>
                </c:pt>
                <c:pt idx="6">
                  <c:v>7646</c:v>
                </c:pt>
                <c:pt idx="9">
                  <c:v>7609</c:v>
                </c:pt>
                <c:pt idx="12">
                  <c:v>8157</c:v>
                </c:pt>
              </c:numCache>
            </c:numRef>
          </c:val>
          <c:extLst>
            <c:ext xmlns:c16="http://schemas.microsoft.com/office/drawing/2014/chart" uri="{C3380CC4-5D6E-409C-BE32-E72D297353CC}">
              <c16:uniqueId val="{0000000A-49C5-4AE5-9376-0320C4C878A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9C5-4AE5-9376-0320C4C878A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2139</c:v>
                </c:pt>
                <c:pt idx="1">
                  <c:v>1913</c:v>
                </c:pt>
                <c:pt idx="2">
                  <c:v>1745</c:v>
                </c:pt>
              </c:numCache>
            </c:numRef>
          </c:val>
          <c:extLst>
            <c:ext xmlns:c16="http://schemas.microsoft.com/office/drawing/2014/chart" uri="{C3380CC4-5D6E-409C-BE32-E72D297353CC}">
              <c16:uniqueId val="{00000000-4D1B-4799-8CE8-1AB0E9A8F81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577</c:v>
                </c:pt>
                <c:pt idx="1">
                  <c:v>541</c:v>
                </c:pt>
                <c:pt idx="2">
                  <c:v>432</c:v>
                </c:pt>
              </c:numCache>
            </c:numRef>
          </c:val>
          <c:extLst>
            <c:ext xmlns:c16="http://schemas.microsoft.com/office/drawing/2014/chart" uri="{C3380CC4-5D6E-409C-BE32-E72D297353CC}">
              <c16:uniqueId val="{00000001-4D1B-4799-8CE8-1AB0E9A8F81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1991</c:v>
                </c:pt>
                <c:pt idx="1">
                  <c:v>2059</c:v>
                </c:pt>
                <c:pt idx="2">
                  <c:v>2077</c:v>
                </c:pt>
              </c:numCache>
            </c:numRef>
          </c:val>
          <c:extLst>
            <c:ext xmlns:c16="http://schemas.microsoft.com/office/drawing/2014/chart" uri="{C3380CC4-5D6E-409C-BE32-E72D297353CC}">
              <c16:uniqueId val="{00000002-4D1B-4799-8CE8-1AB0E9A8F81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{BD339F65-AB4A-4898-90F0-E79A239733A9}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FCE-4940-98A5-2B986D44770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{2298FC90-0485-41F8-AC48-89A031291840}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FCE-4940-98A5-2B986D44770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{100F4392-B88B-4E4C-8E66-9D31CEE1CF32}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FCE-4940-98A5-2B986D44770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{F70EE442-87DE-4997-9368-F33D7353646C}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FCE-4940-98A5-2B986D44770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{EEDE2027-4116-44F6-B813-ECD59E660258}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FCE-4940-98A5-2B986D44770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{CE2E711A-CF6E-4BC4-8695-368A29260699}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FCE-4940-98A5-2B986D44770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{9C80F929-7927-4879-90DF-3456D66EEB01}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FCE-4940-98A5-2B986D44770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{E4808F4F-C731-477E-8861-B4683D64CB0C}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FCE-4940-98A5-2B986D44770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{D98844B4-A77F-40C3-811D-EEE00A72BE28}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FCE-4940-98A5-2B986D4477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51.2</c:v>
                </c:pt>
                <c:pt idx="16">
                  <c:v>51.7</c:v>
                </c:pt>
                <c:pt idx="24">
                  <c:v>53.3</c:v>
                </c:pt>
                <c:pt idx="32">
                  <c:v>54.3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FCE-4940-98A5-2B986D44770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{527A85CB-9C15-4537-97F6-6C7835DAE978}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FCE-4940-98A5-2B986D44770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{1B65638A-5BC4-4DC8-967A-4B06A0331CFD}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FCE-4940-98A5-2B986D44770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{815180B4-D145-4E1A-B5EC-A4228801ADBB}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FCE-4940-98A5-2B986D44770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{83FF41AE-C5DD-43EE-B9F1-1C36CE411032}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FCE-4940-98A5-2B986D44770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{5B60DDAD-D645-4DF4-A25B-88F2016E828F}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FCE-4940-98A5-2B986D44770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{7BDB1DD4-3E9F-45F7-8342-7457D22DD612}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FCE-4940-98A5-2B986D44770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{68B68B75-1798-46B8-A96D-0F1ABB3DC615}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FCE-4940-98A5-2B986D44770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{ACCDD7A9-073E-4E26-81EC-D0B94B579042}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FCE-4940-98A5-2B986D44770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{E575561C-74F9-4283-9E73-38F8F9FFA777}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FCE-4940-98A5-2B986D4477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56.1</c:v>
                </c:pt>
                <c:pt idx="16">
                  <c:v>58.1</c:v>
                </c:pt>
                <c:pt idx="24">
                  <c:v>59.4</c:v>
                </c:pt>
                <c:pt idx="32">
                  <c:v>60.7</c:v>
                </c:pt>
              </c:numCache>
            </c:numRef>
          </c:xVal>
          <c:yVal>
            <c:numRef>
              <c:f>公会計指標分析・財政指標組合せ分析表!$BP$55:$DC$55</c:f>
              <c:numCache>
                <c:formatCode>#,##0.0;"▲ "#,##0.0</c:formatCode>
                <c:ptCount val="40"/>
                <c:pt idx="8">
                  <c:v>21</c:v>
                </c:pt>
                <c:pt idx="16">
                  <c:v>20.2</c:v>
                </c:pt>
                <c:pt idx="24">
                  <c:v>18.3</c:v>
                </c:pt>
                <c:pt idx="32">
                  <c:v>20.3</c:v>
                </c:pt>
              </c:numCache>
            </c:numRef>
          </c:yVal>
          <c:smooth val="0"/>
          <c:extLst>
            <c:ext xmlns:c16="http://schemas.microsoft.com/office/drawing/2014/chart" uri="{C3380CC4-5D6E-409C-BE32-E72D297353CC}">
              <c16:uniqueId val="{00000013-BFCE-4940-98A5-2B986D447700}"/>
            </c:ext>
          </c:extLst>
        </c:ser>
        <c:dLbls>
          <c:showLegendKey val="0"/>
          <c:showVal val="1"/>
          <c:showCatName val="0"/>
          <c:showSerName val="0"/>
          <c:showPercent val="0"/>
          <c:showBubbleSize val="0"/>
        </c:dLbls>
        <c:axId val="46179840"/>
        <c:axId val="46181760"/>
      </c:scatterChart>
      <c:valAx>
        <c:axId val="46179840"/>
        <c:scaling>
          <c:orientation val="minMax"/>
          <c:max val="61.1"/>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1.5"/>
          <c:min val="17.89999999999999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{1392B94D-CD86-4CFB-85FB-AFFBCF1D1B55}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15E-43B7-BC39-F00D5BF7A48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{7DF8F2C1-F26D-4866-A07A-BA9C6A3DA296}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5E-43B7-BC39-F00D5BF7A48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{3569F4AB-1365-456F-BE81-89146D6A2D7B}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5E-43B7-BC39-F00D5BF7A48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{C63C5C0D-F9E9-4DA7-B3D5-52FB7CF5AD0E}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5E-43B7-BC39-F00D5BF7A48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{3CFEBC38-77A6-4190-A42A-16491C72D157}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5E-43B7-BC39-F00D5BF7A48D}"/>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{28CA2622-A9C0-4888-BEC8-CB1F0B467495}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15E-43B7-BC39-F00D5BF7A48D}"/>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{BF4BED59-F185-43F9-BD1A-0C3C4DA1C532}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15E-43B7-BC39-F00D5BF7A48D}"/>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{BD00B198-5D70-46C6-B0E2-F90904EE2A7A}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15E-43B7-BC39-F00D5BF7A48D}"/>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{080DCBAA-929F-4510-80B1-CFD2EE2C201E}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15E-43B7-BC39-F00D5BF7A48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1.1000000000000001</c:v>
                </c:pt>
                <c:pt idx="8">
                  <c:v>1.1000000000000001</c:v>
                </c:pt>
                <c:pt idx="16">
                  <c:v>1.5</c:v>
                </c:pt>
                <c:pt idx="24">
                  <c:v>2.2000000000000002</c:v>
                </c:pt>
                <c:pt idx="32">
                  <c:v>2.9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15E-43B7-BC39-F00D5BF7A48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{3D2CDD3F-E834-4276-BAB6-2012AA239D98}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15E-43B7-BC39-F00D5BF7A48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{591EF46E-3420-4C8A-934B-45B9515F8243}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5E-43B7-BC39-F00D5BF7A48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{380FFF5F-0809-41AB-8535-D8EE8A975006}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5E-43B7-BC39-F00D5BF7A48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{317D13DA-5B48-4ACB-AD40-A25388889B5A}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5E-43B7-BC39-F00D5BF7A48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{2F9575D4-D93B-46A1-96A7-9FD00C403577}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5E-43B7-BC39-F00D5BF7A48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{32674E6E-C3DD-4570-B121-F02DDF894BF8}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15E-43B7-BC39-F00D5BF7A48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{A28871A0-F92F-48C1-84B2-0111F410652B}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15E-43B7-BC39-F00D5BF7A48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{01E71E8A-5787-4931-A5A2-6C81E4AA9164}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15E-43B7-BC39-F00D5BF7A48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{ABF78F10-96C4-4810-BE66-04835A725F23}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15E-43B7-BC39-F00D5BF7A48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015E-43B7-BC39-F00D5BF7A48D}"/>
            </c:ext>
          </c:extLst>
        </c:ser>
        <c:dLbls>
          <c:showLegendKey val="0"/>
          <c:showVal val="1"/>
          <c:showCatName val="0"/>
          <c:showSerName val="0"/>
          <c:showPercent val="0"/>
          <c:showBubbleSize val="0"/>
        </c:dLbls>
        <c:axId val="84219776"/>
        <c:axId val="84234240"/>
      </c:scatterChart>
      <c:valAx>
        <c:axId val="84219776"/>
        <c:scaling>
          <c:orientation val="minMax"/>
          <c:max val="6.8999999999999995"/>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兵庫県猪名川町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金融機関からの借入金の一部を一括償還したことや過去に借り入れた地方債の元金償還が始まったことにより、元利償還金は対前年度比で</a:t>
          </a:r>
          <a:r>
            <a:rPr kumimoji="1" lang="en-US" altLang="ja-JP" sz="1300">
              <a:latin typeface="ＭＳ ゴシック" pitchFamily="49" charset="-128"/>
              <a:ea typeface="ＭＳ ゴシック" pitchFamily="49" charset="-128"/>
            </a:rPr>
            <a:t>78</a:t>
          </a:r>
          <a:r>
            <a:rPr kumimoji="1" lang="ja-JP" altLang="en-US" sz="1300">
              <a:latin typeface="ＭＳ ゴシック" pitchFamily="49" charset="-128"/>
              <a:ea typeface="ＭＳ ゴシック" pitchFamily="49" charset="-128"/>
            </a:rPr>
            <a:t>百万円増加し、実質公債費比率の分子は</a:t>
          </a:r>
          <a:r>
            <a:rPr kumimoji="1" lang="en-US" altLang="ja-JP" sz="1300">
              <a:latin typeface="ＭＳ ゴシック" pitchFamily="49" charset="-128"/>
              <a:ea typeface="ＭＳ ゴシック" pitchFamily="49" charset="-128"/>
            </a:rPr>
            <a:t>81</a:t>
          </a:r>
          <a:r>
            <a:rPr kumimoji="1" lang="ja-JP" altLang="en-US" sz="1300">
              <a:latin typeface="ＭＳ ゴシック" pitchFamily="49" charset="-128"/>
              <a:ea typeface="ＭＳ ゴシック" pitchFamily="49" charset="-128"/>
            </a:rPr>
            <a:t>百万円の増加となりました。</a:t>
          </a:r>
        </a:p>
        <a:p>
          <a:r>
            <a:rPr kumimoji="1" lang="ja-JP" altLang="en-US" sz="1300">
              <a:latin typeface="ＭＳ ゴシック" pitchFamily="49" charset="-128"/>
              <a:ea typeface="ＭＳ ゴシック" pitchFamily="49" charset="-128"/>
            </a:rPr>
            <a:t>　公共施設の改修など投資的経費が増大傾向にあり、これらの償還が始まっているため、実質公債費比率は今後も増加していきますが、将来世代に過度な負担を残さないよう、財政の健全な運営に努めます。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満期一括償還地方債は利用はありません。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兵庫県猪名川町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下水道事業会計や猪名川上流広域ごみ処理施設組合に係る償還が進んでいることから、将来負担比率は</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75.7</a:t>
          </a:r>
          <a:r>
            <a:rPr kumimoji="1" lang="ja-JP" altLang="en-US" sz="1300">
              <a:latin typeface="ＭＳ ゴシック" pitchFamily="49" charset="-128"/>
              <a:ea typeface="ＭＳ ゴシック" pitchFamily="49" charset="-128"/>
            </a:rPr>
            <a:t>％）と類似団体平均を大きく下回っているものの、小・中学校、幼稚園空調設備整備事業に係る地方債の借り入れ等により将来負担額が増加した一方で、財政調整基金の取り崩し等に伴い充当可能財源が減少しま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公共施設の老朽化対策などにより、地方債残高の増加が見込まれるため、各財政指標を注視し、財政の健全な運営に努めます。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兵庫県猪名川町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財源不足を補てんするために財政調整基金から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万円を、学校給食センター整備や小・中学校営繕工事などの財源としてまちづくり基金から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千円を、金融機関からの借入金の一括償還のために減債基金から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万円を取り崩したことにより、基金取り崩し総額は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千円となりました。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一方、積立金は基金利子のほか、決算剰余金などを財政調整基金へ、将来のまちづくりの財源としてまちづくり基金へ、それぞれ積み立て、基金積立総額は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千円となりました。その結果、基金残高は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町の特性や他団体との比較を踏まえ健全な財政運営を維持するため必要な水準を設定するとともに、今後見込まれる公共施設の老朽化対策として、計画的な基金の積み立てを開始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まちづくり基金：住みよい豊かなまちづくりを推進するための経費に充てるもの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福祉基金：町の福祉の振興を図る経費に充てるもの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奨学基金：町の奨学制度の安定と充実を図るためのもの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都市計画事業基金：都市計画事業を円滑かつ計画的に推進するためのもの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まちづくり基金：学校給食センター整備や小・中学校営繕工事などの財源としてまちづくり基金から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千円を積み立てたため、残高が増加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奨学基金：財源不足の補てんのために基金を取り崩したことにより残高が減少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まちづくり基金：将来負担する公共施設等の大規模改修等に係る財源不足への対応は、当面</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億円規模の残高確保を目標とする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決算剰余金等の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千円を積み立てた一方で、歳出面では、小・中学校、幼稚園の空調設備の整備や平成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月豪雨等により被災した農地農業用施設の災害復旧工事を実施し、収支不足を補てんするため、財政調整基金から取り崩しを行ったため残高が減少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①基金残高については、標準財政規模の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％に設定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②財源不足への対応は、①の設定額を目標に他の基金に優先して取崩し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を下らない額を引き続き毎年度積み立て</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金融機関からの借入金を一括償還するために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万円を取り崩したため残高が減少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将来の償還財源の計画的な確保等の観点から、当面の取崩しは一括償還分のみとし、地方債現在高の状況及び公債費負担の見通しに応じ、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億円程度を維持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兵庫県猪名川町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30,823
30,627
90.33
11,673,980
11,448,304
207,008
6,676,827
8,156,531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D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D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D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00000000-0008-0000-0D00-000039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町公共施設の多くは、昭和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年から平成</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年にかけて整備されており、現在町固定資産の約半分が老朽化している状態です。財政面では、人口減少、高齢化が進行するなか、今後も老朽化対策の増加が見込まれます。</a:t>
          </a:r>
          <a:endParaRPr lang="ja-JP" altLang="ja-JP" sz="1100">
            <a:effectLst/>
          </a:endParaRPr>
        </a:p>
        <a:p>
          <a:r>
            <a:rPr kumimoji="1" lang="ja-JP" altLang="ja-JP" sz="1100">
              <a:solidFill>
                <a:schemeClr val="dk1"/>
              </a:solidFill>
              <a:effectLst/>
              <a:latin typeface="+mn-lt"/>
              <a:ea typeface="+mn-ea"/>
              <a:cs typeface="+mn-cs"/>
            </a:rPr>
            <a:t>　総合的かつ計画的に公共施設の維持管理を行っていきます。</a:t>
          </a:r>
          <a:endParaRPr lang="ja-JP" altLang="ja-JP" sz="1100">
            <a:effectLst/>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00000000-0008-0000-0D00-000047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73" name="有形固定資産減価償却率最小値テキスト">
          <a:extLst>
            <a:ext uri="{FF2B5EF4-FFF2-40B4-BE49-F238E27FC236}">
              <a16:creationId xmlns:a16="http://schemas.microsoft.com/office/drawing/2014/main" id="{00000000-0008-0000-0D00-000049000000}"/>
            </a:ext>
          </a:extLst>
        </xdr:cNvPr>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75" name="有形固定資産減価償却率最大値テキスト">
          <a:extLst>
            <a:ext uri="{FF2B5EF4-FFF2-40B4-BE49-F238E27FC236}">
              <a16:creationId xmlns:a16="http://schemas.microsoft.com/office/drawing/2014/main" id="{00000000-0008-0000-0D00-00004B000000}"/>
            </a:ext>
          </a:extLst>
        </xdr:cNvPr>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15765</xdr:rowOff>
    </xdr:from>
    <xdr:ext cx="405111" cy="259045"/>
    <xdr:sp macro="" textlink="">
      <xdr:nvSpPr>
        <xdr:cNvPr id="77" name="有形固定資産減価償却率平均値テキスト">
          <a:extLst>
            <a:ext uri="{FF2B5EF4-FFF2-40B4-BE49-F238E27FC236}">
              <a16:creationId xmlns:a16="http://schemas.microsoft.com/office/drawing/2014/main" id="{00000000-0008-0000-0D00-00004D000000}"/>
            </a:ext>
          </a:extLst>
        </xdr:cNvPr>
        <xdr:cNvSpPr txBox="1"/>
      </xdr:nvSpPr>
      <xdr:spPr>
        <a:xfrm>
          <a:off x="4813300" y="5759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70612</xdr:rowOff>
    </xdr:from>
    <xdr:to>
      <xdr:col>23</xdr:col>
      <xdr:colOff>136525</xdr:colOff>
      <xdr:row>29</xdr:row>
      <xdr:rowOff>762</xdr:rowOff>
    </xdr:to>
    <xdr:sp macro="" textlink="">
      <xdr:nvSpPr>
        <xdr:cNvPr id="88" name="楕円 87">
          <a:extLst>
            <a:ext uri="{FF2B5EF4-FFF2-40B4-BE49-F238E27FC236}">
              <a16:creationId xmlns:a16="http://schemas.microsoft.com/office/drawing/2014/main" id="{00000000-0008-0000-0D00-000058000000}"/>
            </a:ext>
          </a:extLst>
        </xdr:cNvPr>
        <xdr:cNvSpPr/>
      </xdr:nvSpPr>
      <xdr:spPr>
        <a:xfrm>
          <a:off x="4711700" y="564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93489</xdr:rowOff>
    </xdr:from>
    <xdr:ext cx="405111" cy="259045"/>
    <xdr:sp macro="" textlink="">
      <xdr:nvSpPr>
        <xdr:cNvPr id="89" name="有形固定資産減価償却率該当値テキスト">
          <a:extLst>
            <a:ext uri="{FF2B5EF4-FFF2-40B4-BE49-F238E27FC236}">
              <a16:creationId xmlns:a16="http://schemas.microsoft.com/office/drawing/2014/main" id="{00000000-0008-0000-0D00-000059000000}"/>
            </a:ext>
          </a:extLst>
        </xdr:cNvPr>
        <xdr:cNvSpPr txBox="1"/>
      </xdr:nvSpPr>
      <xdr:spPr>
        <a:xfrm>
          <a:off x="4813300" y="5494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49022</xdr:rowOff>
    </xdr:from>
    <xdr:to>
      <xdr:col>19</xdr:col>
      <xdr:colOff>187325</xdr:colOff>
      <xdr:row>28</xdr:row>
      <xdr:rowOff>150622</xdr:rowOff>
    </xdr:to>
    <xdr:sp macro="" textlink="">
      <xdr:nvSpPr>
        <xdr:cNvPr id="90" name="楕円 89">
          <a:extLst>
            <a:ext uri="{FF2B5EF4-FFF2-40B4-BE49-F238E27FC236}">
              <a16:creationId xmlns:a16="http://schemas.microsoft.com/office/drawing/2014/main" id="{00000000-0008-0000-0D00-00005A000000}"/>
            </a:ext>
          </a:extLst>
        </xdr:cNvPr>
        <xdr:cNvSpPr/>
      </xdr:nvSpPr>
      <xdr:spPr>
        <a:xfrm>
          <a:off x="4000500" y="562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99822</xdr:rowOff>
    </xdr:from>
    <xdr:to>
      <xdr:col>23</xdr:col>
      <xdr:colOff>85725</xdr:colOff>
      <xdr:row>28</xdr:row>
      <xdr:rowOff>121412</xdr:rowOff>
    </xdr:to>
    <xdr:cxnSp macro="">
      <xdr:nvCxnSpPr>
        <xdr:cNvPr id="91" name="直線コネクタ 90">
          <a:extLst>
            <a:ext uri="{FF2B5EF4-FFF2-40B4-BE49-F238E27FC236}">
              <a16:creationId xmlns:a16="http://schemas.microsoft.com/office/drawing/2014/main" id="{00000000-0008-0000-0D00-00005B000000}"/>
            </a:ext>
          </a:extLst>
        </xdr:cNvPr>
        <xdr:cNvCxnSpPr/>
      </xdr:nvCxnSpPr>
      <xdr:spPr>
        <a:xfrm>
          <a:off x="4051300" y="5671947"/>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14478</xdr:rowOff>
    </xdr:from>
    <xdr:to>
      <xdr:col>15</xdr:col>
      <xdr:colOff>187325</xdr:colOff>
      <xdr:row>28</xdr:row>
      <xdr:rowOff>116078</xdr:rowOff>
    </xdr:to>
    <xdr:sp macro="" textlink="">
      <xdr:nvSpPr>
        <xdr:cNvPr id="92" name="楕円 91">
          <a:extLst>
            <a:ext uri="{FF2B5EF4-FFF2-40B4-BE49-F238E27FC236}">
              <a16:creationId xmlns:a16="http://schemas.microsoft.com/office/drawing/2014/main" id="{00000000-0008-0000-0D00-00005C000000}"/>
            </a:ext>
          </a:extLst>
        </xdr:cNvPr>
        <xdr:cNvSpPr/>
      </xdr:nvSpPr>
      <xdr:spPr>
        <a:xfrm>
          <a:off x="3238500" y="558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65278</xdr:rowOff>
    </xdr:from>
    <xdr:to>
      <xdr:col>19</xdr:col>
      <xdr:colOff>136525</xdr:colOff>
      <xdr:row>28</xdr:row>
      <xdr:rowOff>99822</xdr:rowOff>
    </xdr:to>
    <xdr:cxnSp macro="">
      <xdr:nvCxnSpPr>
        <xdr:cNvPr id="93" name="直線コネクタ 92">
          <a:extLst>
            <a:ext uri="{FF2B5EF4-FFF2-40B4-BE49-F238E27FC236}">
              <a16:creationId xmlns:a16="http://schemas.microsoft.com/office/drawing/2014/main" id="{00000000-0008-0000-0D00-00005D000000}"/>
            </a:ext>
          </a:extLst>
        </xdr:cNvPr>
        <xdr:cNvCxnSpPr/>
      </xdr:nvCxnSpPr>
      <xdr:spPr>
        <a:xfrm>
          <a:off x="3289300" y="5637403"/>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3683</xdr:rowOff>
    </xdr:from>
    <xdr:to>
      <xdr:col>11</xdr:col>
      <xdr:colOff>187325</xdr:colOff>
      <xdr:row>28</xdr:row>
      <xdr:rowOff>105283</xdr:rowOff>
    </xdr:to>
    <xdr:sp macro="" textlink="">
      <xdr:nvSpPr>
        <xdr:cNvPr id="94" name="楕円 93">
          <a:extLst>
            <a:ext uri="{FF2B5EF4-FFF2-40B4-BE49-F238E27FC236}">
              <a16:creationId xmlns:a16="http://schemas.microsoft.com/office/drawing/2014/main" id="{00000000-0008-0000-0D00-00005E000000}"/>
            </a:ext>
          </a:extLst>
        </xdr:cNvPr>
        <xdr:cNvSpPr/>
      </xdr:nvSpPr>
      <xdr:spPr>
        <a:xfrm>
          <a:off x="2476500" y="557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54483</xdr:rowOff>
    </xdr:from>
    <xdr:to>
      <xdr:col>15</xdr:col>
      <xdr:colOff>136525</xdr:colOff>
      <xdr:row>28</xdr:row>
      <xdr:rowOff>65278</xdr:rowOff>
    </xdr:to>
    <xdr:cxnSp macro="">
      <xdr:nvCxnSpPr>
        <xdr:cNvPr id="95" name="直線コネクタ 94">
          <a:extLst>
            <a:ext uri="{FF2B5EF4-FFF2-40B4-BE49-F238E27FC236}">
              <a16:creationId xmlns:a16="http://schemas.microsoft.com/office/drawing/2014/main" id="{00000000-0008-0000-0D00-00005F000000}"/>
            </a:ext>
          </a:extLst>
        </xdr:cNvPr>
        <xdr:cNvCxnSpPr/>
      </xdr:nvCxnSpPr>
      <xdr:spPr>
        <a:xfrm>
          <a:off x="2527300" y="5626608"/>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101998</xdr:rowOff>
    </xdr:from>
    <xdr:ext cx="405111" cy="259045"/>
    <xdr:sp macro="" textlink="">
      <xdr:nvSpPr>
        <xdr:cNvPr id="96" name="n_1aveValue有形固定資産減価償却率">
          <a:extLst>
            <a:ext uri="{FF2B5EF4-FFF2-40B4-BE49-F238E27FC236}">
              <a16:creationId xmlns:a16="http://schemas.microsoft.com/office/drawing/2014/main" id="{00000000-0008-0000-0D00-000060000000}"/>
            </a:ext>
          </a:extLst>
        </xdr:cNvPr>
        <xdr:cNvSpPr txBox="1"/>
      </xdr:nvSpPr>
      <xdr:spPr>
        <a:xfrm>
          <a:off x="3836044" y="584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73931</xdr:rowOff>
    </xdr:from>
    <xdr:ext cx="405111" cy="259045"/>
    <xdr:sp macro="" textlink="">
      <xdr:nvSpPr>
        <xdr:cNvPr id="97" name="n_2aveValue有形固定資産減価償却率">
          <a:extLst>
            <a:ext uri="{FF2B5EF4-FFF2-40B4-BE49-F238E27FC236}">
              <a16:creationId xmlns:a16="http://schemas.microsoft.com/office/drawing/2014/main" id="{00000000-0008-0000-0D00-000061000000}"/>
            </a:ext>
          </a:extLst>
        </xdr:cNvPr>
        <xdr:cNvSpPr txBox="1"/>
      </xdr:nvSpPr>
      <xdr:spPr>
        <a:xfrm>
          <a:off x="3086744" y="5817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30751</xdr:rowOff>
    </xdr:from>
    <xdr:ext cx="405111" cy="259045"/>
    <xdr:sp macro="" textlink="">
      <xdr:nvSpPr>
        <xdr:cNvPr id="98" name="n_3aveValue有形固定資産減価償却率">
          <a:extLst>
            <a:ext uri="{FF2B5EF4-FFF2-40B4-BE49-F238E27FC236}">
              <a16:creationId xmlns:a16="http://schemas.microsoft.com/office/drawing/2014/main" id="{00000000-0008-0000-0D00-000062000000}"/>
            </a:ext>
          </a:extLst>
        </xdr:cNvPr>
        <xdr:cNvSpPr txBox="1"/>
      </xdr:nvSpPr>
      <xdr:spPr>
        <a:xfrm>
          <a:off x="2324744" y="5774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99" name="n_4aveValue有形固定資産減価償却率">
          <a:extLst>
            <a:ext uri="{FF2B5EF4-FFF2-40B4-BE49-F238E27FC236}">
              <a16:creationId xmlns:a16="http://schemas.microsoft.com/office/drawing/2014/main" id="{00000000-0008-0000-0D00-000063000000}"/>
            </a:ext>
          </a:extLst>
        </xdr:cNvPr>
        <xdr:cNvSpPr txBox="1"/>
      </xdr:nvSpPr>
      <xdr:spPr>
        <a:xfrm>
          <a:off x="15627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167149</xdr:rowOff>
    </xdr:from>
    <xdr:ext cx="405111" cy="259045"/>
    <xdr:sp macro="" textlink="">
      <xdr:nvSpPr>
        <xdr:cNvPr id="100" name="n_1mainValue有形固定資産減価償却率">
          <a:extLst>
            <a:ext uri="{FF2B5EF4-FFF2-40B4-BE49-F238E27FC236}">
              <a16:creationId xmlns:a16="http://schemas.microsoft.com/office/drawing/2014/main" id="{00000000-0008-0000-0D00-000064000000}"/>
            </a:ext>
          </a:extLst>
        </xdr:cNvPr>
        <xdr:cNvSpPr txBox="1"/>
      </xdr:nvSpPr>
      <xdr:spPr>
        <a:xfrm>
          <a:off x="3836044" y="5396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132605</xdr:rowOff>
    </xdr:from>
    <xdr:ext cx="405111" cy="259045"/>
    <xdr:sp macro="" textlink="">
      <xdr:nvSpPr>
        <xdr:cNvPr id="101" name="n_2mainValue有形固定資産減価償却率">
          <a:extLst>
            <a:ext uri="{FF2B5EF4-FFF2-40B4-BE49-F238E27FC236}">
              <a16:creationId xmlns:a16="http://schemas.microsoft.com/office/drawing/2014/main" id="{00000000-0008-0000-0D00-000065000000}"/>
            </a:ext>
          </a:extLst>
        </xdr:cNvPr>
        <xdr:cNvSpPr txBox="1"/>
      </xdr:nvSpPr>
      <xdr:spPr>
        <a:xfrm>
          <a:off x="3086744" y="5361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121810</xdr:rowOff>
    </xdr:from>
    <xdr:ext cx="405111" cy="259045"/>
    <xdr:sp macro="" textlink="">
      <xdr:nvSpPr>
        <xdr:cNvPr id="102" name="n_3mainValue有形固定資産減価償却率">
          <a:extLst>
            <a:ext uri="{FF2B5EF4-FFF2-40B4-BE49-F238E27FC236}">
              <a16:creationId xmlns:a16="http://schemas.microsoft.com/office/drawing/2014/main" id="{00000000-0008-0000-0D00-000066000000}"/>
            </a:ext>
          </a:extLst>
        </xdr:cNvPr>
        <xdr:cNvSpPr txBox="1"/>
      </xdr:nvSpPr>
      <xdr:spPr>
        <a:xfrm>
          <a:off x="2324744" y="535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小中学校・幼稚園の空調設備整備にあたって地方債を借り入れたことによる地方債残高</a:t>
          </a:r>
          <a:r>
            <a:rPr kumimoji="1" lang="ja-JP" altLang="ja-JP" sz="1100">
              <a:solidFill>
                <a:schemeClr val="dk1"/>
              </a:solidFill>
              <a:effectLst/>
              <a:latin typeface="+mn-lt"/>
              <a:ea typeface="+mn-ea"/>
              <a:cs typeface="+mn-cs"/>
            </a:rPr>
            <a:t>の増加や財政調整基金の取り崩しに伴い、将来負担額が増加したこと</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26.3</a:t>
          </a:r>
          <a:r>
            <a:rPr kumimoji="1" lang="ja-JP" altLang="ja-JP" sz="1100">
              <a:solidFill>
                <a:schemeClr val="dk1"/>
              </a:solidFill>
              <a:effectLst/>
              <a:latin typeface="+mn-lt"/>
              <a:ea typeface="+mn-ea"/>
              <a:cs typeface="+mn-cs"/>
            </a:rPr>
            <a:t>ポイント悪化しました。</a:t>
          </a:r>
          <a:endParaRPr lang="ja-JP" altLang="ja-JP">
            <a:effectLst/>
          </a:endParaRPr>
        </a:p>
        <a:p>
          <a:r>
            <a:rPr kumimoji="1" lang="ja-JP" altLang="ja-JP" sz="1100">
              <a:solidFill>
                <a:schemeClr val="dk1"/>
              </a:solidFill>
              <a:effectLst/>
              <a:latin typeface="+mn-lt"/>
              <a:ea typeface="+mn-ea"/>
              <a:cs typeface="+mn-cs"/>
            </a:rPr>
            <a:t>　公共施設の老朽化対策などにより、地方債残高の増加が見込まれるため、各財政指標を注視し、財政の健全な運営に努めます。</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0000000-0008-0000-0D00-00008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32" name="債務償還比率最小値テキスト">
          <a:extLst>
            <a:ext uri="{FF2B5EF4-FFF2-40B4-BE49-F238E27FC236}">
              <a16:creationId xmlns:a16="http://schemas.microsoft.com/office/drawing/2014/main" id="{00000000-0008-0000-0D00-000084000000}"/>
            </a:ext>
          </a:extLst>
        </xdr:cNvPr>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00000000-0008-0000-0D00-000086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104165</xdr:rowOff>
    </xdr:from>
    <xdr:ext cx="469744" cy="259045"/>
    <xdr:sp macro="" textlink="">
      <xdr:nvSpPr>
        <xdr:cNvPr id="136" name="債務償還比率平均値テキスト">
          <a:extLst>
            <a:ext uri="{FF2B5EF4-FFF2-40B4-BE49-F238E27FC236}">
              <a16:creationId xmlns:a16="http://schemas.microsoft.com/office/drawing/2014/main" id="{00000000-0008-0000-0D00-000088000000}"/>
            </a:ext>
          </a:extLst>
        </xdr:cNvPr>
        <xdr:cNvSpPr txBox="1"/>
      </xdr:nvSpPr>
      <xdr:spPr>
        <a:xfrm>
          <a:off x="14846300" y="567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70638</xdr:rowOff>
    </xdr:from>
    <xdr:to>
      <xdr:col>76</xdr:col>
      <xdr:colOff>73025</xdr:colOff>
      <xdr:row>28</xdr:row>
      <xdr:rowOff>788</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744700" y="547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93515</xdr:rowOff>
    </xdr:from>
    <xdr:ext cx="469744" cy="259045"/>
    <xdr:sp macro="" textlink="">
      <xdr:nvSpPr>
        <xdr:cNvPr id="148" name="債務償還比率該当値テキスト">
          <a:extLst>
            <a:ext uri="{FF2B5EF4-FFF2-40B4-BE49-F238E27FC236}">
              <a16:creationId xmlns:a16="http://schemas.microsoft.com/office/drawing/2014/main" id="{00000000-0008-0000-0D00-000094000000}"/>
            </a:ext>
          </a:extLst>
        </xdr:cNvPr>
        <xdr:cNvSpPr txBox="1"/>
      </xdr:nvSpPr>
      <xdr:spPr>
        <a:xfrm>
          <a:off x="14846300" y="532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51710</xdr:rowOff>
    </xdr:from>
    <xdr:to>
      <xdr:col>72</xdr:col>
      <xdr:colOff>123825</xdr:colOff>
      <xdr:row>27</xdr:row>
      <xdr:rowOff>153310</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4033500" y="545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102510</xdr:rowOff>
    </xdr:from>
    <xdr:to>
      <xdr:col>76</xdr:col>
      <xdr:colOff>22225</xdr:colOff>
      <xdr:row>27</xdr:row>
      <xdr:rowOff>121438</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4084300" y="5503185"/>
          <a:ext cx="7112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54589</xdr:rowOff>
    </xdr:from>
    <xdr:to>
      <xdr:col>68</xdr:col>
      <xdr:colOff>123825</xdr:colOff>
      <xdr:row>27</xdr:row>
      <xdr:rowOff>156189</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3271500" y="545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102510</xdr:rowOff>
    </xdr:from>
    <xdr:to>
      <xdr:col>72</xdr:col>
      <xdr:colOff>73025</xdr:colOff>
      <xdr:row>27</xdr:row>
      <xdr:rowOff>105389</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3322300" y="5503185"/>
          <a:ext cx="762000" cy="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44945</xdr:rowOff>
    </xdr:from>
    <xdr:to>
      <xdr:col>64</xdr:col>
      <xdr:colOff>123825</xdr:colOff>
      <xdr:row>27</xdr:row>
      <xdr:rowOff>146545</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2509500" y="544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95745</xdr:rowOff>
    </xdr:from>
    <xdr:to>
      <xdr:col>68</xdr:col>
      <xdr:colOff>73025</xdr:colOff>
      <xdr:row>27</xdr:row>
      <xdr:rowOff>105389</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2560300" y="5496420"/>
          <a:ext cx="762000" cy="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13280</xdr:rowOff>
    </xdr:from>
    <xdr:to>
      <xdr:col>60</xdr:col>
      <xdr:colOff>123825</xdr:colOff>
      <xdr:row>27</xdr:row>
      <xdr:rowOff>114880</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1747500" y="541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64080</xdr:rowOff>
    </xdr:from>
    <xdr:to>
      <xdr:col>64</xdr:col>
      <xdr:colOff>73025</xdr:colOff>
      <xdr:row>27</xdr:row>
      <xdr:rowOff>95745</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a:off x="11798300" y="5464755"/>
          <a:ext cx="762000" cy="3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37012</xdr:rowOff>
    </xdr:from>
    <xdr:ext cx="469744" cy="259045"/>
    <xdr:sp macro="" textlink="">
      <xdr:nvSpPr>
        <xdr:cNvPr id="157" name="n_1aveValue債務償還比率">
          <a:extLst>
            <a:ext uri="{FF2B5EF4-FFF2-40B4-BE49-F238E27FC236}">
              <a16:creationId xmlns:a16="http://schemas.microsoft.com/office/drawing/2014/main" id="{00000000-0008-0000-0D00-00009D000000}"/>
            </a:ext>
          </a:extLst>
        </xdr:cNvPr>
        <xdr:cNvSpPr txBox="1"/>
      </xdr:nvSpPr>
      <xdr:spPr>
        <a:xfrm>
          <a:off x="138367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37012</xdr:rowOff>
    </xdr:from>
    <xdr:ext cx="469744" cy="259045"/>
    <xdr:sp macro="" textlink="">
      <xdr:nvSpPr>
        <xdr:cNvPr id="158" name="n_2aveValue債務償還比率">
          <a:extLst>
            <a:ext uri="{FF2B5EF4-FFF2-40B4-BE49-F238E27FC236}">
              <a16:creationId xmlns:a16="http://schemas.microsoft.com/office/drawing/2014/main" id="{00000000-0008-0000-0D00-00009E000000}"/>
            </a:ext>
          </a:extLst>
        </xdr:cNvPr>
        <xdr:cNvSpPr txBox="1"/>
      </xdr:nvSpPr>
      <xdr:spPr>
        <a:xfrm>
          <a:off x="130874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49318</xdr:rowOff>
    </xdr:from>
    <xdr:ext cx="469744" cy="259045"/>
    <xdr:sp macro="" textlink="">
      <xdr:nvSpPr>
        <xdr:cNvPr id="159" name="n_3aveValue債務償還比率">
          <a:extLst>
            <a:ext uri="{FF2B5EF4-FFF2-40B4-BE49-F238E27FC236}">
              <a16:creationId xmlns:a16="http://schemas.microsoft.com/office/drawing/2014/main" id="{00000000-0008-0000-0D00-00009F000000}"/>
            </a:ext>
          </a:extLst>
        </xdr:cNvPr>
        <xdr:cNvSpPr txBox="1"/>
      </xdr:nvSpPr>
      <xdr:spPr>
        <a:xfrm>
          <a:off x="12325427" y="579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151608</xdr:rowOff>
    </xdr:from>
    <xdr:ext cx="469744" cy="259045"/>
    <xdr:sp macro="" textlink="">
      <xdr:nvSpPr>
        <xdr:cNvPr id="160" name="n_4aveValue債務償還比率">
          <a:extLst>
            <a:ext uri="{FF2B5EF4-FFF2-40B4-BE49-F238E27FC236}">
              <a16:creationId xmlns:a16="http://schemas.microsoft.com/office/drawing/2014/main" id="{00000000-0008-0000-0D00-0000A0000000}"/>
            </a:ext>
          </a:extLst>
        </xdr:cNvPr>
        <xdr:cNvSpPr txBox="1"/>
      </xdr:nvSpPr>
      <xdr:spPr>
        <a:xfrm>
          <a:off x="11563427" y="572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169837</xdr:rowOff>
    </xdr:from>
    <xdr:ext cx="469744" cy="259045"/>
    <xdr:sp macro="" textlink="">
      <xdr:nvSpPr>
        <xdr:cNvPr id="161" name="n_1mainValue債務償還比率">
          <a:extLst>
            <a:ext uri="{FF2B5EF4-FFF2-40B4-BE49-F238E27FC236}">
              <a16:creationId xmlns:a16="http://schemas.microsoft.com/office/drawing/2014/main" id="{00000000-0008-0000-0D00-0000A1000000}"/>
            </a:ext>
          </a:extLst>
        </xdr:cNvPr>
        <xdr:cNvSpPr txBox="1"/>
      </xdr:nvSpPr>
      <xdr:spPr>
        <a:xfrm>
          <a:off x="13836727" y="522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1266</xdr:rowOff>
    </xdr:from>
    <xdr:ext cx="469744" cy="259045"/>
    <xdr:sp macro="" textlink="">
      <xdr:nvSpPr>
        <xdr:cNvPr id="162" name="n_2mainValue債務償還比率">
          <a:extLst>
            <a:ext uri="{FF2B5EF4-FFF2-40B4-BE49-F238E27FC236}">
              <a16:creationId xmlns:a16="http://schemas.microsoft.com/office/drawing/2014/main" id="{00000000-0008-0000-0D00-0000A2000000}"/>
            </a:ext>
          </a:extLst>
        </xdr:cNvPr>
        <xdr:cNvSpPr txBox="1"/>
      </xdr:nvSpPr>
      <xdr:spPr>
        <a:xfrm>
          <a:off x="13087427" y="523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163072</xdr:rowOff>
    </xdr:from>
    <xdr:ext cx="469744" cy="259045"/>
    <xdr:sp macro="" textlink="">
      <xdr:nvSpPr>
        <xdr:cNvPr id="163" name="n_3mainValue債務償還比率">
          <a:extLst>
            <a:ext uri="{FF2B5EF4-FFF2-40B4-BE49-F238E27FC236}">
              <a16:creationId xmlns:a16="http://schemas.microsoft.com/office/drawing/2014/main" id="{00000000-0008-0000-0D00-0000A3000000}"/>
            </a:ext>
          </a:extLst>
        </xdr:cNvPr>
        <xdr:cNvSpPr txBox="1"/>
      </xdr:nvSpPr>
      <xdr:spPr>
        <a:xfrm>
          <a:off x="12325427" y="522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131407</xdr:rowOff>
    </xdr:from>
    <xdr:ext cx="469744" cy="259045"/>
    <xdr:sp macro="" textlink="">
      <xdr:nvSpPr>
        <xdr:cNvPr id="164" name="n_4mainValue債務償還比率">
          <a:extLst>
            <a:ext uri="{FF2B5EF4-FFF2-40B4-BE49-F238E27FC236}">
              <a16:creationId xmlns:a16="http://schemas.microsoft.com/office/drawing/2014/main" id="{00000000-0008-0000-0D00-0000A4000000}"/>
            </a:ext>
          </a:extLst>
        </xdr:cNvPr>
        <xdr:cNvSpPr txBox="1"/>
      </xdr:nvSpPr>
      <xdr:spPr>
        <a:xfrm>
          <a:off x="11563427" y="518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00000000-0008-0000-0D00-0000A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0000000-0008-0000-0D00-0000A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兵庫県猪名川町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30,823
30,627
90.33
11,673,980
11,448,304
207,008
6,676,827
8,156,531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130175</xdr:rowOff>
    </xdr:from>
    <xdr:to>
      <xdr:col>24</xdr:col>
      <xdr:colOff>114300</xdr:colOff>
      <xdr:row>37</xdr:row>
      <xdr:rowOff>60325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153052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92075</xdr:rowOff>
    </xdr:from>
    <xdr:to>
      <xdr:col>20</xdr:col>
      <xdr:colOff>38100</xdr:colOff>
      <xdr:row>37</xdr:row>
      <xdr:rowOff>22225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142875</xdr:rowOff>
    </xdr:from>
    <xdr:to>
      <xdr:col>24</xdr:col>
      <xdr:colOff>63500</xdr:colOff>
      <xdr:row>37</xdr:row>
      <xdr:rowOff>9525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3150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53975</xdr:rowOff>
    </xdr:from>
    <xdr:to>
      <xdr:col>15</xdr:col>
      <xdr:colOff>101600</xdr:colOff>
      <xdr:row>36</xdr:row>
      <xdr:rowOff>155575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104775</xdr:rowOff>
    </xdr:from>
    <xdr:to>
      <xdr:col>19</xdr:col>
      <xdr:colOff>177800</xdr:colOff>
      <xdr:row>36</xdr:row>
      <xdr:rowOff>142875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2769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25400</xdr:rowOff>
    </xdr:from>
    <xdr:to>
      <xdr:col>10</xdr:col>
      <xdr:colOff>165100</xdr:colOff>
      <xdr:row>36</xdr:row>
      <xdr:rowOff>127000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76200</xdr:rowOff>
    </xdr:from>
    <xdr:to>
      <xdr:col>15</xdr:col>
      <xdr:colOff>50800</xdr:colOff>
      <xdr:row>36</xdr:row>
      <xdr:rowOff>104775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2484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38752</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652</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143527</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00000000-0008-0000-0E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2" name="【道路】&#10;一人当たり延長最小値テキスト">
          <a:extLst>
            <a:ext uri="{FF2B5EF4-FFF2-40B4-BE49-F238E27FC236}">
              <a16:creationId xmlns:a16="http://schemas.microsoft.com/office/drawing/2014/main" id="{00000000-0008-0000-0E00-000070000000}"/>
            </a:ext>
          </a:extLst>
        </xdr:cNvPr>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4" name="【道路】&#10;一人当たり延長最大値テキスト">
          <a:extLst>
            <a:ext uri="{FF2B5EF4-FFF2-40B4-BE49-F238E27FC236}">
              <a16:creationId xmlns:a16="http://schemas.microsoft.com/office/drawing/2014/main" id="{00000000-0008-0000-0E00-000072000000}"/>
            </a:ext>
          </a:extLst>
        </xdr:cNvPr>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6" name="【道路】&#10;一人当たり延長平均値テキスト">
          <a:extLst>
            <a:ext uri="{FF2B5EF4-FFF2-40B4-BE49-F238E27FC236}">
              <a16:creationId xmlns:a16="http://schemas.microsoft.com/office/drawing/2014/main" id="{00000000-0008-0000-0E00-000074000000}"/>
            </a:ext>
          </a:extLst>
        </xdr:cNvPr>
        <xdr:cNvSpPr txBox="1"/>
      </xdr:nvSpPr>
      <xdr:spPr>
        <a:xfrm>
          <a:off x="10515600" y="668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155511</xdr:rowOff>
    </xdr:from>
    <xdr:to>
      <xdr:col>55</xdr:col>
      <xdr:colOff>50800</xdr:colOff>
      <xdr:row>40</xdr:row>
      <xdr:rowOff>85661</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10426700" y="684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133938</xdr:rowOff>
    </xdr:from>
    <xdr:ext cx="469744" cy="259045"/>
    <xdr:sp macro="" textlink="">
      <xdr:nvSpPr>
        <xdr:cNvPr id="128" name="【道路】&#10;一人当たり延長該当値テキスト">
          <a:extLst>
            <a:ext uri="{FF2B5EF4-FFF2-40B4-BE49-F238E27FC236}">
              <a16:creationId xmlns:a16="http://schemas.microsoft.com/office/drawing/2014/main" id="{00000000-0008-0000-0E00-000080000000}"/>
            </a:ext>
          </a:extLst>
        </xdr:cNvPr>
        <xdr:cNvSpPr txBox="1"/>
      </xdr:nvSpPr>
      <xdr:spPr>
        <a:xfrm>
          <a:off x="10515600" y="682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160541</xdr:rowOff>
    </xdr:from>
    <xdr:to>
      <xdr:col>50</xdr:col>
      <xdr:colOff>165100</xdr:colOff>
      <xdr:row>40</xdr:row>
      <xdr:rowOff>90691</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9588500" y="684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34861</xdr:rowOff>
    </xdr:from>
    <xdr:to>
      <xdr:col>55</xdr:col>
      <xdr:colOff>0</xdr:colOff>
      <xdr:row>40</xdr:row>
      <xdr:rowOff>39891</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flipV="1">
          <a:off x="9639300" y="6892861"/>
          <a:ext cx="8382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162903</xdr:rowOff>
    </xdr:from>
    <xdr:to>
      <xdr:col>46</xdr:col>
      <xdr:colOff>38100</xdr:colOff>
      <xdr:row>40</xdr:row>
      <xdr:rowOff>93053</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8699500" y="684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39891</xdr:rowOff>
    </xdr:from>
    <xdr:to>
      <xdr:col>50</xdr:col>
      <xdr:colOff>114300</xdr:colOff>
      <xdr:row>40</xdr:row>
      <xdr:rowOff>42253</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flipV="1">
          <a:off x="8750300" y="6897891"/>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11303</xdr:rowOff>
    </xdr:from>
    <xdr:to>
      <xdr:col>41</xdr:col>
      <xdr:colOff>101600</xdr:colOff>
      <xdr:row>40</xdr:row>
      <xdr:rowOff>112903</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7810500" y="68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42253</xdr:rowOff>
    </xdr:from>
    <xdr:to>
      <xdr:col>45</xdr:col>
      <xdr:colOff>177800</xdr:colOff>
      <xdr:row>40</xdr:row>
      <xdr:rowOff>62103</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7861300" y="6900253"/>
          <a:ext cx="8890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35" name="n_1aveValue【道路】&#10;一人当たり延長">
          <a:extLst>
            <a:ext uri="{FF2B5EF4-FFF2-40B4-BE49-F238E27FC236}">
              <a16:creationId xmlns:a16="http://schemas.microsoft.com/office/drawing/2014/main" id="{00000000-0008-0000-0E00-000087000000}"/>
            </a:ext>
          </a:extLst>
        </xdr:cNvPr>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36" name="n_2aveValue【道路】&#10;一人当たり延長">
          <a:extLst>
            <a:ext uri="{FF2B5EF4-FFF2-40B4-BE49-F238E27FC236}">
              <a16:creationId xmlns:a16="http://schemas.microsoft.com/office/drawing/2014/main" id="{00000000-0008-0000-0E00-000088000000}"/>
            </a:ext>
          </a:extLst>
        </xdr:cNvPr>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37" name="n_3aveValue【道路】&#10;一人当たり延長">
          <a:extLst>
            <a:ext uri="{FF2B5EF4-FFF2-40B4-BE49-F238E27FC236}">
              <a16:creationId xmlns:a16="http://schemas.microsoft.com/office/drawing/2014/main" id="{00000000-0008-0000-0E00-000089000000}"/>
            </a:ext>
          </a:extLst>
        </xdr:cNvPr>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38" name="n_4aveValue【道路】&#10;一人当たり延長">
          <a:extLst>
            <a:ext uri="{FF2B5EF4-FFF2-40B4-BE49-F238E27FC236}">
              <a16:creationId xmlns:a16="http://schemas.microsoft.com/office/drawing/2014/main" id="{00000000-0008-0000-0E00-00008A000000}"/>
            </a:ext>
          </a:extLst>
        </xdr:cNvPr>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81818</xdr:rowOff>
    </xdr:from>
    <xdr:ext cx="469744" cy="259045"/>
    <xdr:sp macro="" textlink="">
      <xdr:nvSpPr>
        <xdr:cNvPr id="139" name="n_1mainValue【道路】&#10;一人当たり延長">
          <a:extLst>
            <a:ext uri="{FF2B5EF4-FFF2-40B4-BE49-F238E27FC236}">
              <a16:creationId xmlns:a16="http://schemas.microsoft.com/office/drawing/2014/main" id="{00000000-0008-0000-0E00-00008B000000}"/>
            </a:ext>
          </a:extLst>
        </xdr:cNvPr>
        <xdr:cNvSpPr txBox="1"/>
      </xdr:nvSpPr>
      <xdr:spPr>
        <a:xfrm>
          <a:off x="9391727" y="693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84180</xdr:rowOff>
    </xdr:from>
    <xdr:ext cx="469744" cy="259045"/>
    <xdr:sp macro="" textlink="">
      <xdr:nvSpPr>
        <xdr:cNvPr id="140" name="n_2mainValue【道路】&#10;一人当たり延長">
          <a:extLst>
            <a:ext uri="{FF2B5EF4-FFF2-40B4-BE49-F238E27FC236}">
              <a16:creationId xmlns:a16="http://schemas.microsoft.com/office/drawing/2014/main" id="{00000000-0008-0000-0E00-00008C000000}"/>
            </a:ext>
          </a:extLst>
        </xdr:cNvPr>
        <xdr:cNvSpPr txBox="1"/>
      </xdr:nvSpPr>
      <xdr:spPr>
        <a:xfrm>
          <a:off x="8515427" y="6942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104030</xdr:rowOff>
    </xdr:from>
    <xdr:ext cx="469744" cy="259045"/>
    <xdr:sp macro="" textlink="">
      <xdr:nvSpPr>
        <xdr:cNvPr id="141" name="n_3mainValue【道路】&#10;一人当たり延長">
          <a:extLst>
            <a:ext uri="{FF2B5EF4-FFF2-40B4-BE49-F238E27FC236}">
              <a16:creationId xmlns:a16="http://schemas.microsoft.com/office/drawing/2014/main" id="{00000000-0008-0000-0E00-00008D000000}"/>
            </a:ext>
          </a:extLst>
        </xdr:cNvPr>
        <xdr:cNvSpPr txBox="1"/>
      </xdr:nvSpPr>
      <xdr:spPr>
        <a:xfrm>
          <a:off x="7626427" y="696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00000000-0008-0000-0E00-0000A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id="{00000000-0008-0000-0E00-0000A800000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00000000-0008-0000-0E00-0000AA000000}"/>
            </a:ext>
          </a:extLst>
        </xdr:cNvPr>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117401</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00000000-0008-0000-0E00-0000AC000000}"/>
            </a:ext>
          </a:extLst>
        </xdr:cNvPr>
        <xdr:cNvSpPr txBox="1"/>
      </xdr:nvSpPr>
      <xdr:spPr>
        <a:xfrm>
          <a:off x="4673600" y="1023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3" name="フローチャート: 判断 172">
          <a:extLst>
            <a:ext uri="{FF2B5EF4-FFF2-40B4-BE49-F238E27FC236}">
              <a16:creationId xmlns:a16="http://schemas.microsoft.com/office/drawing/2014/main" id="{00000000-0008-0000-0E00-0000AD000000}"/>
            </a:ext>
          </a:extLst>
        </xdr:cNvPr>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74" name="フローチャート: 判断 173">
          <a:extLst>
            <a:ext uri="{FF2B5EF4-FFF2-40B4-BE49-F238E27FC236}">
              <a16:creationId xmlns:a16="http://schemas.microsoft.com/office/drawing/2014/main" id="{00000000-0008-0000-0E00-0000AE000000}"/>
            </a:ext>
          </a:extLst>
        </xdr:cNvPr>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75" name="フローチャート: 判断 174">
          <a:extLst>
            <a:ext uri="{FF2B5EF4-FFF2-40B4-BE49-F238E27FC236}">
              <a16:creationId xmlns:a16="http://schemas.microsoft.com/office/drawing/2014/main" id="{00000000-0008-0000-0E00-0000AF000000}"/>
            </a:ext>
          </a:extLst>
        </xdr:cNvPr>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25944</xdr:rowOff>
    </xdr:from>
    <xdr:to>
      <xdr:col>24</xdr:col>
      <xdr:colOff>114300</xdr:colOff>
      <xdr:row>61</xdr:row>
      <xdr:rowOff>127544</xdr:rowOff>
    </xdr:to>
    <xdr:sp macro="" textlink="">
      <xdr:nvSpPr>
        <xdr:cNvPr id="183" name="楕円 182">
          <a:extLst>
            <a:ext uri="{FF2B5EF4-FFF2-40B4-BE49-F238E27FC236}">
              <a16:creationId xmlns:a16="http://schemas.microsoft.com/office/drawing/2014/main" id="{00000000-0008-0000-0E00-0000B7000000}"/>
            </a:ext>
          </a:extLst>
        </xdr:cNvPr>
        <xdr:cNvSpPr/>
      </xdr:nvSpPr>
      <xdr:spPr>
        <a:xfrm>
          <a:off x="45847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4371</xdr:rowOff>
    </xdr:from>
    <xdr:ext cx="405111" cy="259045"/>
    <xdr:sp macro="" textlink="">
      <xdr:nvSpPr>
        <xdr:cNvPr id="184" name="【橋りょう・トンネル】&#10;有形固定資産減価償却率該当値テキスト">
          <a:extLst>
            <a:ext uri="{FF2B5EF4-FFF2-40B4-BE49-F238E27FC236}">
              <a16:creationId xmlns:a16="http://schemas.microsoft.com/office/drawing/2014/main" id="{00000000-0008-0000-0E00-0000B8000000}"/>
            </a:ext>
          </a:extLst>
        </xdr:cNvPr>
        <xdr:cNvSpPr txBox="1"/>
      </xdr:nvSpPr>
      <xdr:spPr>
        <a:xfrm>
          <a:off x="4673600"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17780</xdr:rowOff>
    </xdr:from>
    <xdr:to>
      <xdr:col>20</xdr:col>
      <xdr:colOff>38100</xdr:colOff>
      <xdr:row>61</xdr:row>
      <xdr:rowOff>119380</xdr:rowOff>
    </xdr:to>
    <xdr:sp macro="" textlink="">
      <xdr:nvSpPr>
        <xdr:cNvPr id="185" name="楕円 184">
          <a:extLst>
            <a:ext uri="{FF2B5EF4-FFF2-40B4-BE49-F238E27FC236}">
              <a16:creationId xmlns:a16="http://schemas.microsoft.com/office/drawing/2014/main" id="{00000000-0008-0000-0E00-0000B9000000}"/>
            </a:ext>
          </a:extLst>
        </xdr:cNvPr>
        <xdr:cNvSpPr/>
      </xdr:nvSpPr>
      <xdr:spPr>
        <a:xfrm>
          <a:off x="3746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68580</xdr:rowOff>
    </xdr:from>
    <xdr:to>
      <xdr:col>24</xdr:col>
      <xdr:colOff>63500</xdr:colOff>
      <xdr:row>61</xdr:row>
      <xdr:rowOff>76744</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a:off x="3797300" y="1052703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4717</xdr:rowOff>
    </xdr:from>
    <xdr:to>
      <xdr:col>15</xdr:col>
      <xdr:colOff>101600</xdr:colOff>
      <xdr:row>61</xdr:row>
      <xdr:rowOff>106317</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2857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55517</xdr:rowOff>
    </xdr:from>
    <xdr:to>
      <xdr:col>19</xdr:col>
      <xdr:colOff>177800</xdr:colOff>
      <xdr:row>61</xdr:row>
      <xdr:rowOff>68580</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2908300" y="1051396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151674</xdr:rowOff>
    </xdr:from>
    <xdr:to>
      <xdr:col>10</xdr:col>
      <xdr:colOff>165100</xdr:colOff>
      <xdr:row>61</xdr:row>
      <xdr:rowOff>81824</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1968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31024</xdr:rowOff>
    </xdr:from>
    <xdr:to>
      <xdr:col>15</xdr:col>
      <xdr:colOff>50800</xdr:colOff>
      <xdr:row>61</xdr:row>
      <xdr:rowOff>55517</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2019300" y="1048947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16708</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3582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00000000-0008-0000-0E00-0000C0000000}"/>
            </a:ext>
          </a:extLst>
        </xdr:cNvPr>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00000000-0008-0000-0E00-0000C1000000}"/>
            </a:ext>
          </a:extLst>
        </xdr:cNvPr>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110507</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id="{00000000-0008-0000-0E00-0000C3000000}"/>
            </a:ext>
          </a:extLst>
        </xdr:cNvPr>
        <xdr:cNvSpPr txBox="1"/>
      </xdr:nvSpPr>
      <xdr:spPr>
        <a:xfrm>
          <a:off x="3582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97444</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27057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72951</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1816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a:extLst>
            <a:ext uri="{FF2B5EF4-FFF2-40B4-BE49-F238E27FC236}">
              <a16:creationId xmlns:a16="http://schemas.microsoft.com/office/drawing/2014/main" id="{00000000-0008-0000-0E00-0000D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24" name="【橋りょう・トンネル】&#10;一人当たり有形固定資産（償却資産）額最小値テキスト">
          <a:extLst>
            <a:ext uri="{FF2B5EF4-FFF2-40B4-BE49-F238E27FC236}">
              <a16:creationId xmlns:a16="http://schemas.microsoft.com/office/drawing/2014/main" id="{00000000-0008-0000-0E00-0000E0000000}"/>
            </a:ext>
          </a:extLst>
        </xdr:cNvPr>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26" name="【橋りょう・トンネル】&#10;一人当たり有形固定資産（償却資産）額最大値テキスト">
          <a:extLst>
            <a:ext uri="{FF2B5EF4-FFF2-40B4-BE49-F238E27FC236}">
              <a16:creationId xmlns:a16="http://schemas.microsoft.com/office/drawing/2014/main" id="{00000000-0008-0000-0E00-0000E2000000}"/>
            </a:ext>
          </a:extLst>
        </xdr:cNvPr>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162262</xdr:rowOff>
    </xdr:from>
    <xdr:ext cx="599010" cy="259045"/>
    <xdr:sp macro="" textlink="">
      <xdr:nvSpPr>
        <xdr:cNvPr id="228" name="【橋りょう・トンネル】&#10;一人当たり有形固定資産（償却資産）額平均値テキスト">
          <a:extLst>
            <a:ext uri="{FF2B5EF4-FFF2-40B4-BE49-F238E27FC236}">
              <a16:creationId xmlns:a16="http://schemas.microsoft.com/office/drawing/2014/main" id="{00000000-0008-0000-0E00-0000E4000000}"/>
            </a:ext>
          </a:extLst>
        </xdr:cNvPr>
        <xdr:cNvSpPr txBox="1"/>
      </xdr:nvSpPr>
      <xdr:spPr>
        <a:xfrm>
          <a:off x="10515600" y="1096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29" name="フローチャート: 判断 228">
          <a:extLst>
            <a:ext uri="{FF2B5EF4-FFF2-40B4-BE49-F238E27FC236}">
              <a16:creationId xmlns:a16="http://schemas.microsoft.com/office/drawing/2014/main" id="{00000000-0008-0000-0E00-0000E5000000}"/>
            </a:ext>
          </a:extLst>
        </xdr:cNvPr>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0" name="フローチャート: 判断 229">
          <a:extLst>
            <a:ext uri="{FF2B5EF4-FFF2-40B4-BE49-F238E27FC236}">
              <a16:creationId xmlns:a16="http://schemas.microsoft.com/office/drawing/2014/main" id="{00000000-0008-0000-0E00-0000E6000000}"/>
            </a:ext>
          </a:extLst>
        </xdr:cNvPr>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31" name="フローチャート: 判断 230">
          <a:extLst>
            <a:ext uri="{FF2B5EF4-FFF2-40B4-BE49-F238E27FC236}">
              <a16:creationId xmlns:a16="http://schemas.microsoft.com/office/drawing/2014/main" id="{00000000-0008-0000-0E00-0000E7000000}"/>
            </a:ext>
          </a:extLst>
        </xdr:cNvPr>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32" name="フローチャート: 判断 231">
          <a:extLst>
            <a:ext uri="{FF2B5EF4-FFF2-40B4-BE49-F238E27FC236}">
              <a16:creationId xmlns:a16="http://schemas.microsoft.com/office/drawing/2014/main" id="{00000000-0008-0000-0E00-0000E8000000}"/>
            </a:ext>
          </a:extLst>
        </xdr:cNvPr>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11952</xdr:rowOff>
    </xdr:from>
    <xdr:to>
      <xdr:col>55</xdr:col>
      <xdr:colOff>50800</xdr:colOff>
      <xdr:row>64</xdr:row>
      <xdr:rowOff>113552</xdr:rowOff>
    </xdr:to>
    <xdr:sp macro="" textlink="">
      <xdr:nvSpPr>
        <xdr:cNvPr id="239" name="楕円 238">
          <a:extLst>
            <a:ext uri="{FF2B5EF4-FFF2-40B4-BE49-F238E27FC236}">
              <a16:creationId xmlns:a16="http://schemas.microsoft.com/office/drawing/2014/main" id="{00000000-0008-0000-0E00-0000EF000000}"/>
            </a:ext>
          </a:extLst>
        </xdr:cNvPr>
        <xdr:cNvSpPr/>
      </xdr:nvSpPr>
      <xdr:spPr>
        <a:xfrm>
          <a:off x="10426700" y="1098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142779</xdr:rowOff>
    </xdr:from>
    <xdr:ext cx="599010" cy="259045"/>
    <xdr:sp macro="" textlink="">
      <xdr:nvSpPr>
        <xdr:cNvPr id="240" name="【橋りょう・トンネル】&#10;一人当たり有形固定資産（償却資産）額該当値テキスト">
          <a:extLst>
            <a:ext uri="{FF2B5EF4-FFF2-40B4-BE49-F238E27FC236}">
              <a16:creationId xmlns:a16="http://schemas.microsoft.com/office/drawing/2014/main" id="{00000000-0008-0000-0E00-0000F0000000}"/>
            </a:ext>
          </a:extLst>
        </xdr:cNvPr>
        <xdr:cNvSpPr txBox="1"/>
      </xdr:nvSpPr>
      <xdr:spPr>
        <a:xfrm>
          <a:off x="10515600" y="1077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13861</xdr:rowOff>
    </xdr:from>
    <xdr:to>
      <xdr:col>50</xdr:col>
      <xdr:colOff>165100</xdr:colOff>
      <xdr:row>64</xdr:row>
      <xdr:rowOff>115461</xdr:rowOff>
    </xdr:to>
    <xdr:sp macro="" textlink="">
      <xdr:nvSpPr>
        <xdr:cNvPr id="241" name="楕円 240">
          <a:extLst>
            <a:ext uri="{FF2B5EF4-FFF2-40B4-BE49-F238E27FC236}">
              <a16:creationId xmlns:a16="http://schemas.microsoft.com/office/drawing/2014/main" id="{00000000-0008-0000-0E00-0000F1000000}"/>
            </a:ext>
          </a:extLst>
        </xdr:cNvPr>
        <xdr:cNvSpPr/>
      </xdr:nvSpPr>
      <xdr:spPr>
        <a:xfrm>
          <a:off x="9588500" y="1098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62752</xdr:rowOff>
    </xdr:from>
    <xdr:to>
      <xdr:col>55</xdr:col>
      <xdr:colOff>0</xdr:colOff>
      <xdr:row>64</xdr:row>
      <xdr:rowOff>64661</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flipV="1">
          <a:off x="9639300" y="11035552"/>
          <a:ext cx="838200" cy="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15039</xdr:rowOff>
    </xdr:from>
    <xdr:to>
      <xdr:col>46</xdr:col>
      <xdr:colOff>38100</xdr:colOff>
      <xdr:row>64</xdr:row>
      <xdr:rowOff>116639</xdr:rowOff>
    </xdr:to>
    <xdr:sp macro="" textlink="">
      <xdr:nvSpPr>
        <xdr:cNvPr id="243" name="楕円 242">
          <a:extLst>
            <a:ext uri="{FF2B5EF4-FFF2-40B4-BE49-F238E27FC236}">
              <a16:creationId xmlns:a16="http://schemas.microsoft.com/office/drawing/2014/main" id="{00000000-0008-0000-0E00-0000F3000000}"/>
            </a:ext>
          </a:extLst>
        </xdr:cNvPr>
        <xdr:cNvSpPr/>
      </xdr:nvSpPr>
      <xdr:spPr>
        <a:xfrm>
          <a:off x="8699500" y="1098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64661</xdr:rowOff>
    </xdr:from>
    <xdr:to>
      <xdr:col>50</xdr:col>
      <xdr:colOff>114300</xdr:colOff>
      <xdr:row>64</xdr:row>
      <xdr:rowOff>65839</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flipV="1">
          <a:off x="8750300" y="11037461"/>
          <a:ext cx="889000" cy="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15662</xdr:rowOff>
    </xdr:from>
    <xdr:to>
      <xdr:col>41</xdr:col>
      <xdr:colOff>101600</xdr:colOff>
      <xdr:row>64</xdr:row>
      <xdr:rowOff>117262</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7810500" y="1098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65839</xdr:rowOff>
    </xdr:from>
    <xdr:to>
      <xdr:col>45</xdr:col>
      <xdr:colOff>177800</xdr:colOff>
      <xdr:row>64</xdr:row>
      <xdr:rowOff>66462</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flipV="1">
          <a:off x="7861300" y="11038639"/>
          <a:ext cx="889000" cy="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110550</xdr:rowOff>
    </xdr:from>
    <xdr:ext cx="599010" cy="259045"/>
    <xdr:sp macro="" textlink="">
      <xdr:nvSpPr>
        <xdr:cNvPr id="247" name="n_1aveValue【橋りょう・トンネル】&#10;一人当たり有形固定資産（償却資産）額">
          <a:extLst>
            <a:ext uri="{FF2B5EF4-FFF2-40B4-BE49-F238E27FC236}">
              <a16:creationId xmlns:a16="http://schemas.microsoft.com/office/drawing/2014/main" id="{00000000-0008-0000-0E00-0000F7000000}"/>
            </a:ext>
          </a:extLst>
        </xdr:cNvPr>
        <xdr:cNvSpPr txBox="1"/>
      </xdr:nvSpPr>
      <xdr:spPr>
        <a:xfrm>
          <a:off x="9327095" y="1108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110180</xdr:rowOff>
    </xdr:from>
    <xdr:ext cx="599010" cy="259045"/>
    <xdr:sp macro="" textlink="">
      <xdr:nvSpPr>
        <xdr:cNvPr id="248" name="n_2aveValue【橋りょう・トンネル】&#10;一人当たり有形固定資産（償却資産）額">
          <a:extLst>
            <a:ext uri="{FF2B5EF4-FFF2-40B4-BE49-F238E27FC236}">
              <a16:creationId xmlns:a16="http://schemas.microsoft.com/office/drawing/2014/main" id="{00000000-0008-0000-0E00-0000F8000000}"/>
            </a:ext>
          </a:extLst>
        </xdr:cNvPr>
        <xdr:cNvSpPr txBox="1"/>
      </xdr:nvSpPr>
      <xdr:spPr>
        <a:xfrm>
          <a:off x="8450795" y="1108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112651</xdr:rowOff>
    </xdr:from>
    <xdr:ext cx="599010" cy="259045"/>
    <xdr:sp macro="" textlink="">
      <xdr:nvSpPr>
        <xdr:cNvPr id="249" name="n_3aveValue【橋りょう・トンネル】&#10;一人当たり有形固定資産（償却資産）額">
          <a:extLst>
            <a:ext uri="{FF2B5EF4-FFF2-40B4-BE49-F238E27FC236}">
              <a16:creationId xmlns:a16="http://schemas.microsoft.com/office/drawing/2014/main" id="{00000000-0008-0000-0E00-0000F9000000}"/>
            </a:ext>
          </a:extLst>
        </xdr:cNvPr>
        <xdr:cNvSpPr txBox="1"/>
      </xdr:nvSpPr>
      <xdr:spPr>
        <a:xfrm>
          <a:off x="7561795" y="1108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50" name="n_4aveValue【橋りょう・トンネル】&#10;一人当たり有形固定資産（償却資産）額">
          <a:extLst>
            <a:ext uri="{FF2B5EF4-FFF2-40B4-BE49-F238E27FC236}">
              <a16:creationId xmlns:a16="http://schemas.microsoft.com/office/drawing/2014/main" id="{00000000-0008-0000-0E00-0000FA000000}"/>
            </a:ext>
          </a:extLst>
        </xdr:cNvPr>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131988</xdr:rowOff>
    </xdr:from>
    <xdr:ext cx="599010" cy="259045"/>
    <xdr:sp macro="" textlink="">
      <xdr:nvSpPr>
        <xdr:cNvPr id="251" name="n_1mainValue【橋りょう・トンネル】&#10;一人当たり有形固定資産（償却資産）額">
          <a:extLst>
            <a:ext uri="{FF2B5EF4-FFF2-40B4-BE49-F238E27FC236}">
              <a16:creationId xmlns:a16="http://schemas.microsoft.com/office/drawing/2014/main" id="{00000000-0008-0000-0E00-0000FB000000}"/>
            </a:ext>
          </a:extLst>
        </xdr:cNvPr>
        <xdr:cNvSpPr txBox="1"/>
      </xdr:nvSpPr>
      <xdr:spPr>
        <a:xfrm>
          <a:off x="9327095" y="10761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133166</xdr:rowOff>
    </xdr:from>
    <xdr:ext cx="599010" cy="259045"/>
    <xdr:sp macro="" textlink="">
      <xdr:nvSpPr>
        <xdr:cNvPr id="252" name="n_2mainValue【橋りょう・トンネル】&#10;一人当たり有形固定資産（償却資産）額">
          <a:extLst>
            <a:ext uri="{FF2B5EF4-FFF2-40B4-BE49-F238E27FC236}">
              <a16:creationId xmlns:a16="http://schemas.microsoft.com/office/drawing/2014/main" id="{00000000-0008-0000-0E00-0000FC000000}"/>
            </a:ext>
          </a:extLst>
        </xdr:cNvPr>
        <xdr:cNvSpPr txBox="1"/>
      </xdr:nvSpPr>
      <xdr:spPr>
        <a:xfrm>
          <a:off x="8450795" y="1076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133789</xdr:rowOff>
    </xdr:from>
    <xdr:ext cx="599010" cy="259045"/>
    <xdr:sp macro="" textlink="">
      <xdr:nvSpPr>
        <xdr:cNvPr id="253" name="n_3main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7561795" y="10763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a:extLst>
            <a:ext uri="{FF2B5EF4-FFF2-40B4-BE49-F238E27FC236}">
              <a16:creationId xmlns:a16="http://schemas.microsoft.com/office/drawing/2014/main" id="{00000000-0008-0000-0E00-000016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0" name="【公営住宅】&#10;有形固定資産減価償却率最小値テキスト">
          <a:extLst>
            <a:ext uri="{FF2B5EF4-FFF2-40B4-BE49-F238E27FC236}">
              <a16:creationId xmlns:a16="http://schemas.microsoft.com/office/drawing/2014/main" id="{00000000-0008-0000-0E00-000018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82" name="【公営住宅】&#10;有形固定資産減価償却率最大値テキスト">
          <a:extLst>
            <a:ext uri="{FF2B5EF4-FFF2-40B4-BE49-F238E27FC236}">
              <a16:creationId xmlns:a16="http://schemas.microsoft.com/office/drawing/2014/main" id="{00000000-0008-0000-0E00-00001A010000}"/>
            </a:ext>
          </a:extLst>
        </xdr:cNvPr>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26143</xdr:rowOff>
    </xdr:from>
    <xdr:ext cx="405111" cy="259045"/>
    <xdr:sp macro="" textlink="">
      <xdr:nvSpPr>
        <xdr:cNvPr id="284" name="【公営住宅】&#10;有形固定資産減価償却率平均値テキスト">
          <a:extLst>
            <a:ext uri="{FF2B5EF4-FFF2-40B4-BE49-F238E27FC236}">
              <a16:creationId xmlns:a16="http://schemas.microsoft.com/office/drawing/2014/main" id="{00000000-0008-0000-0E00-00001C010000}"/>
            </a:ext>
          </a:extLst>
        </xdr:cNvPr>
        <xdr:cNvSpPr txBox="1"/>
      </xdr:nvSpPr>
      <xdr:spPr>
        <a:xfrm>
          <a:off x="4673600" y="1425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85" name="フローチャート: 判断 284">
          <a:extLst>
            <a:ext uri="{FF2B5EF4-FFF2-40B4-BE49-F238E27FC236}">
              <a16:creationId xmlns:a16="http://schemas.microsoft.com/office/drawing/2014/main" id="{00000000-0008-0000-0E00-00001D010000}"/>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86" name="フローチャート: 判断 285">
          <a:extLst>
            <a:ext uri="{FF2B5EF4-FFF2-40B4-BE49-F238E27FC236}">
              <a16:creationId xmlns:a16="http://schemas.microsoft.com/office/drawing/2014/main" id="{00000000-0008-0000-0E00-00001E010000}"/>
            </a:ext>
          </a:extLst>
        </xdr:cNvPr>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87" name="フローチャート: 判断 286">
          <a:extLst>
            <a:ext uri="{FF2B5EF4-FFF2-40B4-BE49-F238E27FC236}">
              <a16:creationId xmlns:a16="http://schemas.microsoft.com/office/drawing/2014/main" id="{00000000-0008-0000-0E00-00001F010000}"/>
            </a:ext>
          </a:extLst>
        </xdr:cNvPr>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288" name="フローチャート: 判断 287">
          <a:extLst>
            <a:ext uri="{FF2B5EF4-FFF2-40B4-BE49-F238E27FC236}">
              <a16:creationId xmlns:a16="http://schemas.microsoft.com/office/drawing/2014/main" id="{00000000-0008-0000-0E00-000020010000}"/>
            </a:ext>
          </a:extLst>
        </xdr:cNvPr>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289" name="フローチャート: 判断 288">
          <a:extLst>
            <a:ext uri="{FF2B5EF4-FFF2-40B4-BE49-F238E27FC236}">
              <a16:creationId xmlns:a16="http://schemas.microsoft.com/office/drawing/2014/main" id="{00000000-0008-0000-0E00-000021010000}"/>
            </a:ext>
          </a:extLst>
        </xdr:cNvPr>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86905</xdr:rowOff>
    </xdr:from>
    <xdr:to>
      <xdr:col>24</xdr:col>
      <xdr:colOff>114300</xdr:colOff>
      <xdr:row>83</xdr:row>
      <xdr:rowOff>17055</xdr:rowOff>
    </xdr:to>
    <xdr:sp macro="" textlink="">
      <xdr:nvSpPr>
        <xdr:cNvPr id="295" name="楕円 294">
          <a:extLst>
            <a:ext uri="{FF2B5EF4-FFF2-40B4-BE49-F238E27FC236}">
              <a16:creationId xmlns:a16="http://schemas.microsoft.com/office/drawing/2014/main" id="{00000000-0008-0000-0E00-000027010000}"/>
            </a:ext>
          </a:extLst>
        </xdr:cNvPr>
        <xdr:cNvSpPr/>
      </xdr:nvSpPr>
      <xdr:spPr>
        <a:xfrm>
          <a:off x="4584700" y="1414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109782</xdr:rowOff>
    </xdr:from>
    <xdr:ext cx="405111" cy="259045"/>
    <xdr:sp macro="" textlink="">
      <xdr:nvSpPr>
        <xdr:cNvPr id="296" name="【公営住宅】&#10;有形固定資産減価償却率該当値テキスト">
          <a:extLst>
            <a:ext uri="{FF2B5EF4-FFF2-40B4-BE49-F238E27FC236}">
              <a16:creationId xmlns:a16="http://schemas.microsoft.com/office/drawing/2014/main" id="{00000000-0008-0000-0E00-000028010000}"/>
            </a:ext>
          </a:extLst>
        </xdr:cNvPr>
        <xdr:cNvSpPr txBox="1"/>
      </xdr:nvSpPr>
      <xdr:spPr>
        <a:xfrm>
          <a:off x="4673600" y="13997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67311</xdr:rowOff>
    </xdr:from>
    <xdr:to>
      <xdr:col>20</xdr:col>
      <xdr:colOff>38100</xdr:colOff>
      <xdr:row>82</xdr:row>
      <xdr:rowOff>168911</xdr:rowOff>
    </xdr:to>
    <xdr:sp macro="" textlink="">
      <xdr:nvSpPr>
        <xdr:cNvPr id="297" name="楕円 296">
          <a:extLst>
            <a:ext uri="{FF2B5EF4-FFF2-40B4-BE49-F238E27FC236}">
              <a16:creationId xmlns:a16="http://schemas.microsoft.com/office/drawing/2014/main" id="{00000000-0008-0000-0E00-000029010000}"/>
            </a:ext>
          </a:extLst>
        </xdr:cNvPr>
        <xdr:cNvSpPr/>
      </xdr:nvSpPr>
      <xdr:spPr>
        <a:xfrm>
          <a:off x="3746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118111</xdr:rowOff>
    </xdr:from>
    <xdr:to>
      <xdr:col>24</xdr:col>
      <xdr:colOff>63500</xdr:colOff>
      <xdr:row>82</xdr:row>
      <xdr:rowOff>137705</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3797300" y="14177011"/>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50981</xdr:rowOff>
    </xdr:from>
    <xdr:to>
      <xdr:col>15</xdr:col>
      <xdr:colOff>101600</xdr:colOff>
      <xdr:row>82</xdr:row>
      <xdr:rowOff>152581</xdr:rowOff>
    </xdr:to>
    <xdr:sp macro="" textlink="">
      <xdr:nvSpPr>
        <xdr:cNvPr id="299" name="楕円 298">
          <a:extLst>
            <a:ext uri="{FF2B5EF4-FFF2-40B4-BE49-F238E27FC236}">
              <a16:creationId xmlns:a16="http://schemas.microsoft.com/office/drawing/2014/main" id="{00000000-0008-0000-0E00-00002B010000}"/>
            </a:ext>
          </a:extLst>
        </xdr:cNvPr>
        <xdr:cNvSpPr/>
      </xdr:nvSpPr>
      <xdr:spPr>
        <a:xfrm>
          <a:off x="2857500" y="141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101781</xdr:rowOff>
    </xdr:from>
    <xdr:to>
      <xdr:col>19</xdr:col>
      <xdr:colOff>177800</xdr:colOff>
      <xdr:row>82</xdr:row>
      <xdr:rowOff>118111</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2908300" y="14160681"/>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39551</xdr:rowOff>
    </xdr:from>
    <xdr:to>
      <xdr:col>10</xdr:col>
      <xdr:colOff>165100</xdr:colOff>
      <xdr:row>82</xdr:row>
      <xdr:rowOff>141151</xdr:rowOff>
    </xdr:to>
    <xdr:sp macro="" textlink="">
      <xdr:nvSpPr>
        <xdr:cNvPr id="301" name="楕円 300">
          <a:extLst>
            <a:ext uri="{FF2B5EF4-FFF2-40B4-BE49-F238E27FC236}">
              <a16:creationId xmlns:a16="http://schemas.microsoft.com/office/drawing/2014/main" id="{00000000-0008-0000-0E00-00002D010000}"/>
            </a:ext>
          </a:extLst>
        </xdr:cNvPr>
        <xdr:cNvSpPr/>
      </xdr:nvSpPr>
      <xdr:spPr>
        <a:xfrm>
          <a:off x="1968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90351</xdr:rowOff>
    </xdr:from>
    <xdr:to>
      <xdr:col>15</xdr:col>
      <xdr:colOff>50800</xdr:colOff>
      <xdr:row>82</xdr:row>
      <xdr:rowOff>101781</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2019300" y="1414925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129013</xdr:rowOff>
    </xdr:from>
    <xdr:ext cx="405111" cy="259045"/>
    <xdr:sp macro="" textlink="">
      <xdr:nvSpPr>
        <xdr:cNvPr id="303" name="n_1aveValue【公営住宅】&#10;有形固定資産減価償却率">
          <a:extLst>
            <a:ext uri="{FF2B5EF4-FFF2-40B4-BE49-F238E27FC236}">
              <a16:creationId xmlns:a16="http://schemas.microsoft.com/office/drawing/2014/main" id="{00000000-0008-0000-0E00-00002F010000}"/>
            </a:ext>
          </a:extLst>
        </xdr:cNvPr>
        <xdr:cNvSpPr txBox="1"/>
      </xdr:nvSpPr>
      <xdr:spPr>
        <a:xfrm>
          <a:off x="35820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58800</xdr:rowOff>
    </xdr:from>
    <xdr:ext cx="405111" cy="259045"/>
    <xdr:sp macro="" textlink="">
      <xdr:nvSpPr>
        <xdr:cNvPr id="304" name="n_2aveValue【公営住宅】&#10;有形固定資産減価償却率">
          <a:extLst>
            <a:ext uri="{FF2B5EF4-FFF2-40B4-BE49-F238E27FC236}">
              <a16:creationId xmlns:a16="http://schemas.microsoft.com/office/drawing/2014/main" id="{00000000-0008-0000-0E00-000030010000}"/>
            </a:ext>
          </a:extLst>
        </xdr:cNvPr>
        <xdr:cNvSpPr txBox="1"/>
      </xdr:nvSpPr>
      <xdr:spPr>
        <a:xfrm>
          <a:off x="2705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104520</xdr:rowOff>
    </xdr:from>
    <xdr:ext cx="405111" cy="259045"/>
    <xdr:sp macro="" textlink="">
      <xdr:nvSpPr>
        <xdr:cNvPr id="305" name="n_3aveValue【公営住宅】&#10;有形固定資産減価償却率">
          <a:extLst>
            <a:ext uri="{FF2B5EF4-FFF2-40B4-BE49-F238E27FC236}">
              <a16:creationId xmlns:a16="http://schemas.microsoft.com/office/drawing/2014/main" id="{00000000-0008-0000-0E00-000031010000}"/>
            </a:ext>
          </a:extLst>
        </xdr:cNvPr>
        <xdr:cNvSpPr txBox="1"/>
      </xdr:nvSpPr>
      <xdr:spPr>
        <a:xfrm>
          <a:off x="1816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146248</xdr:rowOff>
    </xdr:from>
    <xdr:ext cx="405111" cy="259045"/>
    <xdr:sp macro="" textlink="">
      <xdr:nvSpPr>
        <xdr:cNvPr id="306" name="n_4aveValue【公営住宅】&#10;有形固定資産減価償却率">
          <a:extLst>
            <a:ext uri="{FF2B5EF4-FFF2-40B4-BE49-F238E27FC236}">
              <a16:creationId xmlns:a16="http://schemas.microsoft.com/office/drawing/2014/main" id="{00000000-0008-0000-0E00-000032010000}"/>
            </a:ext>
          </a:extLst>
        </xdr:cNvPr>
        <xdr:cNvSpPr txBox="1"/>
      </xdr:nvSpPr>
      <xdr:spPr>
        <a:xfrm>
          <a:off x="927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13988</xdr:rowOff>
    </xdr:from>
    <xdr:ext cx="405111" cy="259045"/>
    <xdr:sp macro="" textlink="">
      <xdr:nvSpPr>
        <xdr:cNvPr id="307" name="n_1mainValue【公営住宅】&#10;有形固定資産減価償却率">
          <a:extLst>
            <a:ext uri="{FF2B5EF4-FFF2-40B4-BE49-F238E27FC236}">
              <a16:creationId xmlns:a16="http://schemas.microsoft.com/office/drawing/2014/main" id="{00000000-0008-0000-0E00-000033010000}"/>
            </a:ext>
          </a:extLst>
        </xdr:cNvPr>
        <xdr:cNvSpPr txBox="1"/>
      </xdr:nvSpPr>
      <xdr:spPr>
        <a:xfrm>
          <a:off x="35820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169108</xdr:rowOff>
    </xdr:from>
    <xdr:ext cx="405111" cy="259045"/>
    <xdr:sp macro="" textlink="">
      <xdr:nvSpPr>
        <xdr:cNvPr id="308" name="n_2mainValue【公営住宅】&#10;有形固定資産減価償却率">
          <a:extLst>
            <a:ext uri="{FF2B5EF4-FFF2-40B4-BE49-F238E27FC236}">
              <a16:creationId xmlns:a16="http://schemas.microsoft.com/office/drawing/2014/main" id="{00000000-0008-0000-0E00-000034010000}"/>
            </a:ext>
          </a:extLst>
        </xdr:cNvPr>
        <xdr:cNvSpPr txBox="1"/>
      </xdr:nvSpPr>
      <xdr:spPr>
        <a:xfrm>
          <a:off x="2705744" y="1388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157678</xdr:rowOff>
    </xdr:from>
    <xdr:ext cx="405111" cy="259045"/>
    <xdr:sp macro="" textlink="">
      <xdr:nvSpPr>
        <xdr:cNvPr id="309" name="n_3mainValue【公営住宅】&#10;有形固定資産減価償却率">
          <a:extLst>
            <a:ext uri="{FF2B5EF4-FFF2-40B4-BE49-F238E27FC236}">
              <a16:creationId xmlns:a16="http://schemas.microsoft.com/office/drawing/2014/main" id="{00000000-0008-0000-0E00-000035010000}"/>
            </a:ext>
          </a:extLst>
        </xdr:cNvPr>
        <xdr:cNvSpPr txBox="1"/>
      </xdr:nvSpPr>
      <xdr:spPr>
        <a:xfrm>
          <a:off x="1816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00000000-0008-0000-0E00-00004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32" name="【公営住宅】&#10;一人当たり面積最小値テキスト">
          <a:extLst>
            <a:ext uri="{FF2B5EF4-FFF2-40B4-BE49-F238E27FC236}">
              <a16:creationId xmlns:a16="http://schemas.microsoft.com/office/drawing/2014/main" id="{00000000-0008-0000-0E00-00004C010000}"/>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34" name="【公営住宅】&#10;一人当たり面積最大値テキスト">
          <a:extLst>
            <a:ext uri="{FF2B5EF4-FFF2-40B4-BE49-F238E27FC236}">
              <a16:creationId xmlns:a16="http://schemas.microsoft.com/office/drawing/2014/main" id="{00000000-0008-0000-0E00-00004E010000}"/>
            </a:ext>
          </a:extLst>
        </xdr:cNvPr>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37837</xdr:rowOff>
    </xdr:from>
    <xdr:ext cx="469744" cy="259045"/>
    <xdr:sp macro="" textlink="">
      <xdr:nvSpPr>
        <xdr:cNvPr id="336" name="【公営住宅】&#10;一人当たり面積平均値テキスト">
          <a:extLst>
            <a:ext uri="{FF2B5EF4-FFF2-40B4-BE49-F238E27FC236}">
              <a16:creationId xmlns:a16="http://schemas.microsoft.com/office/drawing/2014/main" id="{00000000-0008-0000-0E00-000050010000}"/>
            </a:ext>
          </a:extLst>
        </xdr:cNvPr>
        <xdr:cNvSpPr txBox="1"/>
      </xdr:nvSpPr>
      <xdr:spPr>
        <a:xfrm>
          <a:off x="10515600" y="14439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37" name="フローチャート: 判断 336">
          <a:extLst>
            <a:ext uri="{FF2B5EF4-FFF2-40B4-BE49-F238E27FC236}">
              <a16:creationId xmlns:a16="http://schemas.microsoft.com/office/drawing/2014/main" id="{00000000-0008-0000-0E00-000051010000}"/>
            </a:ext>
          </a:extLst>
        </xdr:cNvPr>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38" name="フローチャート: 判断 337">
          <a:extLst>
            <a:ext uri="{FF2B5EF4-FFF2-40B4-BE49-F238E27FC236}">
              <a16:creationId xmlns:a16="http://schemas.microsoft.com/office/drawing/2014/main" id="{00000000-0008-0000-0E00-000052010000}"/>
            </a:ext>
          </a:extLst>
        </xdr:cNvPr>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39" name="フローチャート: 判断 338">
          <a:extLst>
            <a:ext uri="{FF2B5EF4-FFF2-40B4-BE49-F238E27FC236}">
              <a16:creationId xmlns:a16="http://schemas.microsoft.com/office/drawing/2014/main" id="{00000000-0008-0000-0E00-000053010000}"/>
            </a:ext>
          </a:extLst>
        </xdr:cNvPr>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40" name="フローチャート: 判断 339">
          <a:extLst>
            <a:ext uri="{FF2B5EF4-FFF2-40B4-BE49-F238E27FC236}">
              <a16:creationId xmlns:a16="http://schemas.microsoft.com/office/drawing/2014/main" id="{00000000-0008-0000-0E00-000054010000}"/>
            </a:ext>
          </a:extLst>
        </xdr:cNvPr>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41" name="フローチャート: 判断 340">
          <a:extLst>
            <a:ext uri="{FF2B5EF4-FFF2-40B4-BE49-F238E27FC236}">
              <a16:creationId xmlns:a16="http://schemas.microsoft.com/office/drawing/2014/main" id="{00000000-0008-0000-0E00-000055010000}"/>
            </a:ext>
          </a:extLst>
        </xdr:cNvPr>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140463</xdr:rowOff>
    </xdr:from>
    <xdr:to>
      <xdr:col>55</xdr:col>
      <xdr:colOff>50800</xdr:colOff>
      <xdr:row>86</xdr:row>
      <xdr:rowOff>70613</xdr:rowOff>
    </xdr:to>
    <xdr:sp macro="" textlink="">
      <xdr:nvSpPr>
        <xdr:cNvPr id="347" name="楕円 346">
          <a:extLst>
            <a:ext uri="{FF2B5EF4-FFF2-40B4-BE49-F238E27FC236}">
              <a16:creationId xmlns:a16="http://schemas.microsoft.com/office/drawing/2014/main" id="{00000000-0008-0000-0E00-00005B010000}"/>
            </a:ext>
          </a:extLst>
        </xdr:cNvPr>
        <xdr:cNvSpPr/>
      </xdr:nvSpPr>
      <xdr:spPr>
        <a:xfrm>
          <a:off x="104267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55390</xdr:rowOff>
    </xdr:from>
    <xdr:ext cx="469744" cy="259045"/>
    <xdr:sp macro="" textlink="">
      <xdr:nvSpPr>
        <xdr:cNvPr id="348" name="【公営住宅】&#10;一人当たり面積該当値テキスト">
          <a:extLst>
            <a:ext uri="{FF2B5EF4-FFF2-40B4-BE49-F238E27FC236}">
              <a16:creationId xmlns:a16="http://schemas.microsoft.com/office/drawing/2014/main" id="{00000000-0008-0000-0E00-00005C010000}"/>
            </a:ext>
          </a:extLst>
        </xdr:cNvPr>
        <xdr:cNvSpPr txBox="1"/>
      </xdr:nvSpPr>
      <xdr:spPr>
        <a:xfrm>
          <a:off x="10515600" y="1462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140919</xdr:rowOff>
    </xdr:from>
    <xdr:to>
      <xdr:col>50</xdr:col>
      <xdr:colOff>165100</xdr:colOff>
      <xdr:row>86</xdr:row>
      <xdr:rowOff>71069</xdr:rowOff>
    </xdr:to>
    <xdr:sp macro="" textlink="">
      <xdr:nvSpPr>
        <xdr:cNvPr id="349" name="楕円 348">
          <a:extLst>
            <a:ext uri="{FF2B5EF4-FFF2-40B4-BE49-F238E27FC236}">
              <a16:creationId xmlns:a16="http://schemas.microsoft.com/office/drawing/2014/main" id="{00000000-0008-0000-0E00-00005D010000}"/>
            </a:ext>
          </a:extLst>
        </xdr:cNvPr>
        <xdr:cNvSpPr/>
      </xdr:nvSpPr>
      <xdr:spPr>
        <a:xfrm>
          <a:off x="9588500" y="147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19813</xdr:rowOff>
    </xdr:from>
    <xdr:to>
      <xdr:col>55</xdr:col>
      <xdr:colOff>0</xdr:colOff>
      <xdr:row>86</xdr:row>
      <xdr:rowOff>20269</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flipV="1">
          <a:off x="9639300" y="14764513"/>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140919</xdr:rowOff>
    </xdr:from>
    <xdr:to>
      <xdr:col>46</xdr:col>
      <xdr:colOff>38100</xdr:colOff>
      <xdr:row>86</xdr:row>
      <xdr:rowOff>71069</xdr:rowOff>
    </xdr:to>
    <xdr:sp macro="" textlink="">
      <xdr:nvSpPr>
        <xdr:cNvPr id="351" name="楕円 350">
          <a:extLst>
            <a:ext uri="{FF2B5EF4-FFF2-40B4-BE49-F238E27FC236}">
              <a16:creationId xmlns:a16="http://schemas.microsoft.com/office/drawing/2014/main" id="{00000000-0008-0000-0E00-00005F010000}"/>
            </a:ext>
          </a:extLst>
        </xdr:cNvPr>
        <xdr:cNvSpPr/>
      </xdr:nvSpPr>
      <xdr:spPr>
        <a:xfrm>
          <a:off x="8699500" y="147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20269</xdr:rowOff>
    </xdr:from>
    <xdr:to>
      <xdr:col>50</xdr:col>
      <xdr:colOff>114300</xdr:colOff>
      <xdr:row>86</xdr:row>
      <xdr:rowOff>20269</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a:off x="8750300" y="147649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141148</xdr:rowOff>
    </xdr:from>
    <xdr:to>
      <xdr:col>41</xdr:col>
      <xdr:colOff>101600</xdr:colOff>
      <xdr:row>86</xdr:row>
      <xdr:rowOff>71298</xdr:rowOff>
    </xdr:to>
    <xdr:sp macro="" textlink="">
      <xdr:nvSpPr>
        <xdr:cNvPr id="353" name="楕円 352">
          <a:extLst>
            <a:ext uri="{FF2B5EF4-FFF2-40B4-BE49-F238E27FC236}">
              <a16:creationId xmlns:a16="http://schemas.microsoft.com/office/drawing/2014/main" id="{00000000-0008-0000-0E00-000061010000}"/>
            </a:ext>
          </a:extLst>
        </xdr:cNvPr>
        <xdr:cNvSpPr/>
      </xdr:nvSpPr>
      <xdr:spPr>
        <a:xfrm>
          <a:off x="7810500" y="1471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20269</xdr:rowOff>
    </xdr:from>
    <xdr:to>
      <xdr:col>45</xdr:col>
      <xdr:colOff>177800</xdr:colOff>
      <xdr:row>86</xdr:row>
      <xdr:rowOff>20498</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flipV="1">
          <a:off x="7861300" y="14764969"/>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139031</xdr:rowOff>
    </xdr:from>
    <xdr:ext cx="469744" cy="259045"/>
    <xdr:sp macro="" textlink="">
      <xdr:nvSpPr>
        <xdr:cNvPr id="355" name="n_1aveValue【公営住宅】&#10;一人当たり面積">
          <a:extLst>
            <a:ext uri="{FF2B5EF4-FFF2-40B4-BE49-F238E27FC236}">
              <a16:creationId xmlns:a16="http://schemas.microsoft.com/office/drawing/2014/main" id="{00000000-0008-0000-0E00-000063010000}"/>
            </a:ext>
          </a:extLst>
        </xdr:cNvPr>
        <xdr:cNvSpPr txBox="1"/>
      </xdr:nvSpPr>
      <xdr:spPr>
        <a:xfrm>
          <a:off x="9391727" y="1436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153204</xdr:rowOff>
    </xdr:from>
    <xdr:ext cx="469744" cy="259045"/>
    <xdr:sp macro="" textlink="">
      <xdr:nvSpPr>
        <xdr:cNvPr id="356" name="n_2aveValue【公営住宅】&#10;一人当たり面積">
          <a:extLst>
            <a:ext uri="{FF2B5EF4-FFF2-40B4-BE49-F238E27FC236}">
              <a16:creationId xmlns:a16="http://schemas.microsoft.com/office/drawing/2014/main" id="{00000000-0008-0000-0E00-000064010000}"/>
            </a:ext>
          </a:extLst>
        </xdr:cNvPr>
        <xdr:cNvSpPr txBox="1"/>
      </xdr:nvSpPr>
      <xdr:spPr>
        <a:xfrm>
          <a:off x="8515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135602</xdr:rowOff>
    </xdr:from>
    <xdr:ext cx="469744" cy="259045"/>
    <xdr:sp macro="" textlink="">
      <xdr:nvSpPr>
        <xdr:cNvPr id="357" name="n_3aveValue【公営住宅】&#10;一人当たり面積">
          <a:extLst>
            <a:ext uri="{FF2B5EF4-FFF2-40B4-BE49-F238E27FC236}">
              <a16:creationId xmlns:a16="http://schemas.microsoft.com/office/drawing/2014/main" id="{00000000-0008-0000-0E00-000065010000}"/>
            </a:ext>
          </a:extLst>
        </xdr:cNvPr>
        <xdr:cNvSpPr txBox="1"/>
      </xdr:nvSpPr>
      <xdr:spPr>
        <a:xfrm>
          <a:off x="7626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153661</xdr:rowOff>
    </xdr:from>
    <xdr:ext cx="469744" cy="259045"/>
    <xdr:sp macro="" textlink="">
      <xdr:nvSpPr>
        <xdr:cNvPr id="358" name="n_4aveValue【公営住宅】&#10;一人当たり面積">
          <a:extLst>
            <a:ext uri="{FF2B5EF4-FFF2-40B4-BE49-F238E27FC236}">
              <a16:creationId xmlns:a16="http://schemas.microsoft.com/office/drawing/2014/main" id="{00000000-0008-0000-0E00-000066010000}"/>
            </a:ext>
          </a:extLst>
        </xdr:cNvPr>
        <xdr:cNvSpPr txBox="1"/>
      </xdr:nvSpPr>
      <xdr:spPr>
        <a:xfrm>
          <a:off x="6737427" y="1438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62196</xdr:rowOff>
    </xdr:from>
    <xdr:ext cx="469744" cy="259045"/>
    <xdr:sp macro="" textlink="">
      <xdr:nvSpPr>
        <xdr:cNvPr id="359" name="n_1mainValue【公営住宅】&#10;一人当たり面積">
          <a:extLst>
            <a:ext uri="{FF2B5EF4-FFF2-40B4-BE49-F238E27FC236}">
              <a16:creationId xmlns:a16="http://schemas.microsoft.com/office/drawing/2014/main" id="{00000000-0008-0000-0E00-000067010000}"/>
            </a:ext>
          </a:extLst>
        </xdr:cNvPr>
        <xdr:cNvSpPr txBox="1"/>
      </xdr:nvSpPr>
      <xdr:spPr>
        <a:xfrm>
          <a:off x="9391727" y="1480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62196</xdr:rowOff>
    </xdr:from>
    <xdr:ext cx="469744" cy="259045"/>
    <xdr:sp macro="" textlink="">
      <xdr:nvSpPr>
        <xdr:cNvPr id="360" name="n_2mainValue【公営住宅】&#10;一人当たり面積">
          <a:extLst>
            <a:ext uri="{FF2B5EF4-FFF2-40B4-BE49-F238E27FC236}">
              <a16:creationId xmlns:a16="http://schemas.microsoft.com/office/drawing/2014/main" id="{00000000-0008-0000-0E00-000068010000}"/>
            </a:ext>
          </a:extLst>
        </xdr:cNvPr>
        <xdr:cNvSpPr txBox="1"/>
      </xdr:nvSpPr>
      <xdr:spPr>
        <a:xfrm>
          <a:off x="8515427" y="1480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62425</xdr:rowOff>
    </xdr:from>
    <xdr:ext cx="469744" cy="259045"/>
    <xdr:sp macro="" textlink="">
      <xdr:nvSpPr>
        <xdr:cNvPr id="361" name="n_3mainValue【公営住宅】&#10;一人当たり面積">
          <a:extLst>
            <a:ext uri="{FF2B5EF4-FFF2-40B4-BE49-F238E27FC236}">
              <a16:creationId xmlns:a16="http://schemas.microsoft.com/office/drawing/2014/main" id="{00000000-0008-0000-0E00-000069010000}"/>
            </a:ext>
          </a:extLst>
        </xdr:cNvPr>
        <xdr:cNvSpPr txBox="1"/>
      </xdr:nvSpPr>
      <xdr:spPr>
        <a:xfrm>
          <a:off x="7626427" y="1480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id="{00000000-0008-0000-0E00-00009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認定こども園・幼稚園・保育所】&#10;有形固定資産減価償却率最小値テキスト">
          <a:extLst>
            <a:ext uri="{FF2B5EF4-FFF2-40B4-BE49-F238E27FC236}">
              <a16:creationId xmlns:a16="http://schemas.microsoft.com/office/drawing/2014/main" id="{00000000-0008-0000-0E00-000094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06" name="【認定こども園・幼稚園・保育所】&#10;有形固定資産減価償却率最大値テキスト">
          <a:extLst>
            <a:ext uri="{FF2B5EF4-FFF2-40B4-BE49-F238E27FC236}">
              <a16:creationId xmlns:a16="http://schemas.microsoft.com/office/drawing/2014/main" id="{00000000-0008-0000-0E00-000096010000}"/>
            </a:ext>
          </a:extLst>
        </xdr:cNvPr>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id="{00000000-0008-0000-0E00-000098010000}"/>
            </a:ext>
          </a:extLst>
        </xdr:cNvPr>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19" name="楕円 418">
          <a:extLst>
            <a:ext uri="{FF2B5EF4-FFF2-40B4-BE49-F238E27FC236}">
              <a16:creationId xmlns:a16="http://schemas.microsoft.com/office/drawing/2014/main" id="{00000000-0008-0000-0E00-0000A3010000}"/>
            </a:ext>
          </a:extLst>
        </xdr:cNvPr>
        <xdr:cNvSpPr/>
      </xdr:nvSpPr>
      <xdr:spPr>
        <a:xfrm>
          <a:off x="16268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15257</xdr:rowOff>
    </xdr:from>
    <xdr:ext cx="405111" cy="259045"/>
    <xdr:sp macro="" textlink="">
      <xdr:nvSpPr>
        <xdr:cNvPr id="420" name="【認定こども園・幼稚園・保育所】&#10;有形固定資産減価償却率該当値テキスト">
          <a:extLst>
            <a:ext uri="{FF2B5EF4-FFF2-40B4-BE49-F238E27FC236}">
              <a16:creationId xmlns:a16="http://schemas.microsoft.com/office/drawing/2014/main" id="{00000000-0008-0000-0E00-0000A4010000}"/>
            </a:ext>
          </a:extLst>
        </xdr:cNvPr>
        <xdr:cNvSpPr txBox="1"/>
      </xdr:nvSpPr>
      <xdr:spPr>
        <a:xfrm>
          <a:off x="16357600"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170724</xdr:rowOff>
    </xdr:from>
    <xdr:to>
      <xdr:col>81</xdr:col>
      <xdr:colOff>101600</xdr:colOff>
      <xdr:row>38</xdr:row>
      <xdr:rowOff>100874</xdr:rowOff>
    </xdr:to>
    <xdr:sp macro="" textlink="">
      <xdr:nvSpPr>
        <xdr:cNvPr id="421" name="楕円 420">
          <a:extLst>
            <a:ext uri="{FF2B5EF4-FFF2-40B4-BE49-F238E27FC236}">
              <a16:creationId xmlns:a16="http://schemas.microsoft.com/office/drawing/2014/main" id="{00000000-0008-0000-0E00-0000A5010000}"/>
            </a:ext>
          </a:extLst>
        </xdr:cNvPr>
        <xdr:cNvSpPr/>
      </xdr:nvSpPr>
      <xdr:spPr>
        <a:xfrm>
          <a:off x="15430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50074</xdr:rowOff>
    </xdr:from>
    <xdr:to>
      <xdr:col>85</xdr:col>
      <xdr:colOff>127000</xdr:colOff>
      <xdr:row>38</xdr:row>
      <xdr:rowOff>87630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5481300" y="656517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23" name="楕円 422">
          <a:extLst>
            <a:ext uri="{FF2B5EF4-FFF2-40B4-BE49-F238E27FC236}">
              <a16:creationId xmlns:a16="http://schemas.microsoft.com/office/drawing/2014/main" id="{00000000-0008-0000-0E00-0000A7010000}"/>
            </a:ext>
          </a:extLst>
        </xdr:cNvPr>
        <xdr:cNvSpPr/>
      </xdr:nvSpPr>
      <xdr:spPr>
        <a:xfrm>
          <a:off x="14541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12519</xdr:rowOff>
    </xdr:from>
    <xdr:to>
      <xdr:col>81</xdr:col>
      <xdr:colOff>50800</xdr:colOff>
      <xdr:row>38</xdr:row>
      <xdr:rowOff>50074</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4592300" y="652761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97246</xdr:rowOff>
    </xdr:from>
    <xdr:to>
      <xdr:col>72</xdr:col>
      <xdr:colOff>38100</xdr:colOff>
      <xdr:row>38</xdr:row>
      <xdr:rowOff>27395</xdr:rowOff>
    </xdr:to>
    <xdr:sp macro="" textlink="">
      <xdr:nvSpPr>
        <xdr:cNvPr id="425" name="楕円 424">
          <a:extLst>
            <a:ext uri="{FF2B5EF4-FFF2-40B4-BE49-F238E27FC236}">
              <a16:creationId xmlns:a16="http://schemas.microsoft.com/office/drawing/2014/main" id="{00000000-0008-0000-0E00-0000A9010000}"/>
            </a:ext>
          </a:extLst>
        </xdr:cNvPr>
        <xdr:cNvSpPr/>
      </xdr:nvSpPr>
      <xdr:spPr>
        <a:xfrm>
          <a:off x="136525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148046</xdr:rowOff>
    </xdr:from>
    <xdr:to>
      <xdr:col>76</xdr:col>
      <xdr:colOff>114300</xdr:colOff>
      <xdr:row>38</xdr:row>
      <xdr:rowOff>12519</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3703300" y="649169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102705</xdr:rowOff>
    </xdr:from>
    <xdr:ext cx="405111" cy="259045"/>
    <xdr:sp macro="" textlink="">
      <xdr:nvSpPr>
        <xdr:cNvPr id="427" name="n_1aveValue【認定こども園・幼稚園・保育所】&#10;有形固定資産減価償却率">
          <a:extLst>
            <a:ext uri="{FF2B5EF4-FFF2-40B4-BE49-F238E27FC236}">
              <a16:creationId xmlns:a16="http://schemas.microsoft.com/office/drawing/2014/main" id="{00000000-0008-0000-0E00-0000AB010000}"/>
            </a:ext>
          </a:extLst>
        </xdr:cNvPr>
        <xdr:cNvSpPr txBox="1"/>
      </xdr:nvSpPr>
      <xdr:spPr>
        <a:xfrm>
          <a:off x="1526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75673</xdr:rowOff>
    </xdr:from>
    <xdr:ext cx="405111" cy="259045"/>
    <xdr:sp macro="" textlink="">
      <xdr:nvSpPr>
        <xdr:cNvPr id="428" name="n_2aveValue【認定こども園・幼稚園・保育所】&#10;有形固定資産減価償却率">
          <a:extLst>
            <a:ext uri="{FF2B5EF4-FFF2-40B4-BE49-F238E27FC236}">
              <a16:creationId xmlns:a16="http://schemas.microsoft.com/office/drawing/2014/main" id="{00000000-0008-0000-0E00-0000AC010000}"/>
            </a:ext>
          </a:extLst>
        </xdr:cNvPr>
        <xdr:cNvSpPr txBox="1"/>
      </xdr:nvSpPr>
      <xdr:spPr>
        <a:xfrm>
          <a:off x="14389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109962</xdr:rowOff>
    </xdr:from>
    <xdr:ext cx="405111" cy="259045"/>
    <xdr:sp macro="" textlink="">
      <xdr:nvSpPr>
        <xdr:cNvPr id="429" name="n_3aveValue【認定こども園・幼稚園・保育所】&#10;有形固定資産減価償却率">
          <a:extLst>
            <a:ext uri="{FF2B5EF4-FFF2-40B4-BE49-F238E27FC236}">
              <a16:creationId xmlns:a16="http://schemas.microsoft.com/office/drawing/2014/main" id="{00000000-0008-0000-0E00-0000AD010000}"/>
            </a:ext>
          </a:extLst>
        </xdr:cNvPr>
        <xdr:cNvSpPr txBox="1"/>
      </xdr:nvSpPr>
      <xdr:spPr>
        <a:xfrm>
          <a:off x="13500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30" name="n_4aveValue【認定こども園・幼稚園・保育所】&#10;有形固定資産減価償却率">
          <a:extLst>
            <a:ext uri="{FF2B5EF4-FFF2-40B4-BE49-F238E27FC236}">
              <a16:creationId xmlns:a16="http://schemas.microsoft.com/office/drawing/2014/main" id="{00000000-0008-0000-0E00-0000AE010000}"/>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92001</xdr:rowOff>
    </xdr:from>
    <xdr:ext cx="405111" cy="259045"/>
    <xdr:sp macro="" textlink="">
      <xdr:nvSpPr>
        <xdr:cNvPr id="431" name="n_1mainValue【認定こども園・幼稚園・保育所】&#10;有形固定資産減価償却率">
          <a:extLst>
            <a:ext uri="{FF2B5EF4-FFF2-40B4-BE49-F238E27FC236}">
              <a16:creationId xmlns:a16="http://schemas.microsoft.com/office/drawing/2014/main" id="{00000000-0008-0000-0E00-0000AF010000}"/>
            </a:ext>
          </a:extLst>
        </xdr:cNvPr>
        <xdr:cNvSpPr txBox="1"/>
      </xdr:nvSpPr>
      <xdr:spPr>
        <a:xfrm>
          <a:off x="152660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macro="" textlink="">
      <xdr:nvSpPr>
        <xdr:cNvPr id="432" name="n_2mainValue【認定こども園・幼稚園・保育所】&#10;有形固定資産減価償却率">
          <a:extLst>
            <a:ext uri="{FF2B5EF4-FFF2-40B4-BE49-F238E27FC236}">
              <a16:creationId xmlns:a16="http://schemas.microsoft.com/office/drawing/2014/main" id="{00000000-0008-0000-0E00-0000B0010000}"/>
            </a:ext>
          </a:extLst>
        </xdr:cNvPr>
        <xdr:cNvSpPr txBox="1"/>
      </xdr:nvSpPr>
      <xdr:spPr>
        <a:xfrm>
          <a:off x="14389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43923</xdr:rowOff>
    </xdr:from>
    <xdr:ext cx="405111" cy="259045"/>
    <xdr:sp macro="" textlink="">
      <xdr:nvSpPr>
        <xdr:cNvPr id="433" name="n_3mainValue【認定こども園・幼稚園・保育所】&#10;有形固定資産減価償却率">
          <a:extLst>
            <a:ext uri="{FF2B5EF4-FFF2-40B4-BE49-F238E27FC236}">
              <a16:creationId xmlns:a16="http://schemas.microsoft.com/office/drawing/2014/main" id="{00000000-0008-0000-0E00-0000B1010000}"/>
            </a:ext>
          </a:extLst>
        </xdr:cNvPr>
        <xdr:cNvSpPr txBox="1"/>
      </xdr:nvSpPr>
      <xdr:spPr>
        <a:xfrm>
          <a:off x="13500744" y="621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00000000-0008-0000-0E00-0000C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00000000-0008-0000-0E00-0000C8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00000000-0008-0000-0E00-0000CA010000}"/>
            </a:ext>
          </a:extLst>
        </xdr:cNvPr>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146575</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00000000-0008-0000-0E00-0000CC010000}"/>
            </a:ext>
          </a:extLst>
        </xdr:cNvPr>
        <xdr:cNvSpPr txBox="1"/>
      </xdr:nvSpPr>
      <xdr:spPr>
        <a:xfrm>
          <a:off x="22199600" y="666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64" name="フローチャート: 判断 463">
          <a:extLst>
            <a:ext uri="{FF2B5EF4-FFF2-40B4-BE49-F238E27FC236}">
              <a16:creationId xmlns:a16="http://schemas.microsoft.com/office/drawing/2014/main" id="{00000000-0008-0000-0E00-0000D0010000}"/>
            </a:ext>
          </a:extLst>
        </xdr:cNvPr>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65" name="フローチャート: 判断 464">
          <a:extLst>
            <a:ext uri="{FF2B5EF4-FFF2-40B4-BE49-F238E27FC236}">
              <a16:creationId xmlns:a16="http://schemas.microsoft.com/office/drawing/2014/main" id="{00000000-0008-0000-0E00-0000D1010000}"/>
            </a:ext>
          </a:extLst>
        </xdr:cNvPr>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148844</xdr:rowOff>
    </xdr:from>
    <xdr:to>
      <xdr:col>116</xdr:col>
      <xdr:colOff>114300</xdr:colOff>
      <xdr:row>40</xdr:row>
      <xdr:rowOff>78994</xdr:rowOff>
    </xdr:to>
    <xdr:sp macro="" textlink="">
      <xdr:nvSpPr>
        <xdr:cNvPr id="471" name="楕円 470">
          <a:extLst>
            <a:ext uri="{FF2B5EF4-FFF2-40B4-BE49-F238E27FC236}">
              <a16:creationId xmlns:a16="http://schemas.microsoft.com/office/drawing/2014/main" id="{00000000-0008-0000-0E00-0000D7010000}"/>
            </a:ext>
          </a:extLst>
        </xdr:cNvPr>
        <xdr:cNvSpPr/>
      </xdr:nvSpPr>
      <xdr:spPr>
        <a:xfrm>
          <a:off x="221107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127271</xdr:rowOff>
    </xdr:from>
    <xdr:ext cx="469744" cy="259045"/>
    <xdr:sp macro="" textlink="">
      <xdr:nvSpPr>
        <xdr:cNvPr id="472" name="【認定こども園・幼稚園・保育所】&#10;一人当たり面積該当値テキスト">
          <a:extLst>
            <a:ext uri="{FF2B5EF4-FFF2-40B4-BE49-F238E27FC236}">
              <a16:creationId xmlns:a16="http://schemas.microsoft.com/office/drawing/2014/main" id="{00000000-0008-0000-0E00-0000D8010000}"/>
            </a:ext>
          </a:extLst>
        </xdr:cNvPr>
        <xdr:cNvSpPr txBox="1"/>
      </xdr:nvSpPr>
      <xdr:spPr>
        <a:xfrm>
          <a:off x="22199600" y="681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153416</xdr:rowOff>
    </xdr:from>
    <xdr:to>
      <xdr:col>112</xdr:col>
      <xdr:colOff>38100</xdr:colOff>
      <xdr:row>40</xdr:row>
      <xdr:rowOff>83566</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212725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28194</xdr:rowOff>
    </xdr:from>
    <xdr:to>
      <xdr:col>116</xdr:col>
      <xdr:colOff>63500</xdr:colOff>
      <xdr:row>40</xdr:row>
      <xdr:rowOff>32766</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21323300" y="688619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153416</xdr:rowOff>
    </xdr:from>
    <xdr:to>
      <xdr:col>107</xdr:col>
      <xdr:colOff>101600</xdr:colOff>
      <xdr:row>40</xdr:row>
      <xdr:rowOff>83566</xdr:rowOff>
    </xdr:to>
    <xdr:sp macro="" textlink="">
      <xdr:nvSpPr>
        <xdr:cNvPr id="475" name="楕円 474">
          <a:extLst>
            <a:ext uri="{FF2B5EF4-FFF2-40B4-BE49-F238E27FC236}">
              <a16:creationId xmlns:a16="http://schemas.microsoft.com/office/drawing/2014/main" id="{00000000-0008-0000-0E00-0000DB010000}"/>
            </a:ext>
          </a:extLst>
        </xdr:cNvPr>
        <xdr:cNvSpPr/>
      </xdr:nvSpPr>
      <xdr:spPr>
        <a:xfrm>
          <a:off x="203835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32766</xdr:rowOff>
    </xdr:from>
    <xdr:to>
      <xdr:col>111</xdr:col>
      <xdr:colOff>177800</xdr:colOff>
      <xdr:row>40</xdr:row>
      <xdr:rowOff>32766</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20434300" y="68907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155702</xdr:rowOff>
    </xdr:from>
    <xdr:to>
      <xdr:col>102</xdr:col>
      <xdr:colOff>165100</xdr:colOff>
      <xdr:row>40</xdr:row>
      <xdr:rowOff>85852</xdr:rowOff>
    </xdr:to>
    <xdr:sp macro="" textlink="">
      <xdr:nvSpPr>
        <xdr:cNvPr id="477" name="楕円 476">
          <a:extLst>
            <a:ext uri="{FF2B5EF4-FFF2-40B4-BE49-F238E27FC236}">
              <a16:creationId xmlns:a16="http://schemas.microsoft.com/office/drawing/2014/main" id="{00000000-0008-0000-0E00-0000DD010000}"/>
            </a:ext>
          </a:extLst>
        </xdr:cNvPr>
        <xdr:cNvSpPr/>
      </xdr:nvSpPr>
      <xdr:spPr>
        <a:xfrm>
          <a:off x="19494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32766</xdr:rowOff>
    </xdr:from>
    <xdr:to>
      <xdr:col>107</xdr:col>
      <xdr:colOff>50800</xdr:colOff>
      <xdr:row>40</xdr:row>
      <xdr:rowOff>35052</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19545300" y="689076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84091</xdr:rowOff>
    </xdr:from>
    <xdr:ext cx="469744" cy="259045"/>
    <xdr:sp macro="" textlink="">
      <xdr:nvSpPr>
        <xdr:cNvPr id="479" name="n_1aveValue【認定こども園・幼稚園・保育所】&#10;一人当たり面積">
          <a:extLst>
            <a:ext uri="{FF2B5EF4-FFF2-40B4-BE49-F238E27FC236}">
              <a16:creationId xmlns:a16="http://schemas.microsoft.com/office/drawing/2014/main" id="{00000000-0008-0000-0E00-0000DF010000}"/>
            </a:ext>
          </a:extLst>
        </xdr:cNvPr>
        <xdr:cNvSpPr txBox="1"/>
      </xdr:nvSpPr>
      <xdr:spPr>
        <a:xfrm>
          <a:off x="210757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81805</xdr:rowOff>
    </xdr:from>
    <xdr:ext cx="469744" cy="259045"/>
    <xdr:sp macro="" textlink="">
      <xdr:nvSpPr>
        <xdr:cNvPr id="480" name="n_2aveValue【認定こども園・幼稚園・保育所】&#10;一人当たり面積">
          <a:extLst>
            <a:ext uri="{FF2B5EF4-FFF2-40B4-BE49-F238E27FC236}">
              <a16:creationId xmlns:a16="http://schemas.microsoft.com/office/drawing/2014/main" id="{00000000-0008-0000-0E00-0000E0010000}"/>
            </a:ext>
          </a:extLst>
        </xdr:cNvPr>
        <xdr:cNvSpPr txBox="1"/>
      </xdr:nvSpPr>
      <xdr:spPr>
        <a:xfrm>
          <a:off x="20199427"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40657</xdr:rowOff>
    </xdr:from>
    <xdr:ext cx="469744" cy="259045"/>
    <xdr:sp macro="" textlink="">
      <xdr:nvSpPr>
        <xdr:cNvPr id="481" name="n_3aveValue【認定こども園・幼稚園・保育所】&#10;一人当たり面積">
          <a:extLst>
            <a:ext uri="{FF2B5EF4-FFF2-40B4-BE49-F238E27FC236}">
              <a16:creationId xmlns:a16="http://schemas.microsoft.com/office/drawing/2014/main" id="{00000000-0008-0000-0E00-0000E1010000}"/>
            </a:ext>
          </a:extLst>
        </xdr:cNvPr>
        <xdr:cNvSpPr txBox="1"/>
      </xdr:nvSpPr>
      <xdr:spPr>
        <a:xfrm>
          <a:off x="19310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482" name="n_4aveValue【認定こども園・幼稚園・保育所】&#10;一人当たり面積">
          <a:extLst>
            <a:ext uri="{FF2B5EF4-FFF2-40B4-BE49-F238E27FC236}">
              <a16:creationId xmlns:a16="http://schemas.microsoft.com/office/drawing/2014/main" id="{00000000-0008-0000-0E00-0000E2010000}"/>
            </a:ext>
          </a:extLst>
        </xdr:cNvPr>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74693</xdr:rowOff>
    </xdr:from>
    <xdr:ext cx="469744" cy="259045"/>
    <xdr:sp macro="" textlink="">
      <xdr:nvSpPr>
        <xdr:cNvPr id="483" name="n_1mainValue【認定こども園・幼稚園・保育所】&#10;一人当たり面積">
          <a:extLst>
            <a:ext uri="{FF2B5EF4-FFF2-40B4-BE49-F238E27FC236}">
              <a16:creationId xmlns:a16="http://schemas.microsoft.com/office/drawing/2014/main" id="{00000000-0008-0000-0E00-0000E3010000}"/>
            </a:ext>
          </a:extLst>
        </xdr:cNvPr>
        <xdr:cNvSpPr txBox="1"/>
      </xdr:nvSpPr>
      <xdr:spPr>
        <a:xfrm>
          <a:off x="21075727" y="69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74693</xdr:rowOff>
    </xdr:from>
    <xdr:ext cx="469744" cy="259045"/>
    <xdr:sp macro="" textlink="">
      <xdr:nvSpPr>
        <xdr:cNvPr id="484" name="n_2mainValue【認定こども園・幼稚園・保育所】&#10;一人当たり面積">
          <a:extLst>
            <a:ext uri="{FF2B5EF4-FFF2-40B4-BE49-F238E27FC236}">
              <a16:creationId xmlns:a16="http://schemas.microsoft.com/office/drawing/2014/main" id="{00000000-0008-0000-0E00-0000E4010000}"/>
            </a:ext>
          </a:extLst>
        </xdr:cNvPr>
        <xdr:cNvSpPr txBox="1"/>
      </xdr:nvSpPr>
      <xdr:spPr>
        <a:xfrm>
          <a:off x="20199427" y="69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76979</xdr:rowOff>
    </xdr:from>
    <xdr:ext cx="469744" cy="259045"/>
    <xdr:sp macro="" textlink="">
      <xdr:nvSpPr>
        <xdr:cNvPr id="485" name="n_3mainValue【認定こども園・幼稚園・保育所】&#10;一人当たり面積">
          <a:extLst>
            <a:ext uri="{FF2B5EF4-FFF2-40B4-BE49-F238E27FC236}">
              <a16:creationId xmlns:a16="http://schemas.microsoft.com/office/drawing/2014/main" id="{00000000-0008-0000-0E00-0000E5010000}"/>
            </a:ext>
          </a:extLst>
        </xdr:cNvPr>
        <xdr:cNvSpPr txBox="1"/>
      </xdr:nvSpPr>
      <xdr:spPr>
        <a:xfrm>
          <a:off x="19310427"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9" name="【学校施設】&#10;有形固定資産減価償却率グラフ枠">
          <a:extLst>
            <a:ext uri="{FF2B5EF4-FFF2-40B4-BE49-F238E27FC236}">
              <a16:creationId xmlns:a16="http://schemas.microsoft.com/office/drawing/2014/main" id="{00000000-0008-0000-0E00-0000FD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11" name="【学校施設】&#10;有形固定資産減価償却率最小値テキスト">
          <a:extLst>
            <a:ext uri="{FF2B5EF4-FFF2-40B4-BE49-F238E27FC236}">
              <a16:creationId xmlns:a16="http://schemas.microsoft.com/office/drawing/2014/main" id="{00000000-0008-0000-0E00-0000FF010000}"/>
            </a:ext>
          </a:extLst>
        </xdr:cNvPr>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13" name="【学校施設】&#10;有形固定資産減価償却率最大値テキスト">
          <a:extLst>
            <a:ext uri="{FF2B5EF4-FFF2-40B4-BE49-F238E27FC236}">
              <a16:creationId xmlns:a16="http://schemas.microsoft.com/office/drawing/2014/main" id="{00000000-0008-0000-0E00-000001020000}"/>
            </a:ext>
          </a:extLst>
        </xdr:cNvPr>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515" name="【学校施設】&#10;有形固定資産減価償却率平均値テキスト">
          <a:extLst>
            <a:ext uri="{FF2B5EF4-FFF2-40B4-BE49-F238E27FC236}">
              <a16:creationId xmlns:a16="http://schemas.microsoft.com/office/drawing/2014/main" id="{00000000-0008-0000-0E00-000003020000}"/>
            </a:ext>
          </a:extLst>
        </xdr:cNvPr>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16" name="フローチャート: 判断 515">
          <a:extLst>
            <a:ext uri="{FF2B5EF4-FFF2-40B4-BE49-F238E27FC236}">
              <a16:creationId xmlns:a16="http://schemas.microsoft.com/office/drawing/2014/main" id="{00000000-0008-0000-0E00-000004020000}"/>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17" name="フローチャート: 判断 516">
          <a:extLst>
            <a:ext uri="{FF2B5EF4-FFF2-40B4-BE49-F238E27FC236}">
              <a16:creationId xmlns:a16="http://schemas.microsoft.com/office/drawing/2014/main" id="{00000000-0008-0000-0E00-000005020000}"/>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18" name="フローチャート: 判断 517">
          <a:extLst>
            <a:ext uri="{FF2B5EF4-FFF2-40B4-BE49-F238E27FC236}">
              <a16:creationId xmlns:a16="http://schemas.microsoft.com/office/drawing/2014/main" id="{00000000-0008-0000-0E00-000006020000}"/>
            </a:ext>
          </a:extLst>
        </xdr:cNvPr>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19" name="フローチャート: 判断 518">
          <a:extLst>
            <a:ext uri="{FF2B5EF4-FFF2-40B4-BE49-F238E27FC236}">
              <a16:creationId xmlns:a16="http://schemas.microsoft.com/office/drawing/2014/main" id="{00000000-0008-0000-0E00-000007020000}"/>
            </a:ext>
          </a:extLst>
        </xdr:cNvPr>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20" name="フローチャート: 判断 519">
          <a:extLst>
            <a:ext uri="{FF2B5EF4-FFF2-40B4-BE49-F238E27FC236}">
              <a16:creationId xmlns:a16="http://schemas.microsoft.com/office/drawing/2014/main" id="{00000000-0008-0000-0E00-000008020000}"/>
            </a:ext>
          </a:extLst>
        </xdr:cNvPr>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113030</xdr:rowOff>
    </xdr:from>
    <xdr:to>
      <xdr:col>85</xdr:col>
      <xdr:colOff>177800</xdr:colOff>
      <xdr:row>60</xdr:row>
      <xdr:rowOff>43180</xdr:rowOff>
    </xdr:to>
    <xdr:sp macro="" textlink="">
      <xdr:nvSpPr>
        <xdr:cNvPr id="526" name="楕円 525">
          <a:extLst>
            <a:ext uri="{FF2B5EF4-FFF2-40B4-BE49-F238E27FC236}">
              <a16:creationId xmlns:a16="http://schemas.microsoft.com/office/drawing/2014/main" id="{00000000-0008-0000-0E00-00000E020000}"/>
            </a:ext>
          </a:extLst>
        </xdr:cNvPr>
        <xdr:cNvSpPr/>
      </xdr:nvSpPr>
      <xdr:spPr>
        <a:xfrm>
          <a:off x="162687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135907</xdr:rowOff>
    </xdr:from>
    <xdr:ext cx="405111" cy="259045"/>
    <xdr:sp macro="" textlink="">
      <xdr:nvSpPr>
        <xdr:cNvPr id="527" name="【学校施設】&#10;有形固定資産減価償却率該当値テキスト">
          <a:extLst>
            <a:ext uri="{FF2B5EF4-FFF2-40B4-BE49-F238E27FC236}">
              <a16:creationId xmlns:a16="http://schemas.microsoft.com/office/drawing/2014/main" id="{00000000-0008-0000-0E00-00000F020000}"/>
            </a:ext>
          </a:extLst>
        </xdr:cNvPr>
        <xdr:cNvSpPr txBox="1"/>
      </xdr:nvSpPr>
      <xdr:spPr>
        <a:xfrm>
          <a:off x="16357600"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21590</xdr:rowOff>
    </xdr:from>
    <xdr:to>
      <xdr:col>81</xdr:col>
      <xdr:colOff>101600</xdr:colOff>
      <xdr:row>60</xdr:row>
      <xdr:rowOff>123190</xdr:rowOff>
    </xdr:to>
    <xdr:sp macro="" textlink="">
      <xdr:nvSpPr>
        <xdr:cNvPr id="528" name="楕円 527">
          <a:extLst>
            <a:ext uri="{FF2B5EF4-FFF2-40B4-BE49-F238E27FC236}">
              <a16:creationId xmlns:a16="http://schemas.microsoft.com/office/drawing/2014/main" id="{00000000-0008-0000-0E00-000010020000}"/>
            </a:ext>
          </a:extLst>
        </xdr:cNvPr>
        <xdr:cNvSpPr/>
      </xdr:nvSpPr>
      <xdr:spPr>
        <a:xfrm>
          <a:off x="15430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163830</xdr:rowOff>
    </xdr:from>
    <xdr:to>
      <xdr:col>85</xdr:col>
      <xdr:colOff>127000</xdr:colOff>
      <xdr:row>60</xdr:row>
      <xdr:rowOff>72390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flipV="1">
          <a:off x="15481300" y="1027938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153035</xdr:rowOff>
    </xdr:from>
    <xdr:to>
      <xdr:col>76</xdr:col>
      <xdr:colOff>165100</xdr:colOff>
      <xdr:row>60</xdr:row>
      <xdr:rowOff>83185</xdr:rowOff>
    </xdr:to>
    <xdr:sp macro="" textlink="">
      <xdr:nvSpPr>
        <xdr:cNvPr id="530" name="楕円 529">
          <a:extLst>
            <a:ext uri="{FF2B5EF4-FFF2-40B4-BE49-F238E27FC236}">
              <a16:creationId xmlns:a16="http://schemas.microsoft.com/office/drawing/2014/main" id="{00000000-0008-0000-0E00-000012020000}"/>
            </a:ext>
          </a:extLst>
        </xdr:cNvPr>
        <xdr:cNvSpPr/>
      </xdr:nvSpPr>
      <xdr:spPr>
        <a:xfrm>
          <a:off x="14541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32385</xdr:rowOff>
    </xdr:from>
    <xdr:to>
      <xdr:col>81</xdr:col>
      <xdr:colOff>50800</xdr:colOff>
      <xdr:row>60</xdr:row>
      <xdr:rowOff>72390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4592300" y="103193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92075</xdr:rowOff>
    </xdr:from>
    <xdr:to>
      <xdr:col>72</xdr:col>
      <xdr:colOff>38100</xdr:colOff>
      <xdr:row>60</xdr:row>
      <xdr:rowOff>22225</xdr:rowOff>
    </xdr:to>
    <xdr:sp macro="" textlink="">
      <xdr:nvSpPr>
        <xdr:cNvPr id="532" name="楕円 531">
          <a:extLst>
            <a:ext uri="{FF2B5EF4-FFF2-40B4-BE49-F238E27FC236}">
              <a16:creationId xmlns:a16="http://schemas.microsoft.com/office/drawing/2014/main" id="{00000000-0008-0000-0E00-000014020000}"/>
            </a:ext>
          </a:extLst>
        </xdr:cNvPr>
        <xdr:cNvSpPr/>
      </xdr:nvSpPr>
      <xdr:spPr>
        <a:xfrm>
          <a:off x="13652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142875</xdr:rowOff>
    </xdr:from>
    <xdr:to>
      <xdr:col>76</xdr:col>
      <xdr:colOff>114300</xdr:colOff>
      <xdr:row>60</xdr:row>
      <xdr:rowOff>32385</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3703300" y="1025842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534" name="n_1aveValue【学校施設】&#10;有形固定資産減価償却率">
          <a:extLst>
            <a:ext uri="{FF2B5EF4-FFF2-40B4-BE49-F238E27FC236}">
              <a16:creationId xmlns:a16="http://schemas.microsoft.com/office/drawing/2014/main" id="{00000000-0008-0000-0E00-000016020000}"/>
            </a:ext>
          </a:extLst>
        </xdr:cNvPr>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95902</xdr:rowOff>
    </xdr:from>
    <xdr:ext cx="405111" cy="259045"/>
    <xdr:sp macro="" textlink="">
      <xdr:nvSpPr>
        <xdr:cNvPr id="535" name="n_2aveValue【学校施設】&#10;有形固定資産減価償却率">
          <a:extLst>
            <a:ext uri="{FF2B5EF4-FFF2-40B4-BE49-F238E27FC236}">
              <a16:creationId xmlns:a16="http://schemas.microsoft.com/office/drawing/2014/main" id="{00000000-0008-0000-0E00-000017020000}"/>
            </a:ext>
          </a:extLst>
        </xdr:cNvPr>
        <xdr:cNvSpPr txBox="1"/>
      </xdr:nvSpPr>
      <xdr:spPr>
        <a:xfrm>
          <a:off x="14389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66692</xdr:rowOff>
    </xdr:from>
    <xdr:ext cx="405111" cy="259045"/>
    <xdr:sp macro="" textlink="">
      <xdr:nvSpPr>
        <xdr:cNvPr id="536" name="n_3aveValue【学校施設】&#10;有形固定資産減価償却率">
          <a:extLst>
            <a:ext uri="{FF2B5EF4-FFF2-40B4-BE49-F238E27FC236}">
              <a16:creationId xmlns:a16="http://schemas.microsoft.com/office/drawing/2014/main" id="{00000000-0008-0000-0E00-000018020000}"/>
            </a:ext>
          </a:extLst>
        </xdr:cNvPr>
        <xdr:cNvSpPr txBox="1"/>
      </xdr:nvSpPr>
      <xdr:spPr>
        <a:xfrm>
          <a:off x="13500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537" name="n_4aveValue【学校施設】&#10;有形固定資産減価償却率">
          <a:extLst>
            <a:ext uri="{FF2B5EF4-FFF2-40B4-BE49-F238E27FC236}">
              <a16:creationId xmlns:a16="http://schemas.microsoft.com/office/drawing/2014/main" id="{00000000-0008-0000-0E00-000019020000}"/>
            </a:ext>
          </a:extLst>
        </xdr:cNvPr>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114317</xdr:rowOff>
    </xdr:from>
    <xdr:ext cx="405111" cy="259045"/>
    <xdr:sp macro="" textlink="">
      <xdr:nvSpPr>
        <xdr:cNvPr id="538" name="n_1mainValue【学校施設】&#10;有形固定資産減価償却率">
          <a:extLst>
            <a:ext uri="{FF2B5EF4-FFF2-40B4-BE49-F238E27FC236}">
              <a16:creationId xmlns:a16="http://schemas.microsoft.com/office/drawing/2014/main" id="{00000000-0008-0000-0E00-00001A020000}"/>
            </a:ext>
          </a:extLst>
        </xdr:cNvPr>
        <xdr:cNvSpPr txBox="1"/>
      </xdr:nvSpPr>
      <xdr:spPr>
        <a:xfrm>
          <a:off x="152660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74312</xdr:rowOff>
    </xdr:from>
    <xdr:ext cx="405111" cy="259045"/>
    <xdr:sp macro="" textlink="">
      <xdr:nvSpPr>
        <xdr:cNvPr id="539" name="n_2mainValue【学校施設】&#10;有形固定資産減価償却率">
          <a:extLst>
            <a:ext uri="{FF2B5EF4-FFF2-40B4-BE49-F238E27FC236}">
              <a16:creationId xmlns:a16="http://schemas.microsoft.com/office/drawing/2014/main" id="{00000000-0008-0000-0E00-00001B020000}"/>
            </a:ext>
          </a:extLst>
        </xdr:cNvPr>
        <xdr:cNvSpPr txBox="1"/>
      </xdr:nvSpPr>
      <xdr:spPr>
        <a:xfrm>
          <a:off x="14389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38752</xdr:rowOff>
    </xdr:from>
    <xdr:ext cx="405111" cy="259045"/>
    <xdr:sp macro="" textlink="">
      <xdr:nvSpPr>
        <xdr:cNvPr id="540" name="n_3mainValue【学校施設】&#10;有形固定資産減価償却率">
          <a:extLst>
            <a:ext uri="{FF2B5EF4-FFF2-40B4-BE49-F238E27FC236}">
              <a16:creationId xmlns:a16="http://schemas.microsoft.com/office/drawing/2014/main" id="{00000000-0008-0000-0E00-00001C020000}"/>
            </a:ext>
          </a:extLst>
        </xdr:cNvPr>
        <xdr:cNvSpPr txBox="1"/>
      </xdr:nvSpPr>
      <xdr:spPr>
        <a:xfrm>
          <a:off x="135007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学校施設】&#10;一人当たり面積グラフ枠">
          <a:extLst>
            <a:ext uri="{FF2B5EF4-FFF2-40B4-BE49-F238E27FC236}">
              <a16:creationId xmlns:a16="http://schemas.microsoft.com/office/drawing/2014/main" id="{00000000-0008-0000-0E00-00003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64" name="【学校施設】&#10;一人当たり面積最小値テキスト">
          <a:extLst>
            <a:ext uri="{FF2B5EF4-FFF2-40B4-BE49-F238E27FC236}">
              <a16:creationId xmlns:a16="http://schemas.microsoft.com/office/drawing/2014/main" id="{00000000-0008-0000-0E00-000034020000}"/>
            </a:ext>
          </a:extLst>
        </xdr:cNvPr>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66" name="【学校施設】&#10;一人当たり面積最大値テキスト">
          <a:extLst>
            <a:ext uri="{FF2B5EF4-FFF2-40B4-BE49-F238E27FC236}">
              <a16:creationId xmlns:a16="http://schemas.microsoft.com/office/drawing/2014/main" id="{00000000-0008-0000-0E00-000036020000}"/>
            </a:ext>
          </a:extLst>
        </xdr:cNvPr>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33240</xdr:rowOff>
    </xdr:from>
    <xdr:ext cx="469744" cy="259045"/>
    <xdr:sp macro="" textlink="">
      <xdr:nvSpPr>
        <xdr:cNvPr id="568" name="【学校施設】&#10;一人当たり面積平均値テキスト">
          <a:extLst>
            <a:ext uri="{FF2B5EF4-FFF2-40B4-BE49-F238E27FC236}">
              <a16:creationId xmlns:a16="http://schemas.microsoft.com/office/drawing/2014/main" id="{00000000-0008-0000-0E00-000038020000}"/>
            </a:ext>
          </a:extLst>
        </xdr:cNvPr>
        <xdr:cNvSpPr txBox="1"/>
      </xdr:nvSpPr>
      <xdr:spPr>
        <a:xfrm>
          <a:off x="22199600" y="10663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69" name="フローチャート: 判断 568">
          <a:extLst>
            <a:ext uri="{FF2B5EF4-FFF2-40B4-BE49-F238E27FC236}">
              <a16:creationId xmlns:a16="http://schemas.microsoft.com/office/drawing/2014/main" id="{00000000-0008-0000-0E00-000039020000}"/>
            </a:ext>
          </a:extLst>
        </xdr:cNvPr>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70" name="フローチャート: 判断 569">
          <a:extLst>
            <a:ext uri="{FF2B5EF4-FFF2-40B4-BE49-F238E27FC236}">
              <a16:creationId xmlns:a16="http://schemas.microsoft.com/office/drawing/2014/main" id="{00000000-0008-0000-0E00-00003A020000}"/>
            </a:ext>
          </a:extLst>
        </xdr:cNvPr>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71" name="フローチャート: 判断 570">
          <a:extLst>
            <a:ext uri="{FF2B5EF4-FFF2-40B4-BE49-F238E27FC236}">
              <a16:creationId xmlns:a16="http://schemas.microsoft.com/office/drawing/2014/main" id="{00000000-0008-0000-0E00-00003B020000}"/>
            </a:ext>
          </a:extLst>
        </xdr:cNvPr>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72" name="フローチャート: 判断 571">
          <a:extLst>
            <a:ext uri="{FF2B5EF4-FFF2-40B4-BE49-F238E27FC236}">
              <a16:creationId xmlns:a16="http://schemas.microsoft.com/office/drawing/2014/main" id="{00000000-0008-0000-0E00-00003C020000}"/>
            </a:ext>
          </a:extLst>
        </xdr:cNvPr>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573" name="フローチャート: 判断 572">
          <a:extLst>
            <a:ext uri="{FF2B5EF4-FFF2-40B4-BE49-F238E27FC236}">
              <a16:creationId xmlns:a16="http://schemas.microsoft.com/office/drawing/2014/main" id="{00000000-0008-0000-0E00-00003D020000}"/>
            </a:ext>
          </a:extLst>
        </xdr:cNvPr>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10464</xdr:rowOff>
    </xdr:from>
    <xdr:to>
      <xdr:col>116</xdr:col>
      <xdr:colOff>114300</xdr:colOff>
      <xdr:row>61</xdr:row>
      <xdr:rowOff>112064</xdr:rowOff>
    </xdr:to>
    <xdr:sp macro="" textlink="">
      <xdr:nvSpPr>
        <xdr:cNvPr id="579" name="楕円 578">
          <a:extLst>
            <a:ext uri="{FF2B5EF4-FFF2-40B4-BE49-F238E27FC236}">
              <a16:creationId xmlns:a16="http://schemas.microsoft.com/office/drawing/2014/main" id="{00000000-0008-0000-0E00-000043020000}"/>
            </a:ext>
          </a:extLst>
        </xdr:cNvPr>
        <xdr:cNvSpPr/>
      </xdr:nvSpPr>
      <xdr:spPr>
        <a:xfrm>
          <a:off x="22110700" y="1046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33341</xdr:rowOff>
    </xdr:from>
    <xdr:ext cx="469744" cy="259045"/>
    <xdr:sp macro="" textlink="">
      <xdr:nvSpPr>
        <xdr:cNvPr id="580" name="【学校施設】&#10;一人当たり面積該当値テキスト">
          <a:extLst>
            <a:ext uri="{FF2B5EF4-FFF2-40B4-BE49-F238E27FC236}">
              <a16:creationId xmlns:a16="http://schemas.microsoft.com/office/drawing/2014/main" id="{00000000-0008-0000-0E00-000044020000}"/>
            </a:ext>
          </a:extLst>
        </xdr:cNvPr>
        <xdr:cNvSpPr txBox="1"/>
      </xdr:nvSpPr>
      <xdr:spPr>
        <a:xfrm>
          <a:off x="22199600" y="103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23723</xdr:rowOff>
    </xdr:from>
    <xdr:to>
      <xdr:col>112</xdr:col>
      <xdr:colOff>38100</xdr:colOff>
      <xdr:row>61</xdr:row>
      <xdr:rowOff>125323</xdr:rowOff>
    </xdr:to>
    <xdr:sp macro="" textlink="">
      <xdr:nvSpPr>
        <xdr:cNvPr id="581" name="楕円 580">
          <a:extLst>
            <a:ext uri="{FF2B5EF4-FFF2-40B4-BE49-F238E27FC236}">
              <a16:creationId xmlns:a16="http://schemas.microsoft.com/office/drawing/2014/main" id="{00000000-0008-0000-0E00-000045020000}"/>
            </a:ext>
          </a:extLst>
        </xdr:cNvPr>
        <xdr:cNvSpPr/>
      </xdr:nvSpPr>
      <xdr:spPr>
        <a:xfrm>
          <a:off x="21272500" y="104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61264</xdr:rowOff>
    </xdr:from>
    <xdr:to>
      <xdr:col>116</xdr:col>
      <xdr:colOff>63500</xdr:colOff>
      <xdr:row>61</xdr:row>
      <xdr:rowOff>74523</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flipV="1">
          <a:off x="21323300" y="10519714"/>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30125</xdr:rowOff>
    </xdr:from>
    <xdr:to>
      <xdr:col>107</xdr:col>
      <xdr:colOff>101600</xdr:colOff>
      <xdr:row>61</xdr:row>
      <xdr:rowOff>131725</xdr:rowOff>
    </xdr:to>
    <xdr:sp macro="" textlink="">
      <xdr:nvSpPr>
        <xdr:cNvPr id="583" name="楕円 582">
          <a:extLst>
            <a:ext uri="{FF2B5EF4-FFF2-40B4-BE49-F238E27FC236}">
              <a16:creationId xmlns:a16="http://schemas.microsoft.com/office/drawing/2014/main" id="{00000000-0008-0000-0E00-000047020000}"/>
            </a:ext>
          </a:extLst>
        </xdr:cNvPr>
        <xdr:cNvSpPr/>
      </xdr:nvSpPr>
      <xdr:spPr>
        <a:xfrm>
          <a:off x="20383500" y="104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74523</xdr:rowOff>
    </xdr:from>
    <xdr:to>
      <xdr:col>111</xdr:col>
      <xdr:colOff>177800</xdr:colOff>
      <xdr:row>61</xdr:row>
      <xdr:rowOff>80925</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flipV="1">
          <a:off x="20434300" y="10532973"/>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135737</xdr:rowOff>
    </xdr:from>
    <xdr:to>
      <xdr:col>102</xdr:col>
      <xdr:colOff>165100</xdr:colOff>
      <xdr:row>63</xdr:row>
      <xdr:rowOff>65887</xdr:rowOff>
    </xdr:to>
    <xdr:sp macro="" textlink="">
      <xdr:nvSpPr>
        <xdr:cNvPr id="585" name="楕円 584">
          <a:extLst>
            <a:ext uri="{FF2B5EF4-FFF2-40B4-BE49-F238E27FC236}">
              <a16:creationId xmlns:a16="http://schemas.microsoft.com/office/drawing/2014/main" id="{00000000-0008-0000-0E00-000049020000}"/>
            </a:ext>
          </a:extLst>
        </xdr:cNvPr>
        <xdr:cNvSpPr/>
      </xdr:nvSpPr>
      <xdr:spPr>
        <a:xfrm>
          <a:off x="19494500" y="1076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80925</xdr:rowOff>
    </xdr:from>
    <xdr:to>
      <xdr:col>107</xdr:col>
      <xdr:colOff>50800</xdr:colOff>
      <xdr:row>63</xdr:row>
      <xdr:rowOff>15087</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flipV="1">
          <a:off x="19545300" y="10539375"/>
          <a:ext cx="889000" cy="27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159885</xdr:rowOff>
    </xdr:from>
    <xdr:ext cx="469744" cy="259045"/>
    <xdr:sp macro="" textlink="">
      <xdr:nvSpPr>
        <xdr:cNvPr id="587" name="n_1aveValue【学校施設】&#10;一人当たり面積">
          <a:extLst>
            <a:ext uri="{FF2B5EF4-FFF2-40B4-BE49-F238E27FC236}">
              <a16:creationId xmlns:a16="http://schemas.microsoft.com/office/drawing/2014/main" id="{00000000-0008-0000-0E00-00004B020000}"/>
            </a:ext>
          </a:extLst>
        </xdr:cNvPr>
        <xdr:cNvSpPr txBox="1"/>
      </xdr:nvSpPr>
      <xdr:spPr>
        <a:xfrm>
          <a:off x="21075727" y="1078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168114</xdr:rowOff>
    </xdr:from>
    <xdr:ext cx="469744" cy="259045"/>
    <xdr:sp macro="" textlink="">
      <xdr:nvSpPr>
        <xdr:cNvPr id="588" name="n_2aveValue【学校施設】&#10;一人当たり面積">
          <a:extLst>
            <a:ext uri="{FF2B5EF4-FFF2-40B4-BE49-F238E27FC236}">
              <a16:creationId xmlns:a16="http://schemas.microsoft.com/office/drawing/2014/main" id="{00000000-0008-0000-0E00-00004C020000}"/>
            </a:ext>
          </a:extLst>
        </xdr:cNvPr>
        <xdr:cNvSpPr txBox="1"/>
      </xdr:nvSpPr>
      <xdr:spPr>
        <a:xfrm>
          <a:off x="201994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24351</xdr:rowOff>
    </xdr:from>
    <xdr:ext cx="469744" cy="259045"/>
    <xdr:sp macro="" textlink="">
      <xdr:nvSpPr>
        <xdr:cNvPr id="589" name="n_3aveValue【学校施設】&#10;一人当たり面積">
          <a:extLst>
            <a:ext uri="{FF2B5EF4-FFF2-40B4-BE49-F238E27FC236}">
              <a16:creationId xmlns:a16="http://schemas.microsoft.com/office/drawing/2014/main" id="{00000000-0008-0000-0E00-00004D020000}"/>
            </a:ext>
          </a:extLst>
        </xdr:cNvPr>
        <xdr:cNvSpPr txBox="1"/>
      </xdr:nvSpPr>
      <xdr:spPr>
        <a:xfrm>
          <a:off x="19310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590" name="n_4aveValue【学校施設】&#10;一人当たり面積">
          <a:extLst>
            <a:ext uri="{FF2B5EF4-FFF2-40B4-BE49-F238E27FC236}">
              <a16:creationId xmlns:a16="http://schemas.microsoft.com/office/drawing/2014/main" id="{00000000-0008-0000-0E00-00004E020000}"/>
            </a:ext>
          </a:extLst>
        </xdr:cNvPr>
        <xdr:cNvSpPr txBox="1"/>
      </xdr:nvSpPr>
      <xdr:spPr>
        <a:xfrm>
          <a:off x="18421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141850</xdr:rowOff>
    </xdr:from>
    <xdr:ext cx="469744" cy="259045"/>
    <xdr:sp macro="" textlink="">
      <xdr:nvSpPr>
        <xdr:cNvPr id="591" name="n_1mainValue【学校施設】&#10;一人当たり面積">
          <a:extLst>
            <a:ext uri="{FF2B5EF4-FFF2-40B4-BE49-F238E27FC236}">
              <a16:creationId xmlns:a16="http://schemas.microsoft.com/office/drawing/2014/main" id="{00000000-0008-0000-0E00-00004F020000}"/>
            </a:ext>
          </a:extLst>
        </xdr:cNvPr>
        <xdr:cNvSpPr txBox="1"/>
      </xdr:nvSpPr>
      <xdr:spPr>
        <a:xfrm>
          <a:off x="21075727" y="1025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148252</xdr:rowOff>
    </xdr:from>
    <xdr:ext cx="469744" cy="259045"/>
    <xdr:sp macro="" textlink="">
      <xdr:nvSpPr>
        <xdr:cNvPr id="592" name="n_2mainValue【学校施設】&#10;一人当たり面積">
          <a:extLst>
            <a:ext uri="{FF2B5EF4-FFF2-40B4-BE49-F238E27FC236}">
              <a16:creationId xmlns:a16="http://schemas.microsoft.com/office/drawing/2014/main" id="{00000000-0008-0000-0E00-000050020000}"/>
            </a:ext>
          </a:extLst>
        </xdr:cNvPr>
        <xdr:cNvSpPr txBox="1"/>
      </xdr:nvSpPr>
      <xdr:spPr>
        <a:xfrm>
          <a:off x="20199427" y="1026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57014</xdr:rowOff>
    </xdr:from>
    <xdr:ext cx="469744" cy="259045"/>
    <xdr:sp macro="" textlink="">
      <xdr:nvSpPr>
        <xdr:cNvPr id="593" name="n_3mainValue【学校施設】&#10;一人当たり面積">
          <a:extLst>
            <a:ext uri="{FF2B5EF4-FFF2-40B4-BE49-F238E27FC236}">
              <a16:creationId xmlns:a16="http://schemas.microsoft.com/office/drawing/2014/main" id="{00000000-0008-0000-0E00-000051020000}"/>
            </a:ext>
          </a:extLst>
        </xdr:cNvPr>
        <xdr:cNvSpPr txBox="1"/>
      </xdr:nvSpPr>
      <xdr:spPr>
        <a:xfrm>
          <a:off x="19310427" y="1085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4" name="【公民館】&#10;有形固定資産減価償却率グラフ枠">
          <a:extLst>
            <a:ext uri="{FF2B5EF4-FFF2-40B4-BE49-F238E27FC236}">
              <a16:creationId xmlns:a16="http://schemas.microsoft.com/office/drawing/2014/main" id="{00000000-0008-0000-0E00-00007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6" name="【公民館】&#10;有形固定資産減価償却率最小値テキスト">
          <a:extLst>
            <a:ext uri="{FF2B5EF4-FFF2-40B4-BE49-F238E27FC236}">
              <a16:creationId xmlns:a16="http://schemas.microsoft.com/office/drawing/2014/main" id="{00000000-0008-0000-0E00-00007C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638" name="【公民館】&#10;有形固定資産減価償却率最大値テキスト">
          <a:extLst>
            <a:ext uri="{FF2B5EF4-FFF2-40B4-BE49-F238E27FC236}">
              <a16:creationId xmlns:a16="http://schemas.microsoft.com/office/drawing/2014/main" id="{00000000-0008-0000-0E00-00007E020000}"/>
            </a:ext>
          </a:extLst>
        </xdr:cNvPr>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640" name="【公民館】&#10;有形固定資産減価償却率平均値テキスト">
          <a:extLst>
            <a:ext uri="{FF2B5EF4-FFF2-40B4-BE49-F238E27FC236}">
              <a16:creationId xmlns:a16="http://schemas.microsoft.com/office/drawing/2014/main" id="{00000000-0008-0000-0E00-000080020000}"/>
            </a:ext>
          </a:extLst>
        </xdr:cNvPr>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641" name="フローチャート: 判断 640">
          <a:extLst>
            <a:ext uri="{FF2B5EF4-FFF2-40B4-BE49-F238E27FC236}">
              <a16:creationId xmlns:a16="http://schemas.microsoft.com/office/drawing/2014/main" id="{00000000-0008-0000-0E00-000081020000}"/>
            </a:ext>
          </a:extLst>
        </xdr:cNvPr>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642" name="フローチャート: 判断 641">
          <a:extLst>
            <a:ext uri="{FF2B5EF4-FFF2-40B4-BE49-F238E27FC236}">
              <a16:creationId xmlns:a16="http://schemas.microsoft.com/office/drawing/2014/main" id="{00000000-0008-0000-0E00-000082020000}"/>
            </a:ext>
          </a:extLst>
        </xdr:cNvPr>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643" name="フローチャート: 判断 642">
          <a:extLst>
            <a:ext uri="{FF2B5EF4-FFF2-40B4-BE49-F238E27FC236}">
              <a16:creationId xmlns:a16="http://schemas.microsoft.com/office/drawing/2014/main" id="{00000000-0008-0000-0E00-000083020000}"/>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44" name="フローチャート: 判断 643">
          <a:extLst>
            <a:ext uri="{FF2B5EF4-FFF2-40B4-BE49-F238E27FC236}">
              <a16:creationId xmlns:a16="http://schemas.microsoft.com/office/drawing/2014/main" id="{00000000-0008-0000-0E00-000084020000}"/>
            </a:ext>
          </a:extLst>
        </xdr:cNvPr>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645" name="フローチャート: 判断 644">
          <a:extLst>
            <a:ext uri="{FF2B5EF4-FFF2-40B4-BE49-F238E27FC236}">
              <a16:creationId xmlns:a16="http://schemas.microsoft.com/office/drawing/2014/main" id="{00000000-0008-0000-0E00-000085020000}"/>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651" name="楕円 650">
          <a:extLst>
            <a:ext uri="{FF2B5EF4-FFF2-40B4-BE49-F238E27FC236}">
              <a16:creationId xmlns:a16="http://schemas.microsoft.com/office/drawing/2014/main" id="{00000000-0008-0000-0E00-00008B020000}"/>
            </a:ext>
          </a:extLst>
        </xdr:cNvPr>
        <xdr:cNvSpPr/>
      </xdr:nvSpPr>
      <xdr:spPr>
        <a:xfrm>
          <a:off x="16268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93997</xdr:rowOff>
    </xdr:from>
    <xdr:ext cx="405111" cy="259045"/>
    <xdr:sp macro="" textlink="">
      <xdr:nvSpPr>
        <xdr:cNvPr id="652" name="【公民館】&#10;有形固定資産減価償却率該当値テキスト">
          <a:extLst>
            <a:ext uri="{FF2B5EF4-FFF2-40B4-BE49-F238E27FC236}">
              <a16:creationId xmlns:a16="http://schemas.microsoft.com/office/drawing/2014/main" id="{00000000-0008-0000-0E00-00008C020000}"/>
            </a:ext>
          </a:extLst>
        </xdr:cNvPr>
        <xdr:cNvSpPr txBox="1"/>
      </xdr:nvSpPr>
      <xdr:spPr>
        <a:xfrm>
          <a:off x="16357600"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35198</xdr:rowOff>
    </xdr:from>
    <xdr:to>
      <xdr:col>81</xdr:col>
      <xdr:colOff>101600</xdr:colOff>
      <xdr:row>104</xdr:row>
      <xdr:rowOff>136798</xdr:rowOff>
    </xdr:to>
    <xdr:sp macro="" textlink="">
      <xdr:nvSpPr>
        <xdr:cNvPr id="653" name="楕円 652">
          <a:extLst>
            <a:ext uri="{FF2B5EF4-FFF2-40B4-BE49-F238E27FC236}">
              <a16:creationId xmlns:a16="http://schemas.microsoft.com/office/drawing/2014/main" id="{00000000-0008-0000-0E00-00008D020000}"/>
            </a:ext>
          </a:extLst>
        </xdr:cNvPr>
        <xdr:cNvSpPr/>
      </xdr:nvSpPr>
      <xdr:spPr>
        <a:xfrm>
          <a:off x="15430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85998</xdr:rowOff>
    </xdr:from>
    <xdr:to>
      <xdr:col>85</xdr:col>
      <xdr:colOff>127000</xdr:colOff>
      <xdr:row>104</xdr:row>
      <xdr:rowOff>121920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5481300" y="17916798"/>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170724</xdr:rowOff>
    </xdr:from>
    <xdr:to>
      <xdr:col>76</xdr:col>
      <xdr:colOff>165100</xdr:colOff>
      <xdr:row>104</xdr:row>
      <xdr:rowOff>100874</xdr:rowOff>
    </xdr:to>
    <xdr:sp macro="" textlink="">
      <xdr:nvSpPr>
        <xdr:cNvPr id="655" name="楕円 654">
          <a:extLst>
            <a:ext uri="{FF2B5EF4-FFF2-40B4-BE49-F238E27FC236}">
              <a16:creationId xmlns:a16="http://schemas.microsoft.com/office/drawing/2014/main" id="{00000000-0008-0000-0E00-00008F020000}"/>
            </a:ext>
          </a:extLst>
        </xdr:cNvPr>
        <xdr:cNvSpPr/>
      </xdr:nvSpPr>
      <xdr:spPr>
        <a:xfrm>
          <a:off x="14541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50074</xdr:rowOff>
    </xdr:from>
    <xdr:to>
      <xdr:col>81</xdr:col>
      <xdr:colOff>50800</xdr:colOff>
      <xdr:row>104</xdr:row>
      <xdr:rowOff>85998</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4592300" y="1788087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134801</xdr:rowOff>
    </xdr:from>
    <xdr:to>
      <xdr:col>72</xdr:col>
      <xdr:colOff>38100</xdr:colOff>
      <xdr:row>104</xdr:row>
      <xdr:rowOff>64951</xdr:rowOff>
    </xdr:to>
    <xdr:sp macro="" textlink="">
      <xdr:nvSpPr>
        <xdr:cNvPr id="657" name="楕円 656">
          <a:extLst>
            <a:ext uri="{FF2B5EF4-FFF2-40B4-BE49-F238E27FC236}">
              <a16:creationId xmlns:a16="http://schemas.microsoft.com/office/drawing/2014/main" id="{00000000-0008-0000-0E00-000091020000}"/>
            </a:ext>
          </a:extLst>
        </xdr:cNvPr>
        <xdr:cNvSpPr/>
      </xdr:nvSpPr>
      <xdr:spPr>
        <a:xfrm>
          <a:off x="13652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14151</xdr:rowOff>
    </xdr:from>
    <xdr:to>
      <xdr:col>76</xdr:col>
      <xdr:colOff>114300</xdr:colOff>
      <xdr:row>104</xdr:row>
      <xdr:rowOff>50074</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3703300" y="178449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162214</xdr:rowOff>
    </xdr:from>
    <xdr:ext cx="405111" cy="259045"/>
    <xdr:sp macro="" textlink="">
      <xdr:nvSpPr>
        <xdr:cNvPr id="659" name="n_1aveValue【公民館】&#10;有形固定資産減価償却率">
          <a:extLst>
            <a:ext uri="{FF2B5EF4-FFF2-40B4-BE49-F238E27FC236}">
              <a16:creationId xmlns:a16="http://schemas.microsoft.com/office/drawing/2014/main" id="{00000000-0008-0000-0E00-000093020000}"/>
            </a:ext>
          </a:extLst>
        </xdr:cNvPr>
        <xdr:cNvSpPr txBox="1"/>
      </xdr:nvSpPr>
      <xdr:spPr>
        <a:xfrm>
          <a:off x="152660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149151</xdr:rowOff>
    </xdr:from>
    <xdr:ext cx="405111" cy="259045"/>
    <xdr:sp macro="" textlink="">
      <xdr:nvSpPr>
        <xdr:cNvPr id="660" name="n_2aveValue【公民館】&#10;有形固定資産減価償却率">
          <a:extLst>
            <a:ext uri="{FF2B5EF4-FFF2-40B4-BE49-F238E27FC236}">
              <a16:creationId xmlns:a16="http://schemas.microsoft.com/office/drawing/2014/main" id="{00000000-0008-0000-0E00-000094020000}"/>
            </a:ext>
          </a:extLst>
        </xdr:cNvPr>
        <xdr:cNvSpPr txBox="1"/>
      </xdr:nvSpPr>
      <xdr:spPr>
        <a:xfrm>
          <a:off x="14389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661" name="n_3aveValue【公民館】&#10;有形固定資産減価償却率">
          <a:extLst>
            <a:ext uri="{FF2B5EF4-FFF2-40B4-BE49-F238E27FC236}">
              <a16:creationId xmlns:a16="http://schemas.microsoft.com/office/drawing/2014/main" id="{00000000-0008-0000-0E00-000095020000}"/>
            </a:ext>
          </a:extLst>
        </xdr:cNvPr>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662" name="n_4aveValue【公民館】&#10;有形固定資産減価償却率">
          <a:extLst>
            <a:ext uri="{FF2B5EF4-FFF2-40B4-BE49-F238E27FC236}">
              <a16:creationId xmlns:a16="http://schemas.microsoft.com/office/drawing/2014/main" id="{00000000-0008-0000-0E00-000096020000}"/>
            </a:ext>
          </a:extLst>
        </xdr:cNvPr>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153325</xdr:rowOff>
    </xdr:from>
    <xdr:ext cx="405111" cy="259045"/>
    <xdr:sp macro="" textlink="">
      <xdr:nvSpPr>
        <xdr:cNvPr id="663" name="n_1mainValue【公民館】&#10;有形固定資産減価償却率">
          <a:extLst>
            <a:ext uri="{FF2B5EF4-FFF2-40B4-BE49-F238E27FC236}">
              <a16:creationId xmlns:a16="http://schemas.microsoft.com/office/drawing/2014/main" id="{00000000-0008-0000-0E00-000097020000}"/>
            </a:ext>
          </a:extLst>
        </xdr:cNvPr>
        <xdr:cNvSpPr txBox="1"/>
      </xdr:nvSpPr>
      <xdr:spPr>
        <a:xfrm>
          <a:off x="15266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117401</xdr:rowOff>
    </xdr:from>
    <xdr:ext cx="405111" cy="259045"/>
    <xdr:sp macro="" textlink="">
      <xdr:nvSpPr>
        <xdr:cNvPr id="664" name="n_2mainValue【公民館】&#10;有形固定資産減価償却率">
          <a:extLst>
            <a:ext uri="{FF2B5EF4-FFF2-40B4-BE49-F238E27FC236}">
              <a16:creationId xmlns:a16="http://schemas.microsoft.com/office/drawing/2014/main" id="{00000000-0008-0000-0E00-000098020000}"/>
            </a:ext>
          </a:extLst>
        </xdr:cNvPr>
        <xdr:cNvSpPr txBox="1"/>
      </xdr:nvSpPr>
      <xdr:spPr>
        <a:xfrm>
          <a:off x="14389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81478</xdr:rowOff>
    </xdr:from>
    <xdr:ext cx="405111" cy="259045"/>
    <xdr:sp macro="" textlink="">
      <xdr:nvSpPr>
        <xdr:cNvPr id="665" name="n_3mainValue【公民館】&#10;有形固定資産減価償却率">
          <a:extLst>
            <a:ext uri="{FF2B5EF4-FFF2-40B4-BE49-F238E27FC236}">
              <a16:creationId xmlns:a16="http://schemas.microsoft.com/office/drawing/2014/main" id="{00000000-0008-0000-0E00-000099020000}"/>
            </a:ext>
          </a:extLst>
        </xdr:cNvPr>
        <xdr:cNvSpPr txBox="1"/>
      </xdr:nvSpPr>
      <xdr:spPr>
        <a:xfrm>
          <a:off x="13500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9" name="テキスト ボックス 688">
          <a:extLst>
            <a:ext uri="{FF2B5EF4-FFF2-40B4-BE49-F238E27FC236}">
              <a16:creationId xmlns:a16="http://schemas.microsoft.com/office/drawing/2014/main" id="{00000000-0008-0000-0E00-0000B1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0" name="【公民館】&#10;一人当たり面積グラフ枠">
          <a:extLst>
            <a:ext uri="{FF2B5EF4-FFF2-40B4-BE49-F238E27FC236}">
              <a16:creationId xmlns:a16="http://schemas.microsoft.com/office/drawing/2014/main" id="{00000000-0008-0000-0E00-0000B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92" name="【公民館】&#10;一人当たり面積最小値テキスト">
          <a:extLst>
            <a:ext uri="{FF2B5EF4-FFF2-40B4-BE49-F238E27FC236}">
              <a16:creationId xmlns:a16="http://schemas.microsoft.com/office/drawing/2014/main" id="{00000000-0008-0000-0E00-0000B4020000}"/>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694" name="【公民館】&#10;一人当たり面積最大値テキスト">
          <a:extLst>
            <a:ext uri="{FF2B5EF4-FFF2-40B4-BE49-F238E27FC236}">
              <a16:creationId xmlns:a16="http://schemas.microsoft.com/office/drawing/2014/main" id="{00000000-0008-0000-0E00-0000B6020000}"/>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103795</xdr:rowOff>
    </xdr:from>
    <xdr:ext cx="469744" cy="259045"/>
    <xdr:sp macro="" textlink="">
      <xdr:nvSpPr>
        <xdr:cNvPr id="696" name="【公民館】&#10;一人当たり面積平均値テキスト">
          <a:extLst>
            <a:ext uri="{FF2B5EF4-FFF2-40B4-BE49-F238E27FC236}">
              <a16:creationId xmlns:a16="http://schemas.microsoft.com/office/drawing/2014/main" id="{00000000-0008-0000-0E00-0000B8020000}"/>
            </a:ext>
          </a:extLst>
        </xdr:cNvPr>
        <xdr:cNvSpPr txBox="1"/>
      </xdr:nvSpPr>
      <xdr:spPr>
        <a:xfrm>
          <a:off x="22199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697" name="フローチャート: 判断 696">
          <a:extLst>
            <a:ext uri="{FF2B5EF4-FFF2-40B4-BE49-F238E27FC236}">
              <a16:creationId xmlns:a16="http://schemas.microsoft.com/office/drawing/2014/main" id="{00000000-0008-0000-0E00-0000B9020000}"/>
            </a:ext>
          </a:extLst>
        </xdr:cNvPr>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698" name="フローチャート: 判断 697">
          <a:extLst>
            <a:ext uri="{FF2B5EF4-FFF2-40B4-BE49-F238E27FC236}">
              <a16:creationId xmlns:a16="http://schemas.microsoft.com/office/drawing/2014/main" id="{00000000-0008-0000-0E00-0000BA020000}"/>
            </a:ext>
          </a:extLst>
        </xdr:cNvPr>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699" name="フローチャート: 判断 698">
          <a:extLst>
            <a:ext uri="{FF2B5EF4-FFF2-40B4-BE49-F238E27FC236}">
              <a16:creationId xmlns:a16="http://schemas.microsoft.com/office/drawing/2014/main" id="{00000000-0008-0000-0E00-0000BB020000}"/>
            </a:ext>
          </a:extLst>
        </xdr:cNvPr>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700" name="フローチャート: 判断 699">
          <a:extLst>
            <a:ext uri="{FF2B5EF4-FFF2-40B4-BE49-F238E27FC236}">
              <a16:creationId xmlns:a16="http://schemas.microsoft.com/office/drawing/2014/main" id="{00000000-0008-0000-0E00-0000BC020000}"/>
            </a:ext>
          </a:extLst>
        </xdr:cNvPr>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701" name="フローチャート: 判断 700">
          <a:extLst>
            <a:ext uri="{FF2B5EF4-FFF2-40B4-BE49-F238E27FC236}">
              <a16:creationId xmlns:a16="http://schemas.microsoft.com/office/drawing/2014/main" id="{00000000-0008-0000-0E00-0000BD020000}"/>
            </a:ext>
          </a:extLst>
        </xdr:cNvPr>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44994</xdr:rowOff>
    </xdr:from>
    <xdr:to>
      <xdr:col>116</xdr:col>
      <xdr:colOff>114300</xdr:colOff>
      <xdr:row>108</xdr:row>
      <xdr:rowOff>146594</xdr:rowOff>
    </xdr:to>
    <xdr:sp macro="" textlink="">
      <xdr:nvSpPr>
        <xdr:cNvPr id="707" name="楕円 706">
          <a:extLst>
            <a:ext uri="{FF2B5EF4-FFF2-40B4-BE49-F238E27FC236}">
              <a16:creationId xmlns:a16="http://schemas.microsoft.com/office/drawing/2014/main" id="{00000000-0008-0000-0E00-0000C3020000}"/>
            </a:ext>
          </a:extLst>
        </xdr:cNvPr>
        <xdr:cNvSpPr/>
      </xdr:nvSpPr>
      <xdr:spPr>
        <a:xfrm>
          <a:off x="221107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131371</xdr:rowOff>
    </xdr:from>
    <xdr:ext cx="469744" cy="259045"/>
    <xdr:sp macro="" textlink="">
      <xdr:nvSpPr>
        <xdr:cNvPr id="708" name="【公民館】&#10;一人当たり面積該当値テキスト">
          <a:extLst>
            <a:ext uri="{FF2B5EF4-FFF2-40B4-BE49-F238E27FC236}">
              <a16:creationId xmlns:a16="http://schemas.microsoft.com/office/drawing/2014/main" id="{00000000-0008-0000-0E00-0000C4020000}"/>
            </a:ext>
          </a:extLst>
        </xdr:cNvPr>
        <xdr:cNvSpPr txBox="1"/>
      </xdr:nvSpPr>
      <xdr:spPr>
        <a:xfrm>
          <a:off x="22199600" y="184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48261</xdr:rowOff>
    </xdr:from>
    <xdr:to>
      <xdr:col>112</xdr:col>
      <xdr:colOff>38100</xdr:colOff>
      <xdr:row>108</xdr:row>
      <xdr:rowOff>149861</xdr:rowOff>
    </xdr:to>
    <xdr:sp macro="" textlink="">
      <xdr:nvSpPr>
        <xdr:cNvPr id="709" name="楕円 708">
          <a:extLst>
            <a:ext uri="{FF2B5EF4-FFF2-40B4-BE49-F238E27FC236}">
              <a16:creationId xmlns:a16="http://schemas.microsoft.com/office/drawing/2014/main" id="{00000000-0008-0000-0E00-0000C5020000}"/>
            </a:ext>
          </a:extLst>
        </xdr:cNvPr>
        <xdr:cNvSpPr/>
      </xdr:nvSpPr>
      <xdr:spPr>
        <a:xfrm>
          <a:off x="21272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95794</xdr:rowOff>
    </xdr:from>
    <xdr:to>
      <xdr:col>116</xdr:col>
      <xdr:colOff>63500</xdr:colOff>
      <xdr:row>108</xdr:row>
      <xdr:rowOff>99061</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flipV="1">
          <a:off x="21323300" y="18612394"/>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48261</xdr:rowOff>
    </xdr:from>
    <xdr:to>
      <xdr:col>107</xdr:col>
      <xdr:colOff>101600</xdr:colOff>
      <xdr:row>108</xdr:row>
      <xdr:rowOff>149861</xdr:rowOff>
    </xdr:to>
    <xdr:sp macro="" textlink="">
      <xdr:nvSpPr>
        <xdr:cNvPr id="711" name="楕円 710">
          <a:extLst>
            <a:ext uri="{FF2B5EF4-FFF2-40B4-BE49-F238E27FC236}">
              <a16:creationId xmlns:a16="http://schemas.microsoft.com/office/drawing/2014/main" id="{00000000-0008-0000-0E00-0000C7020000}"/>
            </a:ext>
          </a:extLst>
        </xdr:cNvPr>
        <xdr:cNvSpPr/>
      </xdr:nvSpPr>
      <xdr:spPr>
        <a:xfrm>
          <a:off x="20383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99061</xdr:rowOff>
    </xdr:from>
    <xdr:to>
      <xdr:col>111</xdr:col>
      <xdr:colOff>177800</xdr:colOff>
      <xdr:row>108</xdr:row>
      <xdr:rowOff>99061</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20434300" y="1861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164193</xdr:rowOff>
    </xdr:from>
    <xdr:to>
      <xdr:col>102</xdr:col>
      <xdr:colOff>165100</xdr:colOff>
      <xdr:row>108</xdr:row>
      <xdr:rowOff>94343</xdr:rowOff>
    </xdr:to>
    <xdr:sp macro="" textlink="">
      <xdr:nvSpPr>
        <xdr:cNvPr id="713" name="楕円 712">
          <a:extLst>
            <a:ext uri="{FF2B5EF4-FFF2-40B4-BE49-F238E27FC236}">
              <a16:creationId xmlns:a16="http://schemas.microsoft.com/office/drawing/2014/main" id="{00000000-0008-0000-0E00-0000C9020000}"/>
            </a:ext>
          </a:extLst>
        </xdr:cNvPr>
        <xdr:cNvSpPr/>
      </xdr:nvSpPr>
      <xdr:spPr>
        <a:xfrm>
          <a:off x="19494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43543</xdr:rowOff>
    </xdr:from>
    <xdr:to>
      <xdr:col>107</xdr:col>
      <xdr:colOff>50800</xdr:colOff>
      <xdr:row>108</xdr:row>
      <xdr:rowOff>99061</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9545300" y="18560143"/>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53720</xdr:rowOff>
    </xdr:from>
    <xdr:ext cx="469744" cy="259045"/>
    <xdr:sp macro="" textlink="">
      <xdr:nvSpPr>
        <xdr:cNvPr id="715" name="n_1aveValue【公民館】&#10;一人当たり面積">
          <a:extLst>
            <a:ext uri="{FF2B5EF4-FFF2-40B4-BE49-F238E27FC236}">
              <a16:creationId xmlns:a16="http://schemas.microsoft.com/office/drawing/2014/main" id="{00000000-0008-0000-0E00-0000CB020000}"/>
            </a:ext>
          </a:extLst>
        </xdr:cNvPr>
        <xdr:cNvSpPr txBox="1"/>
      </xdr:nvSpPr>
      <xdr:spPr>
        <a:xfrm>
          <a:off x="210757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50454</xdr:rowOff>
    </xdr:from>
    <xdr:ext cx="469744" cy="259045"/>
    <xdr:sp macro="" textlink="">
      <xdr:nvSpPr>
        <xdr:cNvPr id="716" name="n_2aveValue【公民館】&#10;一人当たり面積">
          <a:extLst>
            <a:ext uri="{FF2B5EF4-FFF2-40B4-BE49-F238E27FC236}">
              <a16:creationId xmlns:a16="http://schemas.microsoft.com/office/drawing/2014/main" id="{00000000-0008-0000-0E00-0000CC020000}"/>
            </a:ext>
          </a:extLst>
        </xdr:cNvPr>
        <xdr:cNvSpPr txBox="1"/>
      </xdr:nvSpPr>
      <xdr:spPr>
        <a:xfrm>
          <a:off x="201994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30859</xdr:rowOff>
    </xdr:from>
    <xdr:ext cx="469744" cy="259045"/>
    <xdr:sp macro="" textlink="">
      <xdr:nvSpPr>
        <xdr:cNvPr id="717" name="n_3aveValue【公民館】&#10;一人当たり面積">
          <a:extLst>
            <a:ext uri="{FF2B5EF4-FFF2-40B4-BE49-F238E27FC236}">
              <a16:creationId xmlns:a16="http://schemas.microsoft.com/office/drawing/2014/main" id="{00000000-0008-0000-0E00-0000CD020000}"/>
            </a:ext>
          </a:extLst>
        </xdr:cNvPr>
        <xdr:cNvSpPr txBox="1"/>
      </xdr:nvSpPr>
      <xdr:spPr>
        <a:xfrm>
          <a:off x="19310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718" name="n_4aveValue【公民館】&#10;一人当たり面積">
          <a:extLst>
            <a:ext uri="{FF2B5EF4-FFF2-40B4-BE49-F238E27FC236}">
              <a16:creationId xmlns:a16="http://schemas.microsoft.com/office/drawing/2014/main" id="{00000000-0008-0000-0E00-0000CE020000}"/>
            </a:ext>
          </a:extLst>
        </xdr:cNvPr>
        <xdr:cNvSpPr txBox="1"/>
      </xdr:nvSpPr>
      <xdr:spPr>
        <a:xfrm>
          <a:off x="18421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140988</xdr:rowOff>
    </xdr:from>
    <xdr:ext cx="469744" cy="259045"/>
    <xdr:sp macro="" textlink="">
      <xdr:nvSpPr>
        <xdr:cNvPr id="719" name="n_1mainValue【公民館】&#10;一人当たり面積">
          <a:extLst>
            <a:ext uri="{FF2B5EF4-FFF2-40B4-BE49-F238E27FC236}">
              <a16:creationId xmlns:a16="http://schemas.microsoft.com/office/drawing/2014/main" id="{00000000-0008-0000-0E00-0000CF020000}"/>
            </a:ext>
          </a:extLst>
        </xdr:cNvPr>
        <xdr:cNvSpPr txBox="1"/>
      </xdr:nvSpPr>
      <xdr:spPr>
        <a:xfrm>
          <a:off x="210757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140988</xdr:rowOff>
    </xdr:from>
    <xdr:ext cx="469744" cy="259045"/>
    <xdr:sp macro="" textlink="">
      <xdr:nvSpPr>
        <xdr:cNvPr id="720" name="n_2mainValue【公民館】&#10;一人当たり面積">
          <a:extLst>
            <a:ext uri="{FF2B5EF4-FFF2-40B4-BE49-F238E27FC236}">
              <a16:creationId xmlns:a16="http://schemas.microsoft.com/office/drawing/2014/main" id="{00000000-0008-0000-0E00-0000D0020000}"/>
            </a:ext>
          </a:extLst>
        </xdr:cNvPr>
        <xdr:cNvSpPr txBox="1"/>
      </xdr:nvSpPr>
      <xdr:spPr>
        <a:xfrm>
          <a:off x="201994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85470</xdr:rowOff>
    </xdr:from>
    <xdr:ext cx="469744" cy="259045"/>
    <xdr:sp macro="" textlink="">
      <xdr:nvSpPr>
        <xdr:cNvPr id="721" name="n_3mainValue【公民館】&#10;一人当たり面積">
          <a:extLst>
            <a:ext uri="{FF2B5EF4-FFF2-40B4-BE49-F238E27FC236}">
              <a16:creationId xmlns:a16="http://schemas.microsoft.com/office/drawing/2014/main" id="{00000000-0008-0000-0E00-0000D1020000}"/>
            </a:ext>
          </a:extLst>
        </xdr:cNvPr>
        <xdr:cNvSpPr txBox="1"/>
      </xdr:nvSpPr>
      <xdr:spPr>
        <a:xfrm>
          <a:off x="19310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2" name="正方形/長方形 721">
          <a:extLst>
            <a:ext uri="{FF2B5EF4-FFF2-40B4-BE49-F238E27FC236}">
              <a16:creationId xmlns:a16="http://schemas.microsoft.com/office/drawing/2014/main" id="{00000000-0008-0000-0E00-0000D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学校施設の減価償却率は増加傾向にありますが、今後中学校再編や小中学校の大規模修繕を計画的に実施するため、改善する見込みです。</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兵庫県猪名川町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30,823
30,627
90.33
11,673,980
11,448,304
207,008
6,676,827
8,156,531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1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106697</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93980</xdr:rowOff>
    </xdr:from>
    <xdr:to>
      <xdr:col>20</xdr:col>
      <xdr:colOff>38100</xdr:colOff>
      <xdr:row>38</xdr:row>
      <xdr:rowOff>24130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144780</xdr:rowOff>
    </xdr:from>
    <xdr:to>
      <xdr:col>24</xdr:col>
      <xdr:colOff>63500</xdr:colOff>
      <xdr:row>38</xdr:row>
      <xdr:rowOff>7620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4884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58057</xdr:rowOff>
    </xdr:from>
    <xdr:to>
      <xdr:col>15</xdr:col>
      <xdr:colOff>101600</xdr:colOff>
      <xdr:row>37</xdr:row>
      <xdr:rowOff>159657</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108857</xdr:rowOff>
    </xdr:from>
    <xdr:to>
      <xdr:col>19</xdr:col>
      <xdr:colOff>177800</xdr:colOff>
      <xdr:row>37</xdr:row>
      <xdr:rowOff>144780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45250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20501</xdr:rowOff>
    </xdr:from>
    <xdr:to>
      <xdr:col>10</xdr:col>
      <xdr:colOff>165100</xdr:colOff>
      <xdr:row>37</xdr:row>
      <xdr:rowOff>122101</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71301</xdr:rowOff>
    </xdr:from>
    <xdr:to>
      <xdr:col>15</xdr:col>
      <xdr:colOff>50800</xdr:colOff>
      <xdr:row>37</xdr:row>
      <xdr:rowOff>108857</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41495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F00-000052000000}"/>
            </a:ext>
          </a:extLst>
        </xdr:cNvPr>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F00-000053000000}"/>
            </a:ext>
          </a:extLst>
        </xdr:cNvPr>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F00-000054000000}"/>
            </a:ext>
          </a:extLst>
        </xdr:cNvPr>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F00-000055000000}"/>
            </a:ext>
          </a:extLst>
        </xdr:cNvPr>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15257</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F00-000056000000}"/>
            </a:ext>
          </a:extLst>
        </xdr:cNvPr>
        <xdr:cNvSpPr txBox="1"/>
      </xdr:nvSpPr>
      <xdr:spPr>
        <a:xfrm>
          <a:off x="3582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150784</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F00-000057000000}"/>
            </a:ext>
          </a:extLst>
        </xdr:cNvPr>
        <xdr:cNvSpPr txBox="1"/>
      </xdr:nvSpPr>
      <xdr:spPr>
        <a:xfrm>
          <a:off x="27057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113228</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F00-000058000000}"/>
            </a:ext>
          </a:extLst>
        </xdr:cNvPr>
        <xdr:cNvSpPr txBox="1"/>
      </xdr:nvSpPr>
      <xdr:spPr>
        <a:xfrm>
          <a:off x="1816744" y="645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00000000-0008-0000-0F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9" name="【図書館】&#10;一人当たり面積最小値テキスト">
          <a:extLst>
            <a:ext uri="{FF2B5EF4-FFF2-40B4-BE49-F238E27FC236}">
              <a16:creationId xmlns:a16="http://schemas.microsoft.com/office/drawing/2014/main" id="{00000000-0008-0000-0F00-00006D000000}"/>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1" name="【図書館】&#10;一人当たり面積最大値テキスト">
          <a:extLst>
            <a:ext uri="{FF2B5EF4-FFF2-40B4-BE49-F238E27FC236}">
              <a16:creationId xmlns:a16="http://schemas.microsoft.com/office/drawing/2014/main" id="{00000000-0008-0000-0F00-00006F000000}"/>
            </a:ext>
          </a:extLst>
        </xdr:cNvPr>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112412</xdr:rowOff>
    </xdr:from>
    <xdr:ext cx="469744" cy="259045"/>
    <xdr:sp macro="" textlink="">
      <xdr:nvSpPr>
        <xdr:cNvPr id="113" name="【図書館】&#10;一人当たり面積平均値テキスト">
          <a:extLst>
            <a:ext uri="{FF2B5EF4-FFF2-40B4-BE49-F238E27FC236}">
              <a16:creationId xmlns:a16="http://schemas.microsoft.com/office/drawing/2014/main" id="{00000000-0008-0000-0F00-000071000000}"/>
            </a:ext>
          </a:extLst>
        </xdr:cNvPr>
        <xdr:cNvSpPr txBox="1"/>
      </xdr:nvSpPr>
      <xdr:spPr>
        <a:xfrm>
          <a:off x="10515600" y="662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4" name="フローチャート: 判断 113">
          <a:extLst>
            <a:ext uri="{FF2B5EF4-FFF2-40B4-BE49-F238E27FC236}">
              <a16:creationId xmlns:a16="http://schemas.microsoft.com/office/drawing/2014/main" id="{00000000-0008-0000-0F00-000072000000}"/>
            </a:ext>
          </a:extLst>
        </xdr:cNvPr>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116840</xdr:rowOff>
    </xdr:from>
    <xdr:to>
      <xdr:col>55</xdr:col>
      <xdr:colOff>50800</xdr:colOff>
      <xdr:row>37</xdr:row>
      <xdr:rowOff>46990</xdr:rowOff>
    </xdr:to>
    <xdr:sp macro="" textlink="">
      <xdr:nvSpPr>
        <xdr:cNvPr id="124" name="楕円 123">
          <a:extLst>
            <a:ext uri="{FF2B5EF4-FFF2-40B4-BE49-F238E27FC236}">
              <a16:creationId xmlns:a16="http://schemas.microsoft.com/office/drawing/2014/main" id="{00000000-0008-0000-0F00-00007C000000}"/>
            </a:ext>
          </a:extLst>
        </xdr:cNvPr>
        <xdr:cNvSpPr/>
      </xdr:nvSpPr>
      <xdr:spPr>
        <a:xfrm>
          <a:off x="10426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139717</xdr:rowOff>
    </xdr:from>
    <xdr:ext cx="469744" cy="259045"/>
    <xdr:sp macro="" textlink="">
      <xdr:nvSpPr>
        <xdr:cNvPr id="125" name="【図書館】&#10;一人当たり面積該当値テキスト">
          <a:extLst>
            <a:ext uri="{FF2B5EF4-FFF2-40B4-BE49-F238E27FC236}">
              <a16:creationId xmlns:a16="http://schemas.microsoft.com/office/drawing/2014/main" id="{00000000-0008-0000-0F00-00007D000000}"/>
            </a:ext>
          </a:extLst>
        </xdr:cNvPr>
        <xdr:cNvSpPr txBox="1"/>
      </xdr:nvSpPr>
      <xdr:spPr>
        <a:xfrm>
          <a:off x="10515600" y="61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122555</xdr:rowOff>
    </xdr:from>
    <xdr:to>
      <xdr:col>50</xdr:col>
      <xdr:colOff>165100</xdr:colOff>
      <xdr:row>37</xdr:row>
      <xdr:rowOff>52705</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9588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167640</xdr:rowOff>
    </xdr:from>
    <xdr:to>
      <xdr:col>55</xdr:col>
      <xdr:colOff>0</xdr:colOff>
      <xdr:row>37</xdr:row>
      <xdr:rowOff>1905</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flipV="1">
          <a:off x="9639300" y="633984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128270</xdr:rowOff>
    </xdr:from>
    <xdr:to>
      <xdr:col>46</xdr:col>
      <xdr:colOff>38100</xdr:colOff>
      <xdr:row>37</xdr:row>
      <xdr:rowOff>58420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8699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1905</xdr:rowOff>
    </xdr:from>
    <xdr:to>
      <xdr:col>50</xdr:col>
      <xdr:colOff>114300</xdr:colOff>
      <xdr:row>37</xdr:row>
      <xdr:rowOff>7620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flipV="1">
          <a:off x="8750300" y="63455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151130</xdr:rowOff>
    </xdr:from>
    <xdr:to>
      <xdr:col>41</xdr:col>
      <xdr:colOff>101600</xdr:colOff>
      <xdr:row>37</xdr:row>
      <xdr:rowOff>81280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7810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7620</xdr:rowOff>
    </xdr:from>
    <xdr:to>
      <xdr:col>45</xdr:col>
      <xdr:colOff>177800</xdr:colOff>
      <xdr:row>37</xdr:row>
      <xdr:rowOff>30480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flipV="1">
          <a:off x="7861300" y="63512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72407</xdr:rowOff>
    </xdr:from>
    <xdr:ext cx="469744" cy="259045"/>
    <xdr:sp macro="" textlink="">
      <xdr:nvSpPr>
        <xdr:cNvPr id="132" name="n_1aveValue【図書館】&#10;一人当たり面積">
          <a:extLst>
            <a:ext uri="{FF2B5EF4-FFF2-40B4-BE49-F238E27FC236}">
              <a16:creationId xmlns:a16="http://schemas.microsoft.com/office/drawing/2014/main" id="{00000000-0008-0000-0F00-000084000000}"/>
            </a:ext>
          </a:extLst>
        </xdr:cNvPr>
        <xdr:cNvSpPr txBox="1"/>
      </xdr:nvSpPr>
      <xdr:spPr>
        <a:xfrm>
          <a:off x="93917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78122</xdr:rowOff>
    </xdr:from>
    <xdr:ext cx="469744" cy="259045"/>
    <xdr:sp macro="" textlink="">
      <xdr:nvSpPr>
        <xdr:cNvPr id="133" name="n_2aveValue【図書館】&#10;一人当たり面積">
          <a:extLst>
            <a:ext uri="{FF2B5EF4-FFF2-40B4-BE49-F238E27FC236}">
              <a16:creationId xmlns:a16="http://schemas.microsoft.com/office/drawing/2014/main" id="{00000000-0008-0000-0F00-000085000000}"/>
            </a:ext>
          </a:extLst>
        </xdr:cNvPr>
        <xdr:cNvSpPr txBox="1"/>
      </xdr:nvSpPr>
      <xdr:spPr>
        <a:xfrm>
          <a:off x="85154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55262</xdr:rowOff>
    </xdr:from>
    <xdr:ext cx="469744" cy="259045"/>
    <xdr:sp macro="" textlink="">
      <xdr:nvSpPr>
        <xdr:cNvPr id="134" name="n_3aveValue【図書館】&#10;一人当たり面積">
          <a:extLst>
            <a:ext uri="{FF2B5EF4-FFF2-40B4-BE49-F238E27FC236}">
              <a16:creationId xmlns:a16="http://schemas.microsoft.com/office/drawing/2014/main" id="{00000000-0008-0000-0F00-000086000000}"/>
            </a:ext>
          </a:extLst>
        </xdr:cNvPr>
        <xdr:cNvSpPr txBox="1"/>
      </xdr:nvSpPr>
      <xdr:spPr>
        <a:xfrm>
          <a:off x="7626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35" name="n_4aveValue【図書館】&#10;一人当たり面積">
          <a:extLst>
            <a:ext uri="{FF2B5EF4-FFF2-40B4-BE49-F238E27FC236}">
              <a16:creationId xmlns:a16="http://schemas.microsoft.com/office/drawing/2014/main" id="{00000000-0008-0000-0F00-000087000000}"/>
            </a:ext>
          </a:extLst>
        </xdr:cNvPr>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69232</xdr:rowOff>
    </xdr:from>
    <xdr:ext cx="469744" cy="259045"/>
    <xdr:sp macro="" textlink="">
      <xdr:nvSpPr>
        <xdr:cNvPr id="136" name="n_1mainValue【図書館】&#10;一人当たり面積">
          <a:extLst>
            <a:ext uri="{FF2B5EF4-FFF2-40B4-BE49-F238E27FC236}">
              <a16:creationId xmlns:a16="http://schemas.microsoft.com/office/drawing/2014/main" id="{00000000-0008-0000-0F00-000088000000}"/>
            </a:ext>
          </a:extLst>
        </xdr:cNvPr>
        <xdr:cNvSpPr txBox="1"/>
      </xdr:nvSpPr>
      <xdr:spPr>
        <a:xfrm>
          <a:off x="9391727" y="606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74947</xdr:rowOff>
    </xdr:from>
    <xdr:ext cx="469744" cy="259045"/>
    <xdr:sp macro="" textlink="">
      <xdr:nvSpPr>
        <xdr:cNvPr id="137" name="n_2mainValue【図書館】&#10;一人当たり面積">
          <a:extLst>
            <a:ext uri="{FF2B5EF4-FFF2-40B4-BE49-F238E27FC236}">
              <a16:creationId xmlns:a16="http://schemas.microsoft.com/office/drawing/2014/main" id="{00000000-0008-0000-0F00-000089000000}"/>
            </a:ext>
          </a:extLst>
        </xdr:cNvPr>
        <xdr:cNvSpPr txBox="1"/>
      </xdr:nvSpPr>
      <xdr:spPr>
        <a:xfrm>
          <a:off x="8515427" y="607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97807</xdr:rowOff>
    </xdr:from>
    <xdr:ext cx="469744" cy="259045"/>
    <xdr:sp macro="" textlink="">
      <xdr:nvSpPr>
        <xdr:cNvPr id="138" name="n_3mainValue【図書館】&#10;一人当たり面積">
          <a:extLst>
            <a:ext uri="{FF2B5EF4-FFF2-40B4-BE49-F238E27FC236}">
              <a16:creationId xmlns:a16="http://schemas.microsoft.com/office/drawing/2014/main" id="{00000000-0008-0000-0F00-00008A000000}"/>
            </a:ext>
          </a:extLst>
        </xdr:cNvPr>
        <xdr:cNvSpPr txBox="1"/>
      </xdr:nvSpPr>
      <xdr:spPr>
        <a:xfrm>
          <a:off x="7626427" y="60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00000000-0008-0000-0F00-0000A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3" name="【体育館・プール】&#10;有形固定資産減価償却率最小値テキスト">
          <a:extLst>
            <a:ext uri="{FF2B5EF4-FFF2-40B4-BE49-F238E27FC236}">
              <a16:creationId xmlns:a16="http://schemas.microsoft.com/office/drawing/2014/main" id="{00000000-0008-0000-0F00-0000A3000000}"/>
            </a:ext>
          </a:extLst>
        </xdr:cNvPr>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65" name="【体育館・プール】&#10;有形固定資産減価償却率最大値テキスト">
          <a:extLst>
            <a:ext uri="{FF2B5EF4-FFF2-40B4-BE49-F238E27FC236}">
              <a16:creationId xmlns:a16="http://schemas.microsoft.com/office/drawing/2014/main" id="{00000000-0008-0000-0F00-0000A5000000}"/>
            </a:ext>
          </a:extLst>
        </xdr:cNvPr>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138447</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00000000-0008-0000-0F00-0000A7000000}"/>
            </a:ext>
          </a:extLst>
        </xdr:cNvPr>
        <xdr:cNvSpPr txBox="1"/>
      </xdr:nvSpPr>
      <xdr:spPr>
        <a:xfrm>
          <a:off x="4673600" y="10253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68" name="フローチャート: 判断 167">
          <a:extLst>
            <a:ext uri="{FF2B5EF4-FFF2-40B4-BE49-F238E27FC236}">
              <a16:creationId xmlns:a16="http://schemas.microsoft.com/office/drawing/2014/main" id="{00000000-0008-0000-0F00-0000A8000000}"/>
            </a:ext>
          </a:extLst>
        </xdr:cNvPr>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69" name="フローチャート: 判断 168">
          <a:extLst>
            <a:ext uri="{FF2B5EF4-FFF2-40B4-BE49-F238E27FC236}">
              <a16:creationId xmlns:a16="http://schemas.microsoft.com/office/drawing/2014/main" id="{00000000-0008-0000-0F00-0000A9000000}"/>
            </a:ext>
          </a:extLst>
        </xdr:cNvPr>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0" name="フローチャート: 判断 169">
          <a:extLst>
            <a:ext uri="{FF2B5EF4-FFF2-40B4-BE49-F238E27FC236}">
              <a16:creationId xmlns:a16="http://schemas.microsoft.com/office/drawing/2014/main" id="{00000000-0008-0000-0F00-0000AA000000}"/>
            </a:ext>
          </a:extLst>
        </xdr:cNvPr>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1" name="フローチャート: 判断 170">
          <a:extLst>
            <a:ext uri="{FF2B5EF4-FFF2-40B4-BE49-F238E27FC236}">
              <a16:creationId xmlns:a16="http://schemas.microsoft.com/office/drawing/2014/main" id="{00000000-0008-0000-0F00-0000AB000000}"/>
            </a:ext>
          </a:extLst>
        </xdr:cNvPr>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2" name="フローチャート: 判断 171">
          <a:extLst>
            <a:ext uri="{FF2B5EF4-FFF2-40B4-BE49-F238E27FC236}">
              <a16:creationId xmlns:a16="http://schemas.microsoft.com/office/drawing/2014/main" id="{00000000-0008-0000-0F00-0000AC000000}"/>
            </a:ext>
          </a:extLst>
        </xdr:cNvPr>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26670</xdr:rowOff>
    </xdr:from>
    <xdr:to>
      <xdr:col>24</xdr:col>
      <xdr:colOff>114300</xdr:colOff>
      <xdr:row>59</xdr:row>
      <xdr:rowOff>128270</xdr:rowOff>
    </xdr:to>
    <xdr:sp macro="" textlink="">
      <xdr:nvSpPr>
        <xdr:cNvPr id="178" name="楕円 177">
          <a:extLst>
            <a:ext uri="{FF2B5EF4-FFF2-40B4-BE49-F238E27FC236}">
              <a16:creationId xmlns:a16="http://schemas.microsoft.com/office/drawing/2014/main" id="{00000000-0008-0000-0F00-0000B2000000}"/>
            </a:ext>
          </a:extLst>
        </xdr:cNvPr>
        <xdr:cNvSpPr/>
      </xdr:nvSpPr>
      <xdr:spPr>
        <a:xfrm>
          <a:off x="45847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49547</xdr:rowOff>
    </xdr:from>
    <xdr:ext cx="405111" cy="259045"/>
    <xdr:sp macro="" textlink="">
      <xdr:nvSpPr>
        <xdr:cNvPr id="179" name="【体育館・プール】&#10;有形固定資産減価償却率該当値テキスト">
          <a:extLst>
            <a:ext uri="{FF2B5EF4-FFF2-40B4-BE49-F238E27FC236}">
              <a16:creationId xmlns:a16="http://schemas.microsoft.com/office/drawing/2014/main" id="{00000000-0008-0000-0F00-0000B3000000}"/>
            </a:ext>
          </a:extLst>
        </xdr:cNvPr>
        <xdr:cNvSpPr txBox="1"/>
      </xdr:nvSpPr>
      <xdr:spPr>
        <a:xfrm>
          <a:off x="4673600" y="999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2540</xdr:rowOff>
    </xdr:from>
    <xdr:to>
      <xdr:col>20</xdr:col>
      <xdr:colOff>38100</xdr:colOff>
      <xdr:row>59</xdr:row>
      <xdr:rowOff>104140</xdr:rowOff>
    </xdr:to>
    <xdr:sp macro="" textlink="">
      <xdr:nvSpPr>
        <xdr:cNvPr id="180" name="楕円 179">
          <a:extLst>
            <a:ext uri="{FF2B5EF4-FFF2-40B4-BE49-F238E27FC236}">
              <a16:creationId xmlns:a16="http://schemas.microsoft.com/office/drawing/2014/main" id="{00000000-0008-0000-0F00-0000B4000000}"/>
            </a:ext>
          </a:extLst>
        </xdr:cNvPr>
        <xdr:cNvSpPr/>
      </xdr:nvSpPr>
      <xdr:spPr>
        <a:xfrm>
          <a:off x="3746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53340</xdr:rowOff>
    </xdr:from>
    <xdr:to>
      <xdr:col>24</xdr:col>
      <xdr:colOff>63500</xdr:colOff>
      <xdr:row>59</xdr:row>
      <xdr:rowOff>77470</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3797300" y="101688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143510</xdr:rowOff>
    </xdr:from>
    <xdr:to>
      <xdr:col>15</xdr:col>
      <xdr:colOff>101600</xdr:colOff>
      <xdr:row>59</xdr:row>
      <xdr:rowOff>73660</xdr:rowOff>
    </xdr:to>
    <xdr:sp macro="" textlink="">
      <xdr:nvSpPr>
        <xdr:cNvPr id="182" name="楕円 181">
          <a:extLst>
            <a:ext uri="{FF2B5EF4-FFF2-40B4-BE49-F238E27FC236}">
              <a16:creationId xmlns:a16="http://schemas.microsoft.com/office/drawing/2014/main" id="{00000000-0008-0000-0F00-0000B6000000}"/>
            </a:ext>
          </a:extLst>
        </xdr:cNvPr>
        <xdr:cNvSpPr/>
      </xdr:nvSpPr>
      <xdr:spPr>
        <a:xfrm>
          <a:off x="2857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22860</xdr:rowOff>
    </xdr:from>
    <xdr:to>
      <xdr:col>19</xdr:col>
      <xdr:colOff>177800</xdr:colOff>
      <xdr:row>59</xdr:row>
      <xdr:rowOff>53340</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2908300" y="101384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140970</xdr:rowOff>
    </xdr:from>
    <xdr:to>
      <xdr:col>10</xdr:col>
      <xdr:colOff>165100</xdr:colOff>
      <xdr:row>59</xdr:row>
      <xdr:rowOff>71120</xdr:rowOff>
    </xdr:to>
    <xdr:sp macro="" textlink="">
      <xdr:nvSpPr>
        <xdr:cNvPr id="184" name="楕円 183">
          <a:extLst>
            <a:ext uri="{FF2B5EF4-FFF2-40B4-BE49-F238E27FC236}">
              <a16:creationId xmlns:a16="http://schemas.microsoft.com/office/drawing/2014/main" id="{00000000-0008-0000-0F00-0000B8000000}"/>
            </a:ext>
          </a:extLst>
        </xdr:cNvPr>
        <xdr:cNvSpPr/>
      </xdr:nvSpPr>
      <xdr:spPr>
        <a:xfrm>
          <a:off x="1968500" y="1008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20320</xdr:rowOff>
    </xdr:from>
    <xdr:to>
      <xdr:col>15</xdr:col>
      <xdr:colOff>50800</xdr:colOff>
      <xdr:row>59</xdr:row>
      <xdr:rowOff>22860</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2019300" y="1013587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69867</xdr:rowOff>
    </xdr:from>
    <xdr:ext cx="405111" cy="259045"/>
    <xdr:sp macro="" textlink="">
      <xdr:nvSpPr>
        <xdr:cNvPr id="186" name="n_1aveValue【体育館・プール】&#10;有形固定資産減価償却率">
          <a:extLst>
            <a:ext uri="{FF2B5EF4-FFF2-40B4-BE49-F238E27FC236}">
              <a16:creationId xmlns:a16="http://schemas.microsoft.com/office/drawing/2014/main" id="{00000000-0008-0000-0F00-0000BA000000}"/>
            </a:ext>
          </a:extLst>
        </xdr:cNvPr>
        <xdr:cNvSpPr txBox="1"/>
      </xdr:nvSpPr>
      <xdr:spPr>
        <a:xfrm>
          <a:off x="3582044" y="1035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36847</xdr:rowOff>
    </xdr:from>
    <xdr:ext cx="405111" cy="259045"/>
    <xdr:sp macro="" textlink="">
      <xdr:nvSpPr>
        <xdr:cNvPr id="187" name="n_2aveValue【体育館・プール】&#10;有形固定資産減価償却率">
          <a:extLst>
            <a:ext uri="{FF2B5EF4-FFF2-40B4-BE49-F238E27FC236}">
              <a16:creationId xmlns:a16="http://schemas.microsoft.com/office/drawing/2014/main" id="{00000000-0008-0000-0F00-0000BB000000}"/>
            </a:ext>
          </a:extLst>
        </xdr:cNvPr>
        <xdr:cNvSpPr txBox="1"/>
      </xdr:nvSpPr>
      <xdr:spPr>
        <a:xfrm>
          <a:off x="2705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21607</xdr:rowOff>
    </xdr:from>
    <xdr:ext cx="405111" cy="259045"/>
    <xdr:sp macro="" textlink="">
      <xdr:nvSpPr>
        <xdr:cNvPr id="188" name="n_3aveValue【体育館・プール】&#10;有形固定資産減価償却率">
          <a:extLst>
            <a:ext uri="{FF2B5EF4-FFF2-40B4-BE49-F238E27FC236}">
              <a16:creationId xmlns:a16="http://schemas.microsoft.com/office/drawing/2014/main" id="{00000000-0008-0000-0F00-0000BC000000}"/>
            </a:ext>
          </a:extLst>
        </xdr:cNvPr>
        <xdr:cNvSpPr txBox="1"/>
      </xdr:nvSpPr>
      <xdr:spPr>
        <a:xfrm>
          <a:off x="1816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89" name="n_4aveValue【体育館・プール】&#10;有形固定資産減価償却率">
          <a:extLst>
            <a:ext uri="{FF2B5EF4-FFF2-40B4-BE49-F238E27FC236}">
              <a16:creationId xmlns:a16="http://schemas.microsoft.com/office/drawing/2014/main" id="{00000000-0008-0000-0F00-0000BD000000}"/>
            </a:ext>
          </a:extLst>
        </xdr:cNvPr>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120667</xdr:rowOff>
    </xdr:from>
    <xdr:ext cx="405111" cy="259045"/>
    <xdr:sp macro="" textlink="">
      <xdr:nvSpPr>
        <xdr:cNvPr id="190" name="n_1mainValue【体育館・プール】&#10;有形固定資産減価償却率">
          <a:extLst>
            <a:ext uri="{FF2B5EF4-FFF2-40B4-BE49-F238E27FC236}">
              <a16:creationId xmlns:a16="http://schemas.microsoft.com/office/drawing/2014/main" id="{00000000-0008-0000-0F00-0000BE000000}"/>
            </a:ext>
          </a:extLst>
        </xdr:cNvPr>
        <xdr:cNvSpPr txBox="1"/>
      </xdr:nvSpPr>
      <xdr:spPr>
        <a:xfrm>
          <a:off x="35820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90187</xdr:rowOff>
    </xdr:from>
    <xdr:ext cx="405111" cy="259045"/>
    <xdr:sp macro="" textlink="">
      <xdr:nvSpPr>
        <xdr:cNvPr id="191" name="n_2mainValue【体育館・プール】&#10;有形固定資産減価償却率">
          <a:extLst>
            <a:ext uri="{FF2B5EF4-FFF2-40B4-BE49-F238E27FC236}">
              <a16:creationId xmlns:a16="http://schemas.microsoft.com/office/drawing/2014/main" id="{00000000-0008-0000-0F00-0000BF000000}"/>
            </a:ext>
          </a:extLst>
        </xdr:cNvPr>
        <xdr:cNvSpPr txBox="1"/>
      </xdr:nvSpPr>
      <xdr:spPr>
        <a:xfrm>
          <a:off x="2705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87647</xdr:rowOff>
    </xdr:from>
    <xdr:ext cx="405111" cy="259045"/>
    <xdr:sp macro="" textlink="">
      <xdr:nvSpPr>
        <xdr:cNvPr id="192" name="n_3mainValue【体育館・プール】&#10;有形固定資産減価償却率">
          <a:extLst>
            <a:ext uri="{FF2B5EF4-FFF2-40B4-BE49-F238E27FC236}">
              <a16:creationId xmlns:a16="http://schemas.microsoft.com/office/drawing/2014/main" id="{00000000-0008-0000-0F00-0000C0000000}"/>
            </a:ext>
          </a:extLst>
        </xdr:cNvPr>
        <xdr:cNvSpPr txBox="1"/>
      </xdr:nvSpPr>
      <xdr:spPr>
        <a:xfrm>
          <a:off x="1816744" y="986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7" name="【体育館・プール】&#10;一人当たり面積最小値テキスト">
          <a:extLst>
            <a:ext uri="{FF2B5EF4-FFF2-40B4-BE49-F238E27FC236}">
              <a16:creationId xmlns:a16="http://schemas.microsoft.com/office/drawing/2014/main" id="{00000000-0008-0000-0F00-0000D9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19" name="【体育館・プール】&#10;一人当たり面積最大値テキスト">
          <a:extLst>
            <a:ext uri="{FF2B5EF4-FFF2-40B4-BE49-F238E27FC236}">
              <a16:creationId xmlns:a16="http://schemas.microsoft.com/office/drawing/2014/main" id="{00000000-0008-0000-0F00-0000DB000000}"/>
            </a:ext>
          </a:extLst>
        </xdr:cNvPr>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34307</xdr:rowOff>
    </xdr:from>
    <xdr:ext cx="469744" cy="259045"/>
    <xdr:sp macro="" textlink="">
      <xdr:nvSpPr>
        <xdr:cNvPr id="221" name="【体育館・プール】&#10;一人当たり面積平均値テキスト">
          <a:extLst>
            <a:ext uri="{FF2B5EF4-FFF2-40B4-BE49-F238E27FC236}">
              <a16:creationId xmlns:a16="http://schemas.microsoft.com/office/drawing/2014/main" id="{00000000-0008-0000-0F00-0000DD000000}"/>
            </a:ext>
          </a:extLst>
        </xdr:cNvPr>
        <xdr:cNvSpPr txBox="1"/>
      </xdr:nvSpPr>
      <xdr:spPr>
        <a:xfrm>
          <a:off x="10515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22" name="フローチャート: 判断 221">
          <a:extLst>
            <a:ext uri="{FF2B5EF4-FFF2-40B4-BE49-F238E27FC236}">
              <a16:creationId xmlns:a16="http://schemas.microsoft.com/office/drawing/2014/main" id="{00000000-0008-0000-0F00-0000DE000000}"/>
            </a:ext>
          </a:extLst>
        </xdr:cNvPr>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23" name="フローチャート: 判断 222">
          <a:extLst>
            <a:ext uri="{FF2B5EF4-FFF2-40B4-BE49-F238E27FC236}">
              <a16:creationId xmlns:a16="http://schemas.microsoft.com/office/drawing/2014/main" id="{00000000-0008-0000-0F00-0000DF000000}"/>
            </a:ext>
          </a:extLst>
        </xdr:cNvPr>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24" name="フローチャート: 判断 223">
          <a:extLst>
            <a:ext uri="{FF2B5EF4-FFF2-40B4-BE49-F238E27FC236}">
              <a16:creationId xmlns:a16="http://schemas.microsoft.com/office/drawing/2014/main" id="{00000000-0008-0000-0F00-0000E0000000}"/>
            </a:ext>
          </a:extLst>
        </xdr:cNvPr>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25" name="フローチャート: 判断 224">
          <a:extLst>
            <a:ext uri="{FF2B5EF4-FFF2-40B4-BE49-F238E27FC236}">
              <a16:creationId xmlns:a16="http://schemas.microsoft.com/office/drawing/2014/main" id="{00000000-0008-0000-0F00-0000E1000000}"/>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26" name="フローチャート: 判断 225">
          <a:extLst>
            <a:ext uri="{FF2B5EF4-FFF2-40B4-BE49-F238E27FC236}">
              <a16:creationId xmlns:a16="http://schemas.microsoft.com/office/drawing/2014/main" id="{00000000-0008-0000-0F00-0000E2000000}"/>
            </a:ext>
          </a:extLst>
        </xdr:cNvPr>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120650</xdr:rowOff>
    </xdr:from>
    <xdr:to>
      <xdr:col>55</xdr:col>
      <xdr:colOff>50800</xdr:colOff>
      <xdr:row>61</xdr:row>
      <xdr:rowOff>50800</xdr:rowOff>
    </xdr:to>
    <xdr:sp macro="" textlink="">
      <xdr:nvSpPr>
        <xdr:cNvPr id="232" name="楕円 231">
          <a:extLst>
            <a:ext uri="{FF2B5EF4-FFF2-40B4-BE49-F238E27FC236}">
              <a16:creationId xmlns:a16="http://schemas.microsoft.com/office/drawing/2014/main" id="{00000000-0008-0000-0F00-0000E8000000}"/>
            </a:ext>
          </a:extLst>
        </xdr:cNvPr>
        <xdr:cNvSpPr/>
      </xdr:nvSpPr>
      <xdr:spPr>
        <a:xfrm>
          <a:off x="104267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143527</xdr:rowOff>
    </xdr:from>
    <xdr:ext cx="469744" cy="259045"/>
    <xdr:sp macro="" textlink="">
      <xdr:nvSpPr>
        <xdr:cNvPr id="233" name="【体育館・プール】&#10;一人当たり面積該当値テキスト">
          <a:extLst>
            <a:ext uri="{FF2B5EF4-FFF2-40B4-BE49-F238E27FC236}">
              <a16:creationId xmlns:a16="http://schemas.microsoft.com/office/drawing/2014/main" id="{00000000-0008-0000-0F00-0000E9000000}"/>
            </a:ext>
          </a:extLst>
        </xdr:cNvPr>
        <xdr:cNvSpPr txBox="1"/>
      </xdr:nvSpPr>
      <xdr:spPr>
        <a:xfrm>
          <a:off x="10515600"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130175</xdr:rowOff>
    </xdr:from>
    <xdr:to>
      <xdr:col>50</xdr:col>
      <xdr:colOff>165100</xdr:colOff>
      <xdr:row>61</xdr:row>
      <xdr:rowOff>60325</xdr:rowOff>
    </xdr:to>
    <xdr:sp macro="" textlink="">
      <xdr:nvSpPr>
        <xdr:cNvPr id="234" name="楕円 233">
          <a:extLst>
            <a:ext uri="{FF2B5EF4-FFF2-40B4-BE49-F238E27FC236}">
              <a16:creationId xmlns:a16="http://schemas.microsoft.com/office/drawing/2014/main" id="{00000000-0008-0000-0F00-0000EA000000}"/>
            </a:ext>
          </a:extLst>
        </xdr:cNvPr>
        <xdr:cNvSpPr/>
      </xdr:nvSpPr>
      <xdr:spPr>
        <a:xfrm>
          <a:off x="9588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0</xdr:rowOff>
    </xdr:from>
    <xdr:to>
      <xdr:col>55</xdr:col>
      <xdr:colOff>0</xdr:colOff>
      <xdr:row>61</xdr:row>
      <xdr:rowOff>9525</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flipV="1">
          <a:off x="9639300" y="104584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133985</xdr:rowOff>
    </xdr:from>
    <xdr:to>
      <xdr:col>46</xdr:col>
      <xdr:colOff>38100</xdr:colOff>
      <xdr:row>61</xdr:row>
      <xdr:rowOff>64135</xdr:rowOff>
    </xdr:to>
    <xdr:sp macro="" textlink="">
      <xdr:nvSpPr>
        <xdr:cNvPr id="236" name="楕円 235">
          <a:extLst>
            <a:ext uri="{FF2B5EF4-FFF2-40B4-BE49-F238E27FC236}">
              <a16:creationId xmlns:a16="http://schemas.microsoft.com/office/drawing/2014/main" id="{00000000-0008-0000-0F00-0000EC000000}"/>
            </a:ext>
          </a:extLst>
        </xdr:cNvPr>
        <xdr:cNvSpPr/>
      </xdr:nvSpPr>
      <xdr:spPr>
        <a:xfrm>
          <a:off x="8699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9525</xdr:rowOff>
    </xdr:from>
    <xdr:to>
      <xdr:col>50</xdr:col>
      <xdr:colOff>114300</xdr:colOff>
      <xdr:row>61</xdr:row>
      <xdr:rowOff>13335</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flipV="1">
          <a:off x="8750300" y="104679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147320</xdr:rowOff>
    </xdr:from>
    <xdr:to>
      <xdr:col>41</xdr:col>
      <xdr:colOff>101600</xdr:colOff>
      <xdr:row>61</xdr:row>
      <xdr:rowOff>77470</xdr:rowOff>
    </xdr:to>
    <xdr:sp macro="" textlink="">
      <xdr:nvSpPr>
        <xdr:cNvPr id="238" name="楕円 237">
          <a:extLst>
            <a:ext uri="{FF2B5EF4-FFF2-40B4-BE49-F238E27FC236}">
              <a16:creationId xmlns:a16="http://schemas.microsoft.com/office/drawing/2014/main" id="{00000000-0008-0000-0F00-0000EE000000}"/>
            </a:ext>
          </a:extLst>
        </xdr:cNvPr>
        <xdr:cNvSpPr/>
      </xdr:nvSpPr>
      <xdr:spPr>
        <a:xfrm>
          <a:off x="7810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13335</xdr:rowOff>
    </xdr:from>
    <xdr:to>
      <xdr:col>45</xdr:col>
      <xdr:colOff>177800</xdr:colOff>
      <xdr:row>61</xdr:row>
      <xdr:rowOff>26670</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flipV="1">
          <a:off x="7861300" y="1047178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140987</xdr:rowOff>
    </xdr:from>
    <xdr:ext cx="469744" cy="259045"/>
    <xdr:sp macro="" textlink="">
      <xdr:nvSpPr>
        <xdr:cNvPr id="240" name="n_1aveValue【体育館・プール】&#10;一人当たり面積">
          <a:extLst>
            <a:ext uri="{FF2B5EF4-FFF2-40B4-BE49-F238E27FC236}">
              <a16:creationId xmlns:a16="http://schemas.microsoft.com/office/drawing/2014/main" id="{00000000-0008-0000-0F00-0000F0000000}"/>
            </a:ext>
          </a:extLst>
        </xdr:cNvPr>
        <xdr:cNvSpPr txBox="1"/>
      </xdr:nvSpPr>
      <xdr:spPr>
        <a:xfrm>
          <a:off x="9391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150512</xdr:rowOff>
    </xdr:from>
    <xdr:ext cx="469744" cy="259045"/>
    <xdr:sp macro="" textlink="">
      <xdr:nvSpPr>
        <xdr:cNvPr id="241" name="n_2aveValue【体育館・プール】&#10;一人当たり面積">
          <a:extLst>
            <a:ext uri="{FF2B5EF4-FFF2-40B4-BE49-F238E27FC236}">
              <a16:creationId xmlns:a16="http://schemas.microsoft.com/office/drawing/2014/main" id="{00000000-0008-0000-0F00-0000F1000000}"/>
            </a:ext>
          </a:extLst>
        </xdr:cNvPr>
        <xdr:cNvSpPr txBox="1"/>
      </xdr:nvSpPr>
      <xdr:spPr>
        <a:xfrm>
          <a:off x="8515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42" name="n_3aveValue【体育館・プール】&#10;一人当たり面積">
          <a:extLst>
            <a:ext uri="{FF2B5EF4-FFF2-40B4-BE49-F238E27FC236}">
              <a16:creationId xmlns:a16="http://schemas.microsoft.com/office/drawing/2014/main" id="{00000000-0008-0000-0F00-0000F2000000}"/>
            </a:ext>
          </a:extLst>
        </xdr:cNvPr>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10177</xdr:rowOff>
    </xdr:from>
    <xdr:ext cx="469744" cy="259045"/>
    <xdr:sp macro="" textlink="">
      <xdr:nvSpPr>
        <xdr:cNvPr id="243" name="n_4aveValue【体育館・プール】&#10;一人当たり面積">
          <a:extLst>
            <a:ext uri="{FF2B5EF4-FFF2-40B4-BE49-F238E27FC236}">
              <a16:creationId xmlns:a16="http://schemas.microsoft.com/office/drawing/2014/main" id="{00000000-0008-0000-0F00-0000F3000000}"/>
            </a:ext>
          </a:extLst>
        </xdr:cNvPr>
        <xdr:cNvSpPr txBox="1"/>
      </xdr:nvSpPr>
      <xdr:spPr>
        <a:xfrm>
          <a:off x="6737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76852</xdr:rowOff>
    </xdr:from>
    <xdr:ext cx="469744" cy="259045"/>
    <xdr:sp macro="" textlink="">
      <xdr:nvSpPr>
        <xdr:cNvPr id="244" name="n_1mainValue【体育館・プール】&#10;一人当たり面積">
          <a:extLst>
            <a:ext uri="{FF2B5EF4-FFF2-40B4-BE49-F238E27FC236}">
              <a16:creationId xmlns:a16="http://schemas.microsoft.com/office/drawing/2014/main" id="{00000000-0008-0000-0F00-0000F4000000}"/>
            </a:ext>
          </a:extLst>
        </xdr:cNvPr>
        <xdr:cNvSpPr txBox="1"/>
      </xdr:nvSpPr>
      <xdr:spPr>
        <a:xfrm>
          <a:off x="9391727" y="1019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80662</xdr:rowOff>
    </xdr:from>
    <xdr:ext cx="469744" cy="259045"/>
    <xdr:sp macro="" textlink="">
      <xdr:nvSpPr>
        <xdr:cNvPr id="245" name="n_2mainValue【体育館・プール】&#10;一人当たり面積">
          <a:extLst>
            <a:ext uri="{FF2B5EF4-FFF2-40B4-BE49-F238E27FC236}">
              <a16:creationId xmlns:a16="http://schemas.microsoft.com/office/drawing/2014/main" id="{00000000-0008-0000-0F00-0000F5000000}"/>
            </a:ext>
          </a:extLst>
        </xdr:cNvPr>
        <xdr:cNvSpPr txBox="1"/>
      </xdr:nvSpPr>
      <xdr:spPr>
        <a:xfrm>
          <a:off x="8515427" y="101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93997</xdr:rowOff>
    </xdr:from>
    <xdr:ext cx="469744" cy="259045"/>
    <xdr:sp macro="" textlink="">
      <xdr:nvSpPr>
        <xdr:cNvPr id="246" name="n_3mainValue【体育館・プール】&#10;一人当たり面積">
          <a:extLst>
            <a:ext uri="{FF2B5EF4-FFF2-40B4-BE49-F238E27FC236}">
              <a16:creationId xmlns:a16="http://schemas.microsoft.com/office/drawing/2014/main" id="{00000000-0008-0000-0F00-0000F6000000}"/>
            </a:ext>
          </a:extLst>
        </xdr:cNvPr>
        <xdr:cNvSpPr txBox="1"/>
      </xdr:nvSpPr>
      <xdr:spPr>
        <a:xfrm>
          <a:off x="7626427"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福祉施設】&#10;有形固定資産減価償却率グラフ枠">
          <a:extLst>
            <a:ext uri="{FF2B5EF4-FFF2-40B4-BE49-F238E27FC236}">
              <a16:creationId xmlns:a16="http://schemas.microsoft.com/office/drawing/2014/main" id="{00000000-0008-0000-0F00-00000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2" name="【福祉施設】&#10;有形固定資産減価償却率最小値テキスト">
          <a:extLst>
            <a:ext uri="{FF2B5EF4-FFF2-40B4-BE49-F238E27FC236}">
              <a16:creationId xmlns:a16="http://schemas.microsoft.com/office/drawing/2014/main" id="{00000000-0008-0000-0F00-000010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74" name="【福祉施設】&#10;有形固定資産減価償却率最大値テキスト">
          <a:extLst>
            <a:ext uri="{FF2B5EF4-FFF2-40B4-BE49-F238E27FC236}">
              <a16:creationId xmlns:a16="http://schemas.microsoft.com/office/drawing/2014/main" id="{00000000-0008-0000-0F00-000012010000}"/>
            </a:ext>
          </a:extLst>
        </xdr:cNvPr>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76" name="【福祉施設】&#10;有形固定資産減価償却率平均値テキスト">
          <a:extLst>
            <a:ext uri="{FF2B5EF4-FFF2-40B4-BE49-F238E27FC236}">
              <a16:creationId xmlns:a16="http://schemas.microsoft.com/office/drawing/2014/main" id="{00000000-0008-0000-0F00-000014010000}"/>
            </a:ext>
          </a:extLst>
        </xdr:cNvPr>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77" name="フローチャート: 判断 276">
          <a:extLst>
            <a:ext uri="{FF2B5EF4-FFF2-40B4-BE49-F238E27FC236}">
              <a16:creationId xmlns:a16="http://schemas.microsoft.com/office/drawing/2014/main" id="{00000000-0008-0000-0F00-000015010000}"/>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78" name="フローチャート: 判断 277">
          <a:extLst>
            <a:ext uri="{FF2B5EF4-FFF2-40B4-BE49-F238E27FC236}">
              <a16:creationId xmlns:a16="http://schemas.microsoft.com/office/drawing/2014/main" id="{00000000-0008-0000-0F00-000016010000}"/>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79" name="フローチャート: 判断 278">
          <a:extLst>
            <a:ext uri="{FF2B5EF4-FFF2-40B4-BE49-F238E27FC236}">
              <a16:creationId xmlns:a16="http://schemas.microsoft.com/office/drawing/2014/main" id="{00000000-0008-0000-0F00-000017010000}"/>
            </a:ext>
          </a:extLst>
        </xdr:cNvPr>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80" name="フローチャート: 判断 279">
          <a:extLst>
            <a:ext uri="{FF2B5EF4-FFF2-40B4-BE49-F238E27FC236}">
              <a16:creationId xmlns:a16="http://schemas.microsoft.com/office/drawing/2014/main" id="{00000000-0008-0000-0F00-000018010000}"/>
            </a:ext>
          </a:extLst>
        </xdr:cNvPr>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81" name="フローチャート: 判断 280">
          <a:extLst>
            <a:ext uri="{FF2B5EF4-FFF2-40B4-BE49-F238E27FC236}">
              <a16:creationId xmlns:a16="http://schemas.microsoft.com/office/drawing/2014/main" id="{00000000-0008-0000-0F00-000019010000}"/>
            </a:ext>
          </a:extLst>
        </xdr:cNvPr>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88264</xdr:rowOff>
    </xdr:from>
    <xdr:to>
      <xdr:col>24</xdr:col>
      <xdr:colOff>114300</xdr:colOff>
      <xdr:row>81</xdr:row>
      <xdr:rowOff>18414</xdr:rowOff>
    </xdr:to>
    <xdr:sp macro="" textlink="">
      <xdr:nvSpPr>
        <xdr:cNvPr id="287" name="楕円 286">
          <a:extLst>
            <a:ext uri="{FF2B5EF4-FFF2-40B4-BE49-F238E27FC236}">
              <a16:creationId xmlns:a16="http://schemas.microsoft.com/office/drawing/2014/main" id="{00000000-0008-0000-0F00-00001F010000}"/>
            </a:ext>
          </a:extLst>
        </xdr:cNvPr>
        <xdr:cNvSpPr/>
      </xdr:nvSpPr>
      <xdr:spPr>
        <a:xfrm>
          <a:off x="45847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111141</xdr:rowOff>
    </xdr:from>
    <xdr:ext cx="405111" cy="259045"/>
    <xdr:sp macro="" textlink="">
      <xdr:nvSpPr>
        <xdr:cNvPr id="288" name="【福祉施設】&#10;有形固定資産減価償却率該当値テキスト">
          <a:extLst>
            <a:ext uri="{FF2B5EF4-FFF2-40B4-BE49-F238E27FC236}">
              <a16:creationId xmlns:a16="http://schemas.microsoft.com/office/drawing/2014/main" id="{00000000-0008-0000-0F00-000020010000}"/>
            </a:ext>
          </a:extLst>
        </xdr:cNvPr>
        <xdr:cNvSpPr txBox="1"/>
      </xdr:nvSpPr>
      <xdr:spPr>
        <a:xfrm>
          <a:off x="4673600"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48261</xdr:rowOff>
    </xdr:from>
    <xdr:to>
      <xdr:col>20</xdr:col>
      <xdr:colOff>38100</xdr:colOff>
      <xdr:row>80</xdr:row>
      <xdr:rowOff>149861</xdr:rowOff>
    </xdr:to>
    <xdr:sp macro="" textlink="">
      <xdr:nvSpPr>
        <xdr:cNvPr id="289" name="楕円 288">
          <a:extLst>
            <a:ext uri="{FF2B5EF4-FFF2-40B4-BE49-F238E27FC236}">
              <a16:creationId xmlns:a16="http://schemas.microsoft.com/office/drawing/2014/main" id="{00000000-0008-0000-0F00-000021010000}"/>
            </a:ext>
          </a:extLst>
        </xdr:cNvPr>
        <xdr:cNvSpPr/>
      </xdr:nvSpPr>
      <xdr:spPr>
        <a:xfrm>
          <a:off x="3746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99061</xdr:rowOff>
    </xdr:from>
    <xdr:to>
      <xdr:col>24</xdr:col>
      <xdr:colOff>63500</xdr:colOff>
      <xdr:row>80</xdr:row>
      <xdr:rowOff>139064</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3797300" y="1381506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13970</xdr:rowOff>
    </xdr:from>
    <xdr:to>
      <xdr:col>15</xdr:col>
      <xdr:colOff>101600</xdr:colOff>
      <xdr:row>80</xdr:row>
      <xdr:rowOff>115570</xdr:rowOff>
    </xdr:to>
    <xdr:sp macro="" textlink="">
      <xdr:nvSpPr>
        <xdr:cNvPr id="291" name="楕円 290">
          <a:extLst>
            <a:ext uri="{FF2B5EF4-FFF2-40B4-BE49-F238E27FC236}">
              <a16:creationId xmlns:a16="http://schemas.microsoft.com/office/drawing/2014/main" id="{00000000-0008-0000-0F00-000023010000}"/>
            </a:ext>
          </a:extLst>
        </xdr:cNvPr>
        <xdr:cNvSpPr/>
      </xdr:nvSpPr>
      <xdr:spPr>
        <a:xfrm>
          <a:off x="28575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64770</xdr:rowOff>
    </xdr:from>
    <xdr:to>
      <xdr:col>19</xdr:col>
      <xdr:colOff>177800</xdr:colOff>
      <xdr:row>80</xdr:row>
      <xdr:rowOff>99061</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2908300" y="137807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132080</xdr:rowOff>
    </xdr:from>
    <xdr:to>
      <xdr:col>10</xdr:col>
      <xdr:colOff>165100</xdr:colOff>
      <xdr:row>80</xdr:row>
      <xdr:rowOff>62230</xdr:rowOff>
    </xdr:to>
    <xdr:sp macro="" textlink="">
      <xdr:nvSpPr>
        <xdr:cNvPr id="293" name="楕円 292">
          <a:extLst>
            <a:ext uri="{FF2B5EF4-FFF2-40B4-BE49-F238E27FC236}">
              <a16:creationId xmlns:a16="http://schemas.microsoft.com/office/drawing/2014/main" id="{00000000-0008-0000-0F00-000025010000}"/>
            </a:ext>
          </a:extLst>
        </xdr:cNvPr>
        <xdr:cNvSpPr/>
      </xdr:nvSpPr>
      <xdr:spPr>
        <a:xfrm>
          <a:off x="1968500" y="136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11430</xdr:rowOff>
    </xdr:from>
    <xdr:to>
      <xdr:col>15</xdr:col>
      <xdr:colOff>50800</xdr:colOff>
      <xdr:row>80</xdr:row>
      <xdr:rowOff>64770</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2019300" y="137274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295" name="n_1aveValue【福祉施設】&#10;有形固定資産減価償却率">
          <a:extLst>
            <a:ext uri="{FF2B5EF4-FFF2-40B4-BE49-F238E27FC236}">
              <a16:creationId xmlns:a16="http://schemas.microsoft.com/office/drawing/2014/main" id="{00000000-0008-0000-0F00-000027010000}"/>
            </a:ext>
          </a:extLst>
        </xdr:cNvPr>
        <xdr:cNvSpPr txBox="1"/>
      </xdr:nvSpPr>
      <xdr:spPr>
        <a:xfrm>
          <a:off x="3582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83838</xdr:rowOff>
    </xdr:from>
    <xdr:ext cx="405111" cy="259045"/>
    <xdr:sp macro="" textlink="">
      <xdr:nvSpPr>
        <xdr:cNvPr id="296" name="n_2aveValue【福祉施設】&#10;有形固定資産減価償却率">
          <a:extLst>
            <a:ext uri="{FF2B5EF4-FFF2-40B4-BE49-F238E27FC236}">
              <a16:creationId xmlns:a16="http://schemas.microsoft.com/office/drawing/2014/main" id="{00000000-0008-0000-0F00-000028010000}"/>
            </a:ext>
          </a:extLst>
        </xdr:cNvPr>
        <xdr:cNvSpPr txBox="1"/>
      </xdr:nvSpPr>
      <xdr:spPr>
        <a:xfrm>
          <a:off x="2705744" y="1397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87647</xdr:rowOff>
    </xdr:from>
    <xdr:ext cx="405111" cy="259045"/>
    <xdr:sp macro="" textlink="">
      <xdr:nvSpPr>
        <xdr:cNvPr id="297" name="n_3aveValue【福祉施設】&#10;有形固定資産減価償却率">
          <a:extLst>
            <a:ext uri="{FF2B5EF4-FFF2-40B4-BE49-F238E27FC236}">
              <a16:creationId xmlns:a16="http://schemas.microsoft.com/office/drawing/2014/main" id="{00000000-0008-0000-0F00-000029010000}"/>
            </a:ext>
          </a:extLst>
        </xdr:cNvPr>
        <xdr:cNvSpPr txBox="1"/>
      </xdr:nvSpPr>
      <xdr:spPr>
        <a:xfrm>
          <a:off x="18167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298" name="n_4aveValue【福祉施設】&#10;有形固定資産減価償却率">
          <a:extLst>
            <a:ext uri="{FF2B5EF4-FFF2-40B4-BE49-F238E27FC236}">
              <a16:creationId xmlns:a16="http://schemas.microsoft.com/office/drawing/2014/main" id="{00000000-0008-0000-0F00-00002A010000}"/>
            </a:ext>
          </a:extLst>
        </xdr:cNvPr>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166388</xdr:rowOff>
    </xdr:from>
    <xdr:ext cx="405111" cy="259045"/>
    <xdr:sp macro="" textlink="">
      <xdr:nvSpPr>
        <xdr:cNvPr id="299" name="n_1mainValue【福祉施設】&#10;有形固定資産減価償却率">
          <a:extLst>
            <a:ext uri="{FF2B5EF4-FFF2-40B4-BE49-F238E27FC236}">
              <a16:creationId xmlns:a16="http://schemas.microsoft.com/office/drawing/2014/main" id="{00000000-0008-0000-0F00-00002B010000}"/>
            </a:ext>
          </a:extLst>
        </xdr:cNvPr>
        <xdr:cNvSpPr txBox="1"/>
      </xdr:nvSpPr>
      <xdr:spPr>
        <a:xfrm>
          <a:off x="35820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132097</xdr:rowOff>
    </xdr:from>
    <xdr:ext cx="405111" cy="259045"/>
    <xdr:sp macro="" textlink="">
      <xdr:nvSpPr>
        <xdr:cNvPr id="300" name="n_2mainValue【福祉施設】&#10;有形固定資産減価償却率">
          <a:extLst>
            <a:ext uri="{FF2B5EF4-FFF2-40B4-BE49-F238E27FC236}">
              <a16:creationId xmlns:a16="http://schemas.microsoft.com/office/drawing/2014/main" id="{00000000-0008-0000-0F00-00002C010000}"/>
            </a:ext>
          </a:extLst>
        </xdr:cNvPr>
        <xdr:cNvSpPr txBox="1"/>
      </xdr:nvSpPr>
      <xdr:spPr>
        <a:xfrm>
          <a:off x="27057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78757</xdr:rowOff>
    </xdr:from>
    <xdr:ext cx="405111" cy="259045"/>
    <xdr:sp macro="" textlink="">
      <xdr:nvSpPr>
        <xdr:cNvPr id="301" name="n_3mainValue【福祉施設】&#10;有形固定資産減価償却率">
          <a:extLst>
            <a:ext uri="{FF2B5EF4-FFF2-40B4-BE49-F238E27FC236}">
              <a16:creationId xmlns:a16="http://schemas.microsoft.com/office/drawing/2014/main" id="{00000000-0008-0000-0F00-00002D010000}"/>
            </a:ext>
          </a:extLst>
        </xdr:cNvPr>
        <xdr:cNvSpPr txBox="1"/>
      </xdr:nvSpPr>
      <xdr:spPr>
        <a:xfrm>
          <a:off x="1816744" y="1345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a:extLst>
            <a:ext uri="{FF2B5EF4-FFF2-40B4-BE49-F238E27FC236}">
              <a16:creationId xmlns:a16="http://schemas.microsoft.com/office/drawing/2014/main" id="{00000000-0008-0000-0F00-00003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福祉施設】&#10;一人当たり面積グラフ枠">
          <a:extLst>
            <a:ext uri="{FF2B5EF4-FFF2-40B4-BE49-F238E27FC236}">
              <a16:creationId xmlns:a16="http://schemas.microsoft.com/office/drawing/2014/main" id="{00000000-0008-0000-0F00-00004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24" name="【福祉施設】&#10;一人当たり面積最小値テキスト">
          <a:extLst>
            <a:ext uri="{FF2B5EF4-FFF2-40B4-BE49-F238E27FC236}">
              <a16:creationId xmlns:a16="http://schemas.microsoft.com/office/drawing/2014/main" id="{00000000-0008-0000-0F00-000044010000}"/>
            </a:ext>
          </a:extLst>
        </xdr:cNvPr>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26" name="【福祉施設】&#10;一人当たり面積最大値テキスト">
          <a:extLst>
            <a:ext uri="{FF2B5EF4-FFF2-40B4-BE49-F238E27FC236}">
              <a16:creationId xmlns:a16="http://schemas.microsoft.com/office/drawing/2014/main" id="{00000000-0008-0000-0F00-000046010000}"/>
            </a:ext>
          </a:extLst>
        </xdr:cNvPr>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102888</xdr:rowOff>
    </xdr:from>
    <xdr:ext cx="469744" cy="259045"/>
    <xdr:sp macro="" textlink="">
      <xdr:nvSpPr>
        <xdr:cNvPr id="328" name="【福祉施設】&#10;一人当たり面積平均値テキスト">
          <a:extLst>
            <a:ext uri="{FF2B5EF4-FFF2-40B4-BE49-F238E27FC236}">
              <a16:creationId xmlns:a16="http://schemas.microsoft.com/office/drawing/2014/main" id="{00000000-0008-0000-0F00-000048010000}"/>
            </a:ext>
          </a:extLst>
        </xdr:cNvPr>
        <xdr:cNvSpPr txBox="1"/>
      </xdr:nvSpPr>
      <xdr:spPr>
        <a:xfrm>
          <a:off x="10515600" y="14504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29" name="フローチャート: 判断 328">
          <a:extLst>
            <a:ext uri="{FF2B5EF4-FFF2-40B4-BE49-F238E27FC236}">
              <a16:creationId xmlns:a16="http://schemas.microsoft.com/office/drawing/2014/main" id="{00000000-0008-0000-0F00-000049010000}"/>
            </a:ext>
          </a:extLst>
        </xdr:cNvPr>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30" name="フローチャート: 判断 329">
          <a:extLst>
            <a:ext uri="{FF2B5EF4-FFF2-40B4-BE49-F238E27FC236}">
              <a16:creationId xmlns:a16="http://schemas.microsoft.com/office/drawing/2014/main" id="{00000000-0008-0000-0F00-00004A010000}"/>
            </a:ext>
          </a:extLst>
        </xdr:cNvPr>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31" name="フローチャート: 判断 330">
          <a:extLst>
            <a:ext uri="{FF2B5EF4-FFF2-40B4-BE49-F238E27FC236}">
              <a16:creationId xmlns:a16="http://schemas.microsoft.com/office/drawing/2014/main" id="{00000000-0008-0000-0F00-00004B010000}"/>
            </a:ext>
          </a:extLst>
        </xdr:cNvPr>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32" name="フローチャート: 判断 331">
          <a:extLst>
            <a:ext uri="{FF2B5EF4-FFF2-40B4-BE49-F238E27FC236}">
              <a16:creationId xmlns:a16="http://schemas.microsoft.com/office/drawing/2014/main" id="{00000000-0008-0000-0F00-00004C010000}"/>
            </a:ext>
          </a:extLst>
        </xdr:cNvPr>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33" name="フローチャート: 判断 332">
          <a:extLst>
            <a:ext uri="{FF2B5EF4-FFF2-40B4-BE49-F238E27FC236}">
              <a16:creationId xmlns:a16="http://schemas.microsoft.com/office/drawing/2014/main" id="{00000000-0008-0000-0F00-00004D010000}"/>
            </a:ext>
          </a:extLst>
        </xdr:cNvPr>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65024</xdr:rowOff>
    </xdr:from>
    <xdr:to>
      <xdr:col>55</xdr:col>
      <xdr:colOff>50800</xdr:colOff>
      <xdr:row>82</xdr:row>
      <xdr:rowOff>166624</xdr:rowOff>
    </xdr:to>
    <xdr:sp macro="" textlink="">
      <xdr:nvSpPr>
        <xdr:cNvPr id="339" name="楕円 338">
          <a:extLst>
            <a:ext uri="{FF2B5EF4-FFF2-40B4-BE49-F238E27FC236}">
              <a16:creationId xmlns:a16="http://schemas.microsoft.com/office/drawing/2014/main" id="{00000000-0008-0000-0F00-000053010000}"/>
            </a:ext>
          </a:extLst>
        </xdr:cNvPr>
        <xdr:cNvSpPr/>
      </xdr:nvSpPr>
      <xdr:spPr>
        <a:xfrm>
          <a:off x="10426700" y="1412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87901</xdr:rowOff>
    </xdr:from>
    <xdr:ext cx="469744" cy="259045"/>
    <xdr:sp macro="" textlink="">
      <xdr:nvSpPr>
        <xdr:cNvPr id="340" name="【福祉施設】&#10;一人当たり面積該当値テキスト">
          <a:extLst>
            <a:ext uri="{FF2B5EF4-FFF2-40B4-BE49-F238E27FC236}">
              <a16:creationId xmlns:a16="http://schemas.microsoft.com/office/drawing/2014/main" id="{00000000-0008-0000-0F00-000054010000}"/>
            </a:ext>
          </a:extLst>
        </xdr:cNvPr>
        <xdr:cNvSpPr txBox="1"/>
      </xdr:nvSpPr>
      <xdr:spPr>
        <a:xfrm>
          <a:off x="10515600" y="13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74168</xdr:rowOff>
    </xdr:from>
    <xdr:to>
      <xdr:col>50</xdr:col>
      <xdr:colOff>165100</xdr:colOff>
      <xdr:row>83</xdr:row>
      <xdr:rowOff>4318</xdr:rowOff>
    </xdr:to>
    <xdr:sp macro="" textlink="">
      <xdr:nvSpPr>
        <xdr:cNvPr id="341" name="楕円 340">
          <a:extLst>
            <a:ext uri="{FF2B5EF4-FFF2-40B4-BE49-F238E27FC236}">
              <a16:creationId xmlns:a16="http://schemas.microsoft.com/office/drawing/2014/main" id="{00000000-0008-0000-0F00-000055010000}"/>
            </a:ext>
          </a:extLst>
        </xdr:cNvPr>
        <xdr:cNvSpPr/>
      </xdr:nvSpPr>
      <xdr:spPr>
        <a:xfrm>
          <a:off x="95885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115824</xdr:rowOff>
    </xdr:from>
    <xdr:to>
      <xdr:col>55</xdr:col>
      <xdr:colOff>0</xdr:colOff>
      <xdr:row>82</xdr:row>
      <xdr:rowOff>124968</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flipV="1">
          <a:off x="9639300" y="141747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76454</xdr:rowOff>
    </xdr:from>
    <xdr:to>
      <xdr:col>46</xdr:col>
      <xdr:colOff>38100</xdr:colOff>
      <xdr:row>83</xdr:row>
      <xdr:rowOff>6604</xdr:rowOff>
    </xdr:to>
    <xdr:sp macro="" textlink="">
      <xdr:nvSpPr>
        <xdr:cNvPr id="343" name="楕円 342">
          <a:extLst>
            <a:ext uri="{FF2B5EF4-FFF2-40B4-BE49-F238E27FC236}">
              <a16:creationId xmlns:a16="http://schemas.microsoft.com/office/drawing/2014/main" id="{00000000-0008-0000-0F00-000057010000}"/>
            </a:ext>
          </a:extLst>
        </xdr:cNvPr>
        <xdr:cNvSpPr/>
      </xdr:nvSpPr>
      <xdr:spPr>
        <a:xfrm>
          <a:off x="8699500" y="1413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124968</xdr:rowOff>
    </xdr:from>
    <xdr:to>
      <xdr:col>50</xdr:col>
      <xdr:colOff>114300</xdr:colOff>
      <xdr:row>82</xdr:row>
      <xdr:rowOff>127254</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flipV="1">
          <a:off x="8750300" y="141838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167894</xdr:rowOff>
    </xdr:from>
    <xdr:to>
      <xdr:col>41</xdr:col>
      <xdr:colOff>101600</xdr:colOff>
      <xdr:row>83</xdr:row>
      <xdr:rowOff>98044</xdr:rowOff>
    </xdr:to>
    <xdr:sp macro="" textlink="">
      <xdr:nvSpPr>
        <xdr:cNvPr id="345" name="楕円 344">
          <a:extLst>
            <a:ext uri="{FF2B5EF4-FFF2-40B4-BE49-F238E27FC236}">
              <a16:creationId xmlns:a16="http://schemas.microsoft.com/office/drawing/2014/main" id="{00000000-0008-0000-0F00-000059010000}"/>
            </a:ext>
          </a:extLst>
        </xdr:cNvPr>
        <xdr:cNvSpPr/>
      </xdr:nvSpPr>
      <xdr:spPr>
        <a:xfrm>
          <a:off x="7810500" y="1422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127254</xdr:rowOff>
    </xdr:from>
    <xdr:to>
      <xdr:col>45</xdr:col>
      <xdr:colOff>177800</xdr:colOff>
      <xdr:row>83</xdr:row>
      <xdr:rowOff>47244</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flipV="1">
          <a:off x="7861300" y="1418615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45738</xdr:rowOff>
    </xdr:from>
    <xdr:ext cx="469744" cy="259045"/>
    <xdr:sp macro="" textlink="">
      <xdr:nvSpPr>
        <xdr:cNvPr id="347" name="n_1aveValue【福祉施設】&#10;一人当たり面積">
          <a:extLst>
            <a:ext uri="{FF2B5EF4-FFF2-40B4-BE49-F238E27FC236}">
              <a16:creationId xmlns:a16="http://schemas.microsoft.com/office/drawing/2014/main" id="{00000000-0008-0000-0F00-00005B010000}"/>
            </a:ext>
          </a:extLst>
        </xdr:cNvPr>
        <xdr:cNvSpPr txBox="1"/>
      </xdr:nvSpPr>
      <xdr:spPr>
        <a:xfrm>
          <a:off x="9391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34307</xdr:rowOff>
    </xdr:from>
    <xdr:ext cx="469744" cy="259045"/>
    <xdr:sp macro="" textlink="">
      <xdr:nvSpPr>
        <xdr:cNvPr id="348" name="n_2aveValue【福祉施設】&#10;一人当たり面積">
          <a:extLst>
            <a:ext uri="{FF2B5EF4-FFF2-40B4-BE49-F238E27FC236}">
              <a16:creationId xmlns:a16="http://schemas.microsoft.com/office/drawing/2014/main" id="{00000000-0008-0000-0F00-00005C010000}"/>
            </a:ext>
          </a:extLst>
        </xdr:cNvPr>
        <xdr:cNvSpPr txBox="1"/>
      </xdr:nvSpPr>
      <xdr:spPr>
        <a:xfrm>
          <a:off x="8515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25164</xdr:rowOff>
    </xdr:from>
    <xdr:ext cx="469744" cy="259045"/>
    <xdr:sp macro="" textlink="">
      <xdr:nvSpPr>
        <xdr:cNvPr id="349" name="n_3aveValue【福祉施設】&#10;一人当たり面積">
          <a:extLst>
            <a:ext uri="{FF2B5EF4-FFF2-40B4-BE49-F238E27FC236}">
              <a16:creationId xmlns:a16="http://schemas.microsoft.com/office/drawing/2014/main" id="{00000000-0008-0000-0F00-00005D010000}"/>
            </a:ext>
          </a:extLst>
        </xdr:cNvPr>
        <xdr:cNvSpPr txBox="1"/>
      </xdr:nvSpPr>
      <xdr:spPr>
        <a:xfrm>
          <a:off x="76264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91712</xdr:rowOff>
    </xdr:from>
    <xdr:ext cx="469744" cy="259045"/>
    <xdr:sp macro="" textlink="">
      <xdr:nvSpPr>
        <xdr:cNvPr id="350" name="n_4aveValue【福祉施設】&#10;一人当たり面積">
          <a:extLst>
            <a:ext uri="{FF2B5EF4-FFF2-40B4-BE49-F238E27FC236}">
              <a16:creationId xmlns:a16="http://schemas.microsoft.com/office/drawing/2014/main" id="{00000000-0008-0000-0F00-00005E010000}"/>
            </a:ext>
          </a:extLst>
        </xdr:cNvPr>
        <xdr:cNvSpPr txBox="1"/>
      </xdr:nvSpPr>
      <xdr:spPr>
        <a:xfrm>
          <a:off x="67374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20845</xdr:rowOff>
    </xdr:from>
    <xdr:ext cx="469744" cy="259045"/>
    <xdr:sp macro="" textlink="">
      <xdr:nvSpPr>
        <xdr:cNvPr id="351" name="n_1mainValue【福祉施設】&#10;一人当たり面積">
          <a:extLst>
            <a:ext uri="{FF2B5EF4-FFF2-40B4-BE49-F238E27FC236}">
              <a16:creationId xmlns:a16="http://schemas.microsoft.com/office/drawing/2014/main" id="{00000000-0008-0000-0F00-00005F010000}"/>
            </a:ext>
          </a:extLst>
        </xdr:cNvPr>
        <xdr:cNvSpPr txBox="1"/>
      </xdr:nvSpPr>
      <xdr:spPr>
        <a:xfrm>
          <a:off x="9391727" y="139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23131</xdr:rowOff>
    </xdr:from>
    <xdr:ext cx="469744" cy="259045"/>
    <xdr:sp macro="" textlink="">
      <xdr:nvSpPr>
        <xdr:cNvPr id="352" name="n_2mainValue【福祉施設】&#10;一人当たり面積">
          <a:extLst>
            <a:ext uri="{FF2B5EF4-FFF2-40B4-BE49-F238E27FC236}">
              <a16:creationId xmlns:a16="http://schemas.microsoft.com/office/drawing/2014/main" id="{00000000-0008-0000-0F00-000060010000}"/>
            </a:ext>
          </a:extLst>
        </xdr:cNvPr>
        <xdr:cNvSpPr txBox="1"/>
      </xdr:nvSpPr>
      <xdr:spPr>
        <a:xfrm>
          <a:off x="8515427" y="1391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114571</xdr:rowOff>
    </xdr:from>
    <xdr:ext cx="469744" cy="259045"/>
    <xdr:sp macro="" textlink="">
      <xdr:nvSpPr>
        <xdr:cNvPr id="353" name="n_3mainValue【福祉施設】&#10;一人当たり面積">
          <a:extLst>
            <a:ext uri="{FF2B5EF4-FFF2-40B4-BE49-F238E27FC236}">
              <a16:creationId xmlns:a16="http://schemas.microsoft.com/office/drawing/2014/main" id="{00000000-0008-0000-0F00-000061010000}"/>
            </a:ext>
          </a:extLst>
        </xdr:cNvPr>
        <xdr:cNvSpPr txBox="1"/>
      </xdr:nvSpPr>
      <xdr:spPr>
        <a:xfrm>
          <a:off x="7626427" y="1400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市民会館】&#10;有形固定資産減価償却率グラフ枠">
          <a:extLst>
            <a:ext uri="{FF2B5EF4-FFF2-40B4-BE49-F238E27FC236}">
              <a16:creationId xmlns:a16="http://schemas.microsoft.com/office/drawing/2014/main" id="{00000000-0008-0000-0F00-00007A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flipV="1">
          <a:off x="4634865"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0" name="【市民会館】&#10;有形固定資産減価償却率最小値テキスト">
          <a:extLst>
            <a:ext uri="{FF2B5EF4-FFF2-40B4-BE49-F238E27FC236}">
              <a16:creationId xmlns:a16="http://schemas.microsoft.com/office/drawing/2014/main" id="{00000000-0008-0000-0F00-00007C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382" name="【市民会館】&#10;有形固定資産減価償却率最大値テキスト">
          <a:extLst>
            <a:ext uri="{FF2B5EF4-FFF2-40B4-BE49-F238E27FC236}">
              <a16:creationId xmlns:a16="http://schemas.microsoft.com/office/drawing/2014/main" id="{00000000-0008-0000-0F00-00007E010000}"/>
            </a:ext>
          </a:extLst>
        </xdr:cNvPr>
        <xdr:cNvSpPr txBox="1"/>
      </xdr:nvSpPr>
      <xdr:spPr>
        <a:xfrm>
          <a:off x="4673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4546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121756</xdr:rowOff>
    </xdr:from>
    <xdr:ext cx="405111" cy="259045"/>
    <xdr:sp macro="" textlink="">
      <xdr:nvSpPr>
        <xdr:cNvPr id="384" name="【市民会館】&#10;有形固定資産減価償却率平均値テキスト">
          <a:extLst>
            <a:ext uri="{FF2B5EF4-FFF2-40B4-BE49-F238E27FC236}">
              <a16:creationId xmlns:a16="http://schemas.microsoft.com/office/drawing/2014/main" id="{00000000-0008-0000-0F00-000080010000}"/>
            </a:ext>
          </a:extLst>
        </xdr:cNvPr>
        <xdr:cNvSpPr txBox="1"/>
      </xdr:nvSpPr>
      <xdr:spPr>
        <a:xfrm>
          <a:off x="4673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385" name="フローチャート: 判断 384">
          <a:extLst>
            <a:ext uri="{FF2B5EF4-FFF2-40B4-BE49-F238E27FC236}">
              <a16:creationId xmlns:a16="http://schemas.microsoft.com/office/drawing/2014/main" id="{00000000-0008-0000-0F00-000081010000}"/>
            </a:ext>
          </a:extLst>
        </xdr:cNvPr>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386" name="フローチャート: 判断 385">
          <a:extLst>
            <a:ext uri="{FF2B5EF4-FFF2-40B4-BE49-F238E27FC236}">
              <a16:creationId xmlns:a16="http://schemas.microsoft.com/office/drawing/2014/main" id="{00000000-0008-0000-0F00-000082010000}"/>
            </a:ext>
          </a:extLst>
        </xdr:cNvPr>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387" name="フローチャート: 判断 386">
          <a:extLst>
            <a:ext uri="{FF2B5EF4-FFF2-40B4-BE49-F238E27FC236}">
              <a16:creationId xmlns:a16="http://schemas.microsoft.com/office/drawing/2014/main" id="{00000000-0008-0000-0F00-000083010000}"/>
            </a:ext>
          </a:extLst>
        </xdr:cNvPr>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88" name="フローチャート: 判断 387">
          <a:extLst>
            <a:ext uri="{FF2B5EF4-FFF2-40B4-BE49-F238E27FC236}">
              <a16:creationId xmlns:a16="http://schemas.microsoft.com/office/drawing/2014/main" id="{00000000-0008-0000-0F00-000084010000}"/>
            </a:ext>
          </a:extLst>
        </xdr:cNvPr>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389" name="フローチャート: 判断 388">
          <a:extLst>
            <a:ext uri="{FF2B5EF4-FFF2-40B4-BE49-F238E27FC236}">
              <a16:creationId xmlns:a16="http://schemas.microsoft.com/office/drawing/2014/main" id="{00000000-0008-0000-0F00-000085010000}"/>
            </a:ext>
          </a:extLst>
        </xdr:cNvPr>
        <xdr:cNvSpPr/>
      </xdr:nvSpPr>
      <xdr:spPr>
        <a:xfrm>
          <a:off x="1079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156029</xdr:rowOff>
    </xdr:from>
    <xdr:to>
      <xdr:col>24</xdr:col>
      <xdr:colOff>114300</xdr:colOff>
      <xdr:row>109</xdr:row>
      <xdr:rowOff>86179</xdr:rowOff>
    </xdr:to>
    <xdr:sp macro="" textlink="">
      <xdr:nvSpPr>
        <xdr:cNvPr id="395" name="楕円 394">
          <a:extLst>
            <a:ext uri="{FF2B5EF4-FFF2-40B4-BE49-F238E27FC236}">
              <a16:creationId xmlns:a16="http://schemas.microsoft.com/office/drawing/2014/main" id="{00000000-0008-0000-0F00-00008B010000}"/>
            </a:ext>
          </a:extLst>
        </xdr:cNvPr>
        <xdr:cNvSpPr/>
      </xdr:nvSpPr>
      <xdr:spPr>
        <a:xfrm>
          <a:off x="4584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70956</xdr:rowOff>
    </xdr:from>
    <xdr:ext cx="469744" cy="259045"/>
    <xdr:sp macro="" textlink="">
      <xdr:nvSpPr>
        <xdr:cNvPr id="396" name="【市民会館】&#10;有形固定資産減価償却率該当値テキスト">
          <a:extLst>
            <a:ext uri="{FF2B5EF4-FFF2-40B4-BE49-F238E27FC236}">
              <a16:creationId xmlns:a16="http://schemas.microsoft.com/office/drawing/2014/main" id="{00000000-0008-0000-0F00-00008C010000}"/>
            </a:ext>
          </a:extLst>
        </xdr:cNvPr>
        <xdr:cNvSpPr txBox="1"/>
      </xdr:nvSpPr>
      <xdr:spPr>
        <a:xfrm>
          <a:off x="4673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156029</xdr:rowOff>
    </xdr:from>
    <xdr:to>
      <xdr:col>20</xdr:col>
      <xdr:colOff>38100</xdr:colOff>
      <xdr:row>109</xdr:row>
      <xdr:rowOff>86179</xdr:rowOff>
    </xdr:to>
    <xdr:sp macro="" textlink="">
      <xdr:nvSpPr>
        <xdr:cNvPr id="397" name="楕円 396">
          <a:extLst>
            <a:ext uri="{FF2B5EF4-FFF2-40B4-BE49-F238E27FC236}">
              <a16:creationId xmlns:a16="http://schemas.microsoft.com/office/drawing/2014/main" id="{00000000-0008-0000-0F00-00008D010000}"/>
            </a:ext>
          </a:extLst>
        </xdr:cNvPr>
        <xdr:cNvSpPr/>
      </xdr:nvSpPr>
      <xdr:spPr>
        <a:xfrm>
          <a:off x="3746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35379</xdr:rowOff>
    </xdr:from>
    <xdr:to>
      <xdr:col>24</xdr:col>
      <xdr:colOff>63500</xdr:colOff>
      <xdr:row>109</xdr:row>
      <xdr:rowOff>35379</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3797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156029</xdr:rowOff>
    </xdr:from>
    <xdr:to>
      <xdr:col>15</xdr:col>
      <xdr:colOff>101600</xdr:colOff>
      <xdr:row>109</xdr:row>
      <xdr:rowOff>86179</xdr:rowOff>
    </xdr:to>
    <xdr:sp macro="" textlink="">
      <xdr:nvSpPr>
        <xdr:cNvPr id="399" name="楕円 398">
          <a:extLst>
            <a:ext uri="{FF2B5EF4-FFF2-40B4-BE49-F238E27FC236}">
              <a16:creationId xmlns:a16="http://schemas.microsoft.com/office/drawing/2014/main" id="{00000000-0008-0000-0F00-00008F010000}"/>
            </a:ext>
          </a:extLst>
        </xdr:cNvPr>
        <xdr:cNvSpPr/>
      </xdr:nvSpPr>
      <xdr:spPr>
        <a:xfrm>
          <a:off x="2857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35379</xdr:rowOff>
    </xdr:from>
    <xdr:to>
      <xdr:col>19</xdr:col>
      <xdr:colOff>177800</xdr:colOff>
      <xdr:row>109</xdr:row>
      <xdr:rowOff>35379</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2908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139700</xdr:rowOff>
    </xdr:from>
    <xdr:to>
      <xdr:col>10</xdr:col>
      <xdr:colOff>165100</xdr:colOff>
      <xdr:row>109</xdr:row>
      <xdr:rowOff>69850</xdr:rowOff>
    </xdr:to>
    <xdr:sp macro="" textlink="">
      <xdr:nvSpPr>
        <xdr:cNvPr id="401" name="楕円 400">
          <a:extLst>
            <a:ext uri="{FF2B5EF4-FFF2-40B4-BE49-F238E27FC236}">
              <a16:creationId xmlns:a16="http://schemas.microsoft.com/office/drawing/2014/main" id="{00000000-0008-0000-0F00-000091010000}"/>
            </a:ext>
          </a:extLst>
        </xdr:cNvPr>
        <xdr:cNvSpPr/>
      </xdr:nvSpPr>
      <xdr:spPr>
        <a:xfrm>
          <a:off x="1968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19050</xdr:rowOff>
    </xdr:from>
    <xdr:to>
      <xdr:col>15</xdr:col>
      <xdr:colOff>50800</xdr:colOff>
      <xdr:row>109</xdr:row>
      <xdr:rowOff>35379</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2019300" y="187071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9633</xdr:rowOff>
    </xdr:from>
    <xdr:ext cx="405111" cy="259045"/>
    <xdr:sp macro="" textlink="">
      <xdr:nvSpPr>
        <xdr:cNvPr id="403" name="n_1aveValue【市民会館】&#10;有形固定資産減価償却率">
          <a:extLst>
            <a:ext uri="{FF2B5EF4-FFF2-40B4-BE49-F238E27FC236}">
              <a16:creationId xmlns:a16="http://schemas.microsoft.com/office/drawing/2014/main" id="{00000000-0008-0000-0F00-000093010000}"/>
            </a:ext>
          </a:extLst>
        </xdr:cNvPr>
        <xdr:cNvSpPr txBox="1"/>
      </xdr:nvSpPr>
      <xdr:spPr>
        <a:xfrm>
          <a:off x="35820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16164</xdr:rowOff>
    </xdr:from>
    <xdr:ext cx="405111" cy="259045"/>
    <xdr:sp macro="" textlink="">
      <xdr:nvSpPr>
        <xdr:cNvPr id="404" name="n_2aveValue【市民会館】&#10;有形固定資産減価償却率">
          <a:extLst>
            <a:ext uri="{FF2B5EF4-FFF2-40B4-BE49-F238E27FC236}">
              <a16:creationId xmlns:a16="http://schemas.microsoft.com/office/drawing/2014/main" id="{00000000-0008-0000-0F00-000094010000}"/>
            </a:ext>
          </a:extLst>
        </xdr:cNvPr>
        <xdr:cNvSpPr txBox="1"/>
      </xdr:nvSpPr>
      <xdr:spPr>
        <a:xfrm>
          <a:off x="2705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168020</xdr:rowOff>
    </xdr:from>
    <xdr:ext cx="405111" cy="259045"/>
    <xdr:sp macro="" textlink="">
      <xdr:nvSpPr>
        <xdr:cNvPr id="405" name="n_3aveValue【市民会館】&#10;有形固定資産減価償却率">
          <a:extLst>
            <a:ext uri="{FF2B5EF4-FFF2-40B4-BE49-F238E27FC236}">
              <a16:creationId xmlns:a16="http://schemas.microsoft.com/office/drawing/2014/main" id="{00000000-0008-0000-0F00-000095010000}"/>
            </a:ext>
          </a:extLst>
        </xdr:cNvPr>
        <xdr:cNvSpPr txBox="1"/>
      </xdr:nvSpPr>
      <xdr:spPr>
        <a:xfrm>
          <a:off x="1816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169653</xdr:rowOff>
    </xdr:from>
    <xdr:ext cx="405111" cy="259045"/>
    <xdr:sp macro="" textlink="">
      <xdr:nvSpPr>
        <xdr:cNvPr id="406" name="n_4aveValue【市民会館】&#10;有形固定資産減価償却率">
          <a:extLst>
            <a:ext uri="{FF2B5EF4-FFF2-40B4-BE49-F238E27FC236}">
              <a16:creationId xmlns:a16="http://schemas.microsoft.com/office/drawing/2014/main" id="{00000000-0008-0000-0F00-000096010000}"/>
            </a:ext>
          </a:extLst>
        </xdr:cNvPr>
        <xdr:cNvSpPr txBox="1"/>
      </xdr:nvSpPr>
      <xdr:spPr>
        <a:xfrm>
          <a:off x="927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77306</xdr:rowOff>
    </xdr:from>
    <xdr:ext cx="469744" cy="259045"/>
    <xdr:sp macro="" textlink="">
      <xdr:nvSpPr>
        <xdr:cNvPr id="407" name="n_1mainValue【市民会館】&#10;有形固定資産減価償却率">
          <a:extLst>
            <a:ext uri="{FF2B5EF4-FFF2-40B4-BE49-F238E27FC236}">
              <a16:creationId xmlns:a16="http://schemas.microsoft.com/office/drawing/2014/main" id="{00000000-0008-0000-0F00-000097010000}"/>
            </a:ext>
          </a:extLst>
        </xdr:cNvPr>
        <xdr:cNvSpPr txBox="1"/>
      </xdr:nvSpPr>
      <xdr:spPr>
        <a:xfrm>
          <a:off x="3549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77306</xdr:rowOff>
    </xdr:from>
    <xdr:ext cx="469744" cy="259045"/>
    <xdr:sp macro="" textlink="">
      <xdr:nvSpPr>
        <xdr:cNvPr id="408" name="n_2mainValue【市民会館】&#10;有形固定資産減価償却率">
          <a:extLst>
            <a:ext uri="{FF2B5EF4-FFF2-40B4-BE49-F238E27FC236}">
              <a16:creationId xmlns:a16="http://schemas.microsoft.com/office/drawing/2014/main" id="{00000000-0008-0000-0F00-000098010000}"/>
            </a:ext>
          </a:extLst>
        </xdr:cNvPr>
        <xdr:cNvSpPr txBox="1"/>
      </xdr:nvSpPr>
      <xdr:spPr>
        <a:xfrm>
          <a:off x="2673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60977</xdr:rowOff>
    </xdr:from>
    <xdr:ext cx="405111" cy="259045"/>
    <xdr:sp macro="" textlink="">
      <xdr:nvSpPr>
        <xdr:cNvPr id="409" name="n_3mainValue【市民会館】&#10;有形固定資産減価償却率">
          <a:extLst>
            <a:ext uri="{FF2B5EF4-FFF2-40B4-BE49-F238E27FC236}">
              <a16:creationId xmlns:a16="http://schemas.microsoft.com/office/drawing/2014/main" id="{00000000-0008-0000-0F00-000099010000}"/>
            </a:ext>
          </a:extLst>
        </xdr:cNvPr>
        <xdr:cNvSpPr txBox="1"/>
      </xdr:nvSpPr>
      <xdr:spPr>
        <a:xfrm>
          <a:off x="1816744" y="187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0" name="【市民会館】&#10;一人当たり面積グラフ枠">
          <a:extLst>
            <a:ext uri="{FF2B5EF4-FFF2-40B4-BE49-F238E27FC236}">
              <a16:creationId xmlns:a16="http://schemas.microsoft.com/office/drawing/2014/main" id="{00000000-0008-0000-0F00-0000AE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flipV="1">
          <a:off x="10476865" y="172966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32" name="【市民会館】&#10;一人当たり面積最小値テキスト">
          <a:extLst>
            <a:ext uri="{FF2B5EF4-FFF2-40B4-BE49-F238E27FC236}">
              <a16:creationId xmlns:a16="http://schemas.microsoft.com/office/drawing/2014/main" id="{00000000-0008-0000-0F00-0000B0010000}"/>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434" name="【市民会館】&#10;一人当たり面積最大値テキスト">
          <a:extLst>
            <a:ext uri="{FF2B5EF4-FFF2-40B4-BE49-F238E27FC236}">
              <a16:creationId xmlns:a16="http://schemas.microsoft.com/office/drawing/2014/main" id="{00000000-0008-0000-0F00-0000B2010000}"/>
            </a:ext>
          </a:extLst>
        </xdr:cNvPr>
        <xdr:cNvSpPr txBox="1"/>
      </xdr:nvSpPr>
      <xdr:spPr>
        <a:xfrm>
          <a:off x="105156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0388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32275</xdr:rowOff>
    </xdr:from>
    <xdr:ext cx="469744" cy="259045"/>
    <xdr:sp macro="" textlink="">
      <xdr:nvSpPr>
        <xdr:cNvPr id="436" name="【市民会館】&#10;一人当たり面積平均値テキスト">
          <a:extLst>
            <a:ext uri="{FF2B5EF4-FFF2-40B4-BE49-F238E27FC236}">
              <a16:creationId xmlns:a16="http://schemas.microsoft.com/office/drawing/2014/main" id="{00000000-0008-0000-0F00-0000B4010000}"/>
            </a:ext>
          </a:extLst>
        </xdr:cNvPr>
        <xdr:cNvSpPr txBox="1"/>
      </xdr:nvSpPr>
      <xdr:spPr>
        <a:xfrm>
          <a:off x="10515600" y="18034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437" name="フローチャート: 判断 436">
          <a:extLst>
            <a:ext uri="{FF2B5EF4-FFF2-40B4-BE49-F238E27FC236}">
              <a16:creationId xmlns:a16="http://schemas.microsoft.com/office/drawing/2014/main" id="{00000000-0008-0000-0F00-0000B5010000}"/>
            </a:ext>
          </a:extLst>
        </xdr:cNvPr>
        <xdr:cNvSpPr/>
      </xdr:nvSpPr>
      <xdr:spPr>
        <a:xfrm>
          <a:off x="10426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438" name="フローチャート: 判断 437">
          <a:extLst>
            <a:ext uri="{FF2B5EF4-FFF2-40B4-BE49-F238E27FC236}">
              <a16:creationId xmlns:a16="http://schemas.microsoft.com/office/drawing/2014/main" id="{00000000-0008-0000-0F00-0000B6010000}"/>
            </a:ext>
          </a:extLst>
        </xdr:cNvPr>
        <xdr:cNvSpPr/>
      </xdr:nvSpPr>
      <xdr:spPr>
        <a:xfrm>
          <a:off x="9588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39" name="フローチャート: 判断 438">
          <a:extLst>
            <a:ext uri="{FF2B5EF4-FFF2-40B4-BE49-F238E27FC236}">
              <a16:creationId xmlns:a16="http://schemas.microsoft.com/office/drawing/2014/main" id="{00000000-0008-0000-0F00-0000B7010000}"/>
            </a:ext>
          </a:extLst>
        </xdr:cNvPr>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440" name="フローチャート: 判断 439">
          <a:extLst>
            <a:ext uri="{FF2B5EF4-FFF2-40B4-BE49-F238E27FC236}">
              <a16:creationId xmlns:a16="http://schemas.microsoft.com/office/drawing/2014/main" id="{00000000-0008-0000-0F00-0000B8010000}"/>
            </a:ext>
          </a:extLst>
        </xdr:cNvPr>
        <xdr:cNvSpPr/>
      </xdr:nvSpPr>
      <xdr:spPr>
        <a:xfrm>
          <a:off x="7810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41" name="フローチャート: 判断 440">
          <a:extLst>
            <a:ext uri="{FF2B5EF4-FFF2-40B4-BE49-F238E27FC236}">
              <a16:creationId xmlns:a16="http://schemas.microsoft.com/office/drawing/2014/main" id="{00000000-0008-0000-0F00-0000B9010000}"/>
            </a:ext>
          </a:extLst>
        </xdr:cNvPr>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77978</xdr:rowOff>
    </xdr:from>
    <xdr:to>
      <xdr:col>55</xdr:col>
      <xdr:colOff>50800</xdr:colOff>
      <xdr:row>108</xdr:row>
      <xdr:rowOff>8128</xdr:rowOff>
    </xdr:to>
    <xdr:sp macro="" textlink="">
      <xdr:nvSpPr>
        <xdr:cNvPr id="447" name="楕円 446">
          <a:extLst>
            <a:ext uri="{FF2B5EF4-FFF2-40B4-BE49-F238E27FC236}">
              <a16:creationId xmlns:a16="http://schemas.microsoft.com/office/drawing/2014/main" id="{00000000-0008-0000-0F00-0000BF010000}"/>
            </a:ext>
          </a:extLst>
        </xdr:cNvPr>
        <xdr:cNvSpPr/>
      </xdr:nvSpPr>
      <xdr:spPr>
        <a:xfrm>
          <a:off x="104267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164355</xdr:rowOff>
    </xdr:from>
    <xdr:ext cx="469744" cy="259045"/>
    <xdr:sp macro="" textlink="">
      <xdr:nvSpPr>
        <xdr:cNvPr id="448" name="【市民会館】&#10;一人当たり面積該当値テキスト">
          <a:extLst>
            <a:ext uri="{FF2B5EF4-FFF2-40B4-BE49-F238E27FC236}">
              <a16:creationId xmlns:a16="http://schemas.microsoft.com/office/drawing/2014/main" id="{00000000-0008-0000-0F00-0000C0010000}"/>
            </a:ext>
          </a:extLst>
        </xdr:cNvPr>
        <xdr:cNvSpPr txBox="1"/>
      </xdr:nvSpPr>
      <xdr:spPr>
        <a:xfrm>
          <a:off x="10515600" y="1833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80263</xdr:rowOff>
    </xdr:from>
    <xdr:to>
      <xdr:col>50</xdr:col>
      <xdr:colOff>165100</xdr:colOff>
      <xdr:row>108</xdr:row>
      <xdr:rowOff>10413</xdr:rowOff>
    </xdr:to>
    <xdr:sp macro="" textlink="">
      <xdr:nvSpPr>
        <xdr:cNvPr id="449" name="楕円 448">
          <a:extLst>
            <a:ext uri="{FF2B5EF4-FFF2-40B4-BE49-F238E27FC236}">
              <a16:creationId xmlns:a16="http://schemas.microsoft.com/office/drawing/2014/main" id="{00000000-0008-0000-0F00-0000C1010000}"/>
            </a:ext>
          </a:extLst>
        </xdr:cNvPr>
        <xdr:cNvSpPr/>
      </xdr:nvSpPr>
      <xdr:spPr>
        <a:xfrm>
          <a:off x="9588500" y="184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128778</xdr:rowOff>
    </xdr:from>
    <xdr:to>
      <xdr:col>55</xdr:col>
      <xdr:colOff>0</xdr:colOff>
      <xdr:row>107</xdr:row>
      <xdr:rowOff>131063</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flipV="1">
          <a:off x="9639300" y="18473928"/>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82550</xdr:rowOff>
    </xdr:from>
    <xdr:to>
      <xdr:col>46</xdr:col>
      <xdr:colOff>38100</xdr:colOff>
      <xdr:row>108</xdr:row>
      <xdr:rowOff>12700</xdr:rowOff>
    </xdr:to>
    <xdr:sp macro="" textlink="">
      <xdr:nvSpPr>
        <xdr:cNvPr id="451" name="楕円 450">
          <a:extLst>
            <a:ext uri="{FF2B5EF4-FFF2-40B4-BE49-F238E27FC236}">
              <a16:creationId xmlns:a16="http://schemas.microsoft.com/office/drawing/2014/main" id="{00000000-0008-0000-0F00-0000C3010000}"/>
            </a:ext>
          </a:extLst>
        </xdr:cNvPr>
        <xdr:cNvSpPr/>
      </xdr:nvSpPr>
      <xdr:spPr>
        <a:xfrm>
          <a:off x="8699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131063</xdr:rowOff>
    </xdr:from>
    <xdr:to>
      <xdr:col>50</xdr:col>
      <xdr:colOff>114300</xdr:colOff>
      <xdr:row>107</xdr:row>
      <xdr:rowOff>133350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flipV="1">
          <a:off x="8750300" y="184762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160274</xdr:rowOff>
    </xdr:from>
    <xdr:to>
      <xdr:col>41</xdr:col>
      <xdr:colOff>101600</xdr:colOff>
      <xdr:row>108</xdr:row>
      <xdr:rowOff>90424</xdr:rowOff>
    </xdr:to>
    <xdr:sp macro="" textlink="">
      <xdr:nvSpPr>
        <xdr:cNvPr id="453" name="楕円 452">
          <a:extLst>
            <a:ext uri="{FF2B5EF4-FFF2-40B4-BE49-F238E27FC236}">
              <a16:creationId xmlns:a16="http://schemas.microsoft.com/office/drawing/2014/main" id="{00000000-0008-0000-0F00-0000C5010000}"/>
            </a:ext>
          </a:extLst>
        </xdr:cNvPr>
        <xdr:cNvSpPr/>
      </xdr:nvSpPr>
      <xdr:spPr>
        <a:xfrm>
          <a:off x="7810500" y="185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133350</xdr:rowOff>
    </xdr:from>
    <xdr:to>
      <xdr:col>45</xdr:col>
      <xdr:colOff>177800</xdr:colOff>
      <xdr:row>108</xdr:row>
      <xdr:rowOff>39624</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flipV="1">
          <a:off x="7861300" y="1847850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138955</xdr:rowOff>
    </xdr:from>
    <xdr:ext cx="469744" cy="259045"/>
    <xdr:sp macro="" textlink="">
      <xdr:nvSpPr>
        <xdr:cNvPr id="455" name="n_1aveValue【市民会館】&#10;一人当たり面積">
          <a:extLst>
            <a:ext uri="{FF2B5EF4-FFF2-40B4-BE49-F238E27FC236}">
              <a16:creationId xmlns:a16="http://schemas.microsoft.com/office/drawing/2014/main" id="{00000000-0008-0000-0F00-0000C7010000}"/>
            </a:ext>
          </a:extLst>
        </xdr:cNvPr>
        <xdr:cNvSpPr txBox="1"/>
      </xdr:nvSpPr>
      <xdr:spPr>
        <a:xfrm>
          <a:off x="93917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456" name="n_2aveValue【市民会館】&#10;一人当たり面積">
          <a:extLst>
            <a:ext uri="{FF2B5EF4-FFF2-40B4-BE49-F238E27FC236}">
              <a16:creationId xmlns:a16="http://schemas.microsoft.com/office/drawing/2014/main" id="{00000000-0008-0000-0F00-0000C8010000}"/>
            </a:ext>
          </a:extLst>
        </xdr:cNvPr>
        <xdr:cNvSpPr txBox="1"/>
      </xdr:nvSpPr>
      <xdr:spPr>
        <a:xfrm>
          <a:off x="8515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150385</xdr:rowOff>
    </xdr:from>
    <xdr:ext cx="469744" cy="259045"/>
    <xdr:sp macro="" textlink="">
      <xdr:nvSpPr>
        <xdr:cNvPr id="457" name="n_3aveValue【市民会館】&#10;一人当たり面積">
          <a:extLst>
            <a:ext uri="{FF2B5EF4-FFF2-40B4-BE49-F238E27FC236}">
              <a16:creationId xmlns:a16="http://schemas.microsoft.com/office/drawing/2014/main" id="{00000000-0008-0000-0F00-0000C9010000}"/>
            </a:ext>
          </a:extLst>
        </xdr:cNvPr>
        <xdr:cNvSpPr txBox="1"/>
      </xdr:nvSpPr>
      <xdr:spPr>
        <a:xfrm>
          <a:off x="7626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458" name="n_4aveValue【市民会館】&#10;一人当たり面積">
          <a:extLst>
            <a:ext uri="{FF2B5EF4-FFF2-40B4-BE49-F238E27FC236}">
              <a16:creationId xmlns:a16="http://schemas.microsoft.com/office/drawing/2014/main" id="{00000000-0008-0000-0F00-0000CA010000}"/>
            </a:ext>
          </a:extLst>
        </xdr:cNvPr>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1540</xdr:rowOff>
    </xdr:from>
    <xdr:ext cx="469744" cy="259045"/>
    <xdr:sp macro="" textlink="">
      <xdr:nvSpPr>
        <xdr:cNvPr id="459" name="n_1mainValue【市民会館】&#10;一人当たり面積">
          <a:extLst>
            <a:ext uri="{FF2B5EF4-FFF2-40B4-BE49-F238E27FC236}">
              <a16:creationId xmlns:a16="http://schemas.microsoft.com/office/drawing/2014/main" id="{00000000-0008-0000-0F00-0000CB010000}"/>
            </a:ext>
          </a:extLst>
        </xdr:cNvPr>
        <xdr:cNvSpPr txBox="1"/>
      </xdr:nvSpPr>
      <xdr:spPr>
        <a:xfrm>
          <a:off x="9391727" y="1851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3827</xdr:rowOff>
    </xdr:from>
    <xdr:ext cx="469744" cy="259045"/>
    <xdr:sp macro="" textlink="">
      <xdr:nvSpPr>
        <xdr:cNvPr id="460" name="n_2mainValue【市民会館】&#10;一人当たり面積">
          <a:extLst>
            <a:ext uri="{FF2B5EF4-FFF2-40B4-BE49-F238E27FC236}">
              <a16:creationId xmlns:a16="http://schemas.microsoft.com/office/drawing/2014/main" id="{00000000-0008-0000-0F00-0000CC010000}"/>
            </a:ext>
          </a:extLst>
        </xdr:cNvPr>
        <xdr:cNvSpPr txBox="1"/>
      </xdr:nvSpPr>
      <xdr:spPr>
        <a:xfrm>
          <a:off x="8515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81551</xdr:rowOff>
    </xdr:from>
    <xdr:ext cx="469744" cy="259045"/>
    <xdr:sp macro="" textlink="">
      <xdr:nvSpPr>
        <xdr:cNvPr id="461" name="n_3mainValue【市民会館】&#10;一人当たり面積">
          <a:extLst>
            <a:ext uri="{FF2B5EF4-FFF2-40B4-BE49-F238E27FC236}">
              <a16:creationId xmlns:a16="http://schemas.microsoft.com/office/drawing/2014/main" id="{00000000-0008-0000-0F00-0000CD010000}"/>
            </a:ext>
          </a:extLst>
        </xdr:cNvPr>
        <xdr:cNvSpPr txBox="1"/>
      </xdr:nvSpPr>
      <xdr:spPr>
        <a:xfrm>
          <a:off x="7626427" y="185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6" name="【一般廃棄物処理施設】&#10;有形固定資産減価償却率グラフ枠">
          <a:extLst>
            <a:ext uri="{FF2B5EF4-FFF2-40B4-BE49-F238E27FC236}">
              <a16:creationId xmlns:a16="http://schemas.microsoft.com/office/drawing/2014/main" id="{00000000-0008-0000-0F00-0000E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88" name="【一般廃棄物処理施設】&#10;有形固定資産減価償却率最小値テキスト">
          <a:extLst>
            <a:ext uri="{FF2B5EF4-FFF2-40B4-BE49-F238E27FC236}">
              <a16:creationId xmlns:a16="http://schemas.microsoft.com/office/drawing/2014/main" id="{00000000-0008-0000-0F00-0000E8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90" name="【一般廃棄物処理施設】&#10;有形固定資産減価償却率最大値テキスト">
          <a:extLst>
            <a:ext uri="{FF2B5EF4-FFF2-40B4-BE49-F238E27FC236}">
              <a16:creationId xmlns:a16="http://schemas.microsoft.com/office/drawing/2014/main" id="{00000000-0008-0000-0F00-0000EA010000}"/>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492" name="【一般廃棄物処理施設】&#10;有形固定資産減価償却率平均値テキスト">
          <a:extLst>
            <a:ext uri="{FF2B5EF4-FFF2-40B4-BE49-F238E27FC236}">
              <a16:creationId xmlns:a16="http://schemas.microsoft.com/office/drawing/2014/main" id="{00000000-0008-0000-0F00-0000EC010000}"/>
            </a:ext>
          </a:extLst>
        </xdr:cNvPr>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493" name="フローチャート: 判断 492">
          <a:extLst>
            <a:ext uri="{FF2B5EF4-FFF2-40B4-BE49-F238E27FC236}">
              <a16:creationId xmlns:a16="http://schemas.microsoft.com/office/drawing/2014/main" id="{00000000-0008-0000-0F00-0000ED010000}"/>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494" name="フローチャート: 判断 493">
          <a:extLst>
            <a:ext uri="{FF2B5EF4-FFF2-40B4-BE49-F238E27FC236}">
              <a16:creationId xmlns:a16="http://schemas.microsoft.com/office/drawing/2014/main" id="{00000000-0008-0000-0F00-0000EE010000}"/>
            </a:ext>
          </a:extLst>
        </xdr:cNvPr>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495" name="フローチャート: 判断 494">
          <a:extLst>
            <a:ext uri="{FF2B5EF4-FFF2-40B4-BE49-F238E27FC236}">
              <a16:creationId xmlns:a16="http://schemas.microsoft.com/office/drawing/2014/main" id="{00000000-0008-0000-0F00-0000EF010000}"/>
            </a:ext>
          </a:extLst>
        </xdr:cNvPr>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496" name="フローチャート: 判断 495">
          <a:extLst>
            <a:ext uri="{FF2B5EF4-FFF2-40B4-BE49-F238E27FC236}">
              <a16:creationId xmlns:a16="http://schemas.microsoft.com/office/drawing/2014/main" id="{00000000-0008-0000-0F00-0000F0010000}"/>
            </a:ext>
          </a:extLst>
        </xdr:cNvPr>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497" name="フローチャート: 判断 496">
          <a:extLst>
            <a:ext uri="{FF2B5EF4-FFF2-40B4-BE49-F238E27FC236}">
              <a16:creationId xmlns:a16="http://schemas.microsoft.com/office/drawing/2014/main" id="{00000000-0008-0000-0F00-0000F1010000}"/>
            </a:ext>
          </a:extLst>
        </xdr:cNvPr>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503" name="楕円 502">
          <a:extLst>
            <a:ext uri="{FF2B5EF4-FFF2-40B4-BE49-F238E27FC236}">
              <a16:creationId xmlns:a16="http://schemas.microsoft.com/office/drawing/2014/main" id="{00000000-0008-0000-0F00-0000F7010000}"/>
            </a:ext>
          </a:extLst>
        </xdr:cNvPr>
        <xdr:cNvSpPr/>
      </xdr:nvSpPr>
      <xdr:spPr>
        <a:xfrm>
          <a:off x="162687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15620</xdr:rowOff>
    </xdr:from>
    <xdr:ext cx="405111" cy="259045"/>
    <xdr:sp macro="" textlink="">
      <xdr:nvSpPr>
        <xdr:cNvPr id="504" name="【一般廃棄物処理施設】&#10;有形固定資産減価償却率該当値テキスト">
          <a:extLst>
            <a:ext uri="{FF2B5EF4-FFF2-40B4-BE49-F238E27FC236}">
              <a16:creationId xmlns:a16="http://schemas.microsoft.com/office/drawing/2014/main" id="{00000000-0008-0000-0F00-0000F8010000}"/>
            </a:ext>
          </a:extLst>
        </xdr:cNvPr>
        <xdr:cNvSpPr txBox="1"/>
      </xdr:nvSpPr>
      <xdr:spPr>
        <a:xfrm>
          <a:off x="16357600" y="635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79284</xdr:rowOff>
    </xdr:from>
    <xdr:to>
      <xdr:col>81</xdr:col>
      <xdr:colOff>101600</xdr:colOff>
      <xdr:row>38</xdr:row>
      <xdr:rowOff>9434</xdr:rowOff>
    </xdr:to>
    <xdr:sp macro="" textlink="">
      <xdr:nvSpPr>
        <xdr:cNvPr id="505" name="楕円 504">
          <a:extLst>
            <a:ext uri="{FF2B5EF4-FFF2-40B4-BE49-F238E27FC236}">
              <a16:creationId xmlns:a16="http://schemas.microsoft.com/office/drawing/2014/main" id="{00000000-0008-0000-0F00-0000F9010000}"/>
            </a:ext>
          </a:extLst>
        </xdr:cNvPr>
        <xdr:cNvSpPr/>
      </xdr:nvSpPr>
      <xdr:spPr>
        <a:xfrm>
          <a:off x="15430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130084</xdr:rowOff>
    </xdr:from>
    <xdr:to>
      <xdr:col>85</xdr:col>
      <xdr:colOff>127000</xdr:colOff>
      <xdr:row>38</xdr:row>
      <xdr:rowOff>43543</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5481300" y="6473734"/>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165826</xdr:rowOff>
    </xdr:from>
    <xdr:to>
      <xdr:col>76</xdr:col>
      <xdr:colOff>165100</xdr:colOff>
      <xdr:row>37</xdr:row>
      <xdr:rowOff>95976</xdr:rowOff>
    </xdr:to>
    <xdr:sp macro="" textlink="">
      <xdr:nvSpPr>
        <xdr:cNvPr id="507" name="楕円 506">
          <a:extLst>
            <a:ext uri="{FF2B5EF4-FFF2-40B4-BE49-F238E27FC236}">
              <a16:creationId xmlns:a16="http://schemas.microsoft.com/office/drawing/2014/main" id="{00000000-0008-0000-0F00-0000FB010000}"/>
            </a:ext>
          </a:extLst>
        </xdr:cNvPr>
        <xdr:cNvSpPr/>
      </xdr:nvSpPr>
      <xdr:spPr>
        <a:xfrm>
          <a:off x="145415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45176</xdr:rowOff>
    </xdr:from>
    <xdr:to>
      <xdr:col>81</xdr:col>
      <xdr:colOff>50800</xdr:colOff>
      <xdr:row>37</xdr:row>
      <xdr:rowOff>130084</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4592300" y="638882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149497</xdr:rowOff>
    </xdr:from>
    <xdr:to>
      <xdr:col>72</xdr:col>
      <xdr:colOff>38100</xdr:colOff>
      <xdr:row>37</xdr:row>
      <xdr:rowOff>79647</xdr:rowOff>
    </xdr:to>
    <xdr:sp macro="" textlink="">
      <xdr:nvSpPr>
        <xdr:cNvPr id="509" name="楕円 508">
          <a:extLst>
            <a:ext uri="{FF2B5EF4-FFF2-40B4-BE49-F238E27FC236}">
              <a16:creationId xmlns:a16="http://schemas.microsoft.com/office/drawing/2014/main" id="{00000000-0008-0000-0F00-0000FD010000}"/>
            </a:ext>
          </a:extLst>
        </xdr:cNvPr>
        <xdr:cNvSpPr/>
      </xdr:nvSpPr>
      <xdr:spPr>
        <a:xfrm>
          <a:off x="13652500" y="63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28847</xdr:rowOff>
    </xdr:from>
    <xdr:to>
      <xdr:col>76</xdr:col>
      <xdr:colOff>114300</xdr:colOff>
      <xdr:row>37</xdr:row>
      <xdr:rowOff>45176</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3703300" y="637249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15257</xdr:rowOff>
    </xdr:from>
    <xdr:ext cx="405111" cy="259045"/>
    <xdr:sp macro="" textlink="">
      <xdr:nvSpPr>
        <xdr:cNvPr id="511" name="n_1aveValue【一般廃棄物処理施設】&#10;有形固定資産減価償却率">
          <a:extLst>
            <a:ext uri="{FF2B5EF4-FFF2-40B4-BE49-F238E27FC236}">
              <a16:creationId xmlns:a16="http://schemas.microsoft.com/office/drawing/2014/main" id="{00000000-0008-0000-0F00-0000FF010000}"/>
            </a:ext>
          </a:extLst>
        </xdr:cNvPr>
        <xdr:cNvSpPr txBox="1"/>
      </xdr:nvSpPr>
      <xdr:spPr>
        <a:xfrm>
          <a:off x="15266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561</xdr:rowOff>
    </xdr:from>
    <xdr:ext cx="405111" cy="259045"/>
    <xdr:sp macro="" textlink="">
      <xdr:nvSpPr>
        <xdr:cNvPr id="512" name="n_2aveValue【一般廃棄物処理施設】&#10;有形固定資産減価償却率">
          <a:extLst>
            <a:ext uri="{FF2B5EF4-FFF2-40B4-BE49-F238E27FC236}">
              <a16:creationId xmlns:a16="http://schemas.microsoft.com/office/drawing/2014/main" id="{00000000-0008-0000-0F00-000000020000}"/>
            </a:ext>
          </a:extLst>
        </xdr:cNvPr>
        <xdr:cNvSpPr txBox="1"/>
      </xdr:nvSpPr>
      <xdr:spPr>
        <a:xfrm>
          <a:off x="14389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16890</xdr:rowOff>
    </xdr:from>
    <xdr:ext cx="405111" cy="259045"/>
    <xdr:sp macro="" textlink="">
      <xdr:nvSpPr>
        <xdr:cNvPr id="513" name="n_3aveValue【一般廃棄物処理施設】&#10;有形固定資産減価償却率">
          <a:extLst>
            <a:ext uri="{FF2B5EF4-FFF2-40B4-BE49-F238E27FC236}">
              <a16:creationId xmlns:a16="http://schemas.microsoft.com/office/drawing/2014/main" id="{00000000-0008-0000-0F00-000001020000}"/>
            </a:ext>
          </a:extLst>
        </xdr:cNvPr>
        <xdr:cNvSpPr txBox="1"/>
      </xdr:nvSpPr>
      <xdr:spPr>
        <a:xfrm>
          <a:off x="13500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514" name="n_4aveValue【一般廃棄物処理施設】&#10;有形固定資産減価償却率">
          <a:extLst>
            <a:ext uri="{FF2B5EF4-FFF2-40B4-BE49-F238E27FC236}">
              <a16:creationId xmlns:a16="http://schemas.microsoft.com/office/drawing/2014/main" id="{00000000-0008-0000-0F00-000002020000}"/>
            </a:ext>
          </a:extLst>
        </xdr:cNvPr>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25961</xdr:rowOff>
    </xdr:from>
    <xdr:ext cx="405111" cy="259045"/>
    <xdr:sp macro="" textlink="">
      <xdr:nvSpPr>
        <xdr:cNvPr id="515" name="n_1mainValue【一般廃棄物処理施設】&#10;有形固定資産減価償却率">
          <a:extLst>
            <a:ext uri="{FF2B5EF4-FFF2-40B4-BE49-F238E27FC236}">
              <a16:creationId xmlns:a16="http://schemas.microsoft.com/office/drawing/2014/main" id="{00000000-0008-0000-0F00-000003020000}"/>
            </a:ext>
          </a:extLst>
        </xdr:cNvPr>
        <xdr:cNvSpPr txBox="1"/>
      </xdr:nvSpPr>
      <xdr:spPr>
        <a:xfrm>
          <a:off x="152660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112503</xdr:rowOff>
    </xdr:from>
    <xdr:ext cx="405111" cy="259045"/>
    <xdr:sp macro="" textlink="">
      <xdr:nvSpPr>
        <xdr:cNvPr id="516" name="n_2mainValue【一般廃棄物処理施設】&#10;有形固定資産減価償却率">
          <a:extLst>
            <a:ext uri="{FF2B5EF4-FFF2-40B4-BE49-F238E27FC236}">
              <a16:creationId xmlns:a16="http://schemas.microsoft.com/office/drawing/2014/main" id="{00000000-0008-0000-0F00-000004020000}"/>
            </a:ext>
          </a:extLst>
        </xdr:cNvPr>
        <xdr:cNvSpPr txBox="1"/>
      </xdr:nvSpPr>
      <xdr:spPr>
        <a:xfrm>
          <a:off x="14389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96174</xdr:rowOff>
    </xdr:from>
    <xdr:ext cx="405111" cy="259045"/>
    <xdr:sp macro="" textlink="">
      <xdr:nvSpPr>
        <xdr:cNvPr id="517" name="n_3mainValue【一般廃棄物処理施設】&#10;有形固定資産減価償却率">
          <a:extLst>
            <a:ext uri="{FF2B5EF4-FFF2-40B4-BE49-F238E27FC236}">
              <a16:creationId xmlns:a16="http://schemas.microsoft.com/office/drawing/2014/main" id="{00000000-0008-0000-0F00-000005020000}"/>
            </a:ext>
          </a:extLst>
        </xdr:cNvPr>
        <xdr:cNvSpPr txBox="1"/>
      </xdr:nvSpPr>
      <xdr:spPr>
        <a:xfrm>
          <a:off x="13500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6" name="【一般廃棄物処理施設】&#10;一人当たり有形固定資産（償却資産）額グラフ枠">
          <a:extLst>
            <a:ext uri="{FF2B5EF4-FFF2-40B4-BE49-F238E27FC236}">
              <a16:creationId xmlns:a16="http://schemas.microsoft.com/office/drawing/2014/main" id="{00000000-0008-0000-0F00-000018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38" name="【一般廃棄物処理施設】&#10;一人当たり有形固定資産（償却資産）額最小値テキスト">
          <a:extLst>
            <a:ext uri="{FF2B5EF4-FFF2-40B4-BE49-F238E27FC236}">
              <a16:creationId xmlns:a16="http://schemas.microsoft.com/office/drawing/2014/main" id="{00000000-0008-0000-0F00-00001A020000}"/>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540" name="【一般廃棄物処理施設】&#10;一人当たり有形固定資産（償却資産）額最大値テキスト">
          <a:extLst>
            <a:ext uri="{FF2B5EF4-FFF2-40B4-BE49-F238E27FC236}">
              <a16:creationId xmlns:a16="http://schemas.microsoft.com/office/drawing/2014/main" id="{00000000-0008-0000-0F00-00001C020000}"/>
            </a:ext>
          </a:extLst>
        </xdr:cNvPr>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53691</xdr:rowOff>
    </xdr:from>
    <xdr:ext cx="534377" cy="259045"/>
    <xdr:sp macro="" textlink="">
      <xdr:nvSpPr>
        <xdr:cNvPr id="542" name="【一般廃棄物処理施設】&#10;一人当たり有形固定資産（償却資産）額平均値テキスト">
          <a:extLst>
            <a:ext uri="{FF2B5EF4-FFF2-40B4-BE49-F238E27FC236}">
              <a16:creationId xmlns:a16="http://schemas.microsoft.com/office/drawing/2014/main" id="{00000000-0008-0000-0F00-00001E020000}"/>
            </a:ext>
          </a:extLst>
        </xdr:cNvPr>
        <xdr:cNvSpPr txBox="1"/>
      </xdr:nvSpPr>
      <xdr:spPr>
        <a:xfrm>
          <a:off x="22199600" y="656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543" name="フローチャート: 判断 542">
          <a:extLst>
            <a:ext uri="{FF2B5EF4-FFF2-40B4-BE49-F238E27FC236}">
              <a16:creationId xmlns:a16="http://schemas.microsoft.com/office/drawing/2014/main" id="{00000000-0008-0000-0F00-00001F020000}"/>
            </a:ext>
          </a:extLst>
        </xdr:cNvPr>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544" name="フローチャート: 判断 543">
          <a:extLst>
            <a:ext uri="{FF2B5EF4-FFF2-40B4-BE49-F238E27FC236}">
              <a16:creationId xmlns:a16="http://schemas.microsoft.com/office/drawing/2014/main" id="{00000000-0008-0000-0F00-000020020000}"/>
            </a:ext>
          </a:extLst>
        </xdr:cNvPr>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545" name="フローチャート: 判断 544">
          <a:extLst>
            <a:ext uri="{FF2B5EF4-FFF2-40B4-BE49-F238E27FC236}">
              <a16:creationId xmlns:a16="http://schemas.microsoft.com/office/drawing/2014/main" id="{00000000-0008-0000-0F00-000021020000}"/>
            </a:ext>
          </a:extLst>
        </xdr:cNvPr>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546" name="フローチャート: 判断 545">
          <a:extLst>
            <a:ext uri="{FF2B5EF4-FFF2-40B4-BE49-F238E27FC236}">
              <a16:creationId xmlns:a16="http://schemas.microsoft.com/office/drawing/2014/main" id="{00000000-0008-0000-0F00-000022020000}"/>
            </a:ext>
          </a:extLst>
        </xdr:cNvPr>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547" name="フローチャート: 判断 546">
          <a:extLst>
            <a:ext uri="{FF2B5EF4-FFF2-40B4-BE49-F238E27FC236}">
              <a16:creationId xmlns:a16="http://schemas.microsoft.com/office/drawing/2014/main" id="{00000000-0008-0000-0F00-000023020000}"/>
            </a:ext>
          </a:extLst>
        </xdr:cNvPr>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123549</xdr:rowOff>
    </xdr:from>
    <xdr:to>
      <xdr:col>116</xdr:col>
      <xdr:colOff>114300</xdr:colOff>
      <xdr:row>38</xdr:row>
      <xdr:rowOff>53699</xdr:rowOff>
    </xdr:to>
    <xdr:sp macro="" textlink="">
      <xdr:nvSpPr>
        <xdr:cNvPr id="553" name="楕円 552">
          <a:extLst>
            <a:ext uri="{FF2B5EF4-FFF2-40B4-BE49-F238E27FC236}">
              <a16:creationId xmlns:a16="http://schemas.microsoft.com/office/drawing/2014/main" id="{00000000-0008-0000-0F00-000029020000}"/>
            </a:ext>
          </a:extLst>
        </xdr:cNvPr>
        <xdr:cNvSpPr/>
      </xdr:nvSpPr>
      <xdr:spPr>
        <a:xfrm>
          <a:off x="22110700" y="646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146426</xdr:rowOff>
    </xdr:from>
    <xdr:ext cx="534377" cy="259045"/>
    <xdr:sp macro="" textlink="">
      <xdr:nvSpPr>
        <xdr:cNvPr id="554" name="【一般廃棄物処理施設】&#10;一人当たり有形固定資産（償却資産）額該当値テキスト">
          <a:extLst>
            <a:ext uri="{FF2B5EF4-FFF2-40B4-BE49-F238E27FC236}">
              <a16:creationId xmlns:a16="http://schemas.microsoft.com/office/drawing/2014/main" id="{00000000-0008-0000-0F00-00002A020000}"/>
            </a:ext>
          </a:extLst>
        </xdr:cNvPr>
        <xdr:cNvSpPr txBox="1"/>
      </xdr:nvSpPr>
      <xdr:spPr>
        <a:xfrm>
          <a:off x="22199600" y="631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133482</xdr:rowOff>
    </xdr:from>
    <xdr:to>
      <xdr:col>112</xdr:col>
      <xdr:colOff>38100</xdr:colOff>
      <xdr:row>38</xdr:row>
      <xdr:rowOff>63632</xdr:rowOff>
    </xdr:to>
    <xdr:sp macro="" textlink="">
      <xdr:nvSpPr>
        <xdr:cNvPr id="555" name="楕円 554">
          <a:extLst>
            <a:ext uri="{FF2B5EF4-FFF2-40B4-BE49-F238E27FC236}">
              <a16:creationId xmlns:a16="http://schemas.microsoft.com/office/drawing/2014/main" id="{00000000-0008-0000-0F00-00002B020000}"/>
            </a:ext>
          </a:extLst>
        </xdr:cNvPr>
        <xdr:cNvSpPr/>
      </xdr:nvSpPr>
      <xdr:spPr>
        <a:xfrm>
          <a:off x="21272500" y="647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2899</xdr:rowOff>
    </xdr:from>
    <xdr:to>
      <xdr:col>116</xdr:col>
      <xdr:colOff>63500</xdr:colOff>
      <xdr:row>38</xdr:row>
      <xdr:rowOff>12832</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flipV="1">
          <a:off x="21323300" y="6517999"/>
          <a:ext cx="838200" cy="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137711</xdr:rowOff>
    </xdr:from>
    <xdr:to>
      <xdr:col>107</xdr:col>
      <xdr:colOff>101600</xdr:colOff>
      <xdr:row>38</xdr:row>
      <xdr:rowOff>67861</xdr:rowOff>
    </xdr:to>
    <xdr:sp macro="" textlink="">
      <xdr:nvSpPr>
        <xdr:cNvPr id="557" name="楕円 556">
          <a:extLst>
            <a:ext uri="{FF2B5EF4-FFF2-40B4-BE49-F238E27FC236}">
              <a16:creationId xmlns:a16="http://schemas.microsoft.com/office/drawing/2014/main" id="{00000000-0008-0000-0F00-00002D020000}"/>
            </a:ext>
          </a:extLst>
        </xdr:cNvPr>
        <xdr:cNvSpPr/>
      </xdr:nvSpPr>
      <xdr:spPr>
        <a:xfrm>
          <a:off x="20383500" y="648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12832</xdr:rowOff>
    </xdr:from>
    <xdr:to>
      <xdr:col>111</xdr:col>
      <xdr:colOff>177800</xdr:colOff>
      <xdr:row>38</xdr:row>
      <xdr:rowOff>17061</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flipV="1">
          <a:off x="20434300" y="6527932"/>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125836</xdr:rowOff>
    </xdr:from>
    <xdr:to>
      <xdr:col>102</xdr:col>
      <xdr:colOff>165100</xdr:colOff>
      <xdr:row>39</xdr:row>
      <xdr:rowOff>55986</xdr:rowOff>
    </xdr:to>
    <xdr:sp macro="" textlink="">
      <xdr:nvSpPr>
        <xdr:cNvPr id="559" name="楕円 558">
          <a:extLst>
            <a:ext uri="{FF2B5EF4-FFF2-40B4-BE49-F238E27FC236}">
              <a16:creationId xmlns:a16="http://schemas.microsoft.com/office/drawing/2014/main" id="{00000000-0008-0000-0F00-00002F020000}"/>
            </a:ext>
          </a:extLst>
        </xdr:cNvPr>
        <xdr:cNvSpPr/>
      </xdr:nvSpPr>
      <xdr:spPr>
        <a:xfrm>
          <a:off x="19494500" y="664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17061</xdr:rowOff>
    </xdr:from>
    <xdr:to>
      <xdr:col>107</xdr:col>
      <xdr:colOff>50800</xdr:colOff>
      <xdr:row>39</xdr:row>
      <xdr:rowOff>5186</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flipV="1">
          <a:off x="19545300" y="6532161"/>
          <a:ext cx="889000" cy="15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164750</xdr:rowOff>
    </xdr:from>
    <xdr:ext cx="534377" cy="259045"/>
    <xdr:sp macro="" textlink="">
      <xdr:nvSpPr>
        <xdr:cNvPr id="561" name="n_1aveValue【一般廃棄物処理施設】&#10;一人当たり有形固定資産（償却資産）額">
          <a:extLst>
            <a:ext uri="{FF2B5EF4-FFF2-40B4-BE49-F238E27FC236}">
              <a16:creationId xmlns:a16="http://schemas.microsoft.com/office/drawing/2014/main" id="{00000000-0008-0000-0F00-000031020000}"/>
            </a:ext>
          </a:extLst>
        </xdr:cNvPr>
        <xdr:cNvSpPr txBox="1"/>
      </xdr:nvSpPr>
      <xdr:spPr>
        <a:xfrm>
          <a:off x="21043411" y="66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7650</xdr:rowOff>
    </xdr:from>
    <xdr:ext cx="534377" cy="259045"/>
    <xdr:sp macro="" textlink="">
      <xdr:nvSpPr>
        <xdr:cNvPr id="562" name="n_2aveValue【一般廃棄物処理施設】&#10;一人当たり有形固定資産（償却資産）額">
          <a:extLst>
            <a:ext uri="{FF2B5EF4-FFF2-40B4-BE49-F238E27FC236}">
              <a16:creationId xmlns:a16="http://schemas.microsoft.com/office/drawing/2014/main" id="{00000000-0008-0000-0F00-000032020000}"/>
            </a:ext>
          </a:extLst>
        </xdr:cNvPr>
        <xdr:cNvSpPr txBox="1"/>
      </xdr:nvSpPr>
      <xdr:spPr>
        <a:xfrm>
          <a:off x="20167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17683</xdr:rowOff>
    </xdr:from>
    <xdr:ext cx="534377" cy="259045"/>
    <xdr:sp macro="" textlink="">
      <xdr:nvSpPr>
        <xdr:cNvPr id="563" name="n_3aveValue【一般廃棄物処理施設】&#10;一人当たり有形固定資産（償却資産）額">
          <a:extLst>
            <a:ext uri="{FF2B5EF4-FFF2-40B4-BE49-F238E27FC236}">
              <a16:creationId xmlns:a16="http://schemas.microsoft.com/office/drawing/2014/main" id="{00000000-0008-0000-0F00-000033020000}"/>
            </a:ext>
          </a:extLst>
        </xdr:cNvPr>
        <xdr:cNvSpPr txBox="1"/>
      </xdr:nvSpPr>
      <xdr:spPr>
        <a:xfrm>
          <a:off x="19278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564" name="n_4aveValue【一般廃棄物処理施設】&#10;一人当たり有形固定資産（償却資産）額">
          <a:extLst>
            <a:ext uri="{FF2B5EF4-FFF2-40B4-BE49-F238E27FC236}">
              <a16:creationId xmlns:a16="http://schemas.microsoft.com/office/drawing/2014/main" id="{00000000-0008-0000-0F00-000034020000}"/>
            </a:ext>
          </a:extLst>
        </xdr:cNvPr>
        <xdr:cNvSpPr txBox="1"/>
      </xdr:nvSpPr>
      <xdr:spPr>
        <a:xfrm>
          <a:off x="18389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80159</xdr:rowOff>
    </xdr:from>
    <xdr:ext cx="534377" cy="259045"/>
    <xdr:sp macro="" textlink="">
      <xdr:nvSpPr>
        <xdr:cNvPr id="565" name="n_1mainValue【一般廃棄物処理施設】&#10;一人当たり有形固定資産（償却資産）額">
          <a:extLst>
            <a:ext uri="{FF2B5EF4-FFF2-40B4-BE49-F238E27FC236}">
              <a16:creationId xmlns:a16="http://schemas.microsoft.com/office/drawing/2014/main" id="{00000000-0008-0000-0F00-000035020000}"/>
            </a:ext>
          </a:extLst>
        </xdr:cNvPr>
        <xdr:cNvSpPr txBox="1"/>
      </xdr:nvSpPr>
      <xdr:spPr>
        <a:xfrm>
          <a:off x="21043411" y="625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84388</xdr:rowOff>
    </xdr:from>
    <xdr:ext cx="534377" cy="259045"/>
    <xdr:sp macro="" textlink="">
      <xdr:nvSpPr>
        <xdr:cNvPr id="566" name="n_2mainValue【一般廃棄物処理施設】&#10;一人当たり有形固定資産（償却資産）額">
          <a:extLst>
            <a:ext uri="{FF2B5EF4-FFF2-40B4-BE49-F238E27FC236}">
              <a16:creationId xmlns:a16="http://schemas.microsoft.com/office/drawing/2014/main" id="{00000000-0008-0000-0F00-000036020000}"/>
            </a:ext>
          </a:extLst>
        </xdr:cNvPr>
        <xdr:cNvSpPr txBox="1"/>
      </xdr:nvSpPr>
      <xdr:spPr>
        <a:xfrm>
          <a:off x="20167111" y="625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47113</xdr:rowOff>
    </xdr:from>
    <xdr:ext cx="534377" cy="259045"/>
    <xdr:sp macro="" textlink="">
      <xdr:nvSpPr>
        <xdr:cNvPr id="567" name="n_3mainValue【一般廃棄物処理施設】&#10;一人当たり有形固定資産（償却資産）額">
          <a:extLst>
            <a:ext uri="{FF2B5EF4-FFF2-40B4-BE49-F238E27FC236}">
              <a16:creationId xmlns:a16="http://schemas.microsoft.com/office/drawing/2014/main" id="{00000000-0008-0000-0F00-000037020000}"/>
            </a:ext>
          </a:extLst>
        </xdr:cNvPr>
        <xdr:cNvSpPr txBox="1"/>
      </xdr:nvSpPr>
      <xdr:spPr>
        <a:xfrm>
          <a:off x="19278111" y="673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2" name="【保健センター・保健所】&#10;有形固定資産減価償却率グラフ枠">
          <a:extLst>
            <a:ext uri="{FF2B5EF4-FFF2-40B4-BE49-F238E27FC236}">
              <a16:creationId xmlns:a16="http://schemas.microsoft.com/office/drawing/2014/main" id="{00000000-0008-0000-0F00-000050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594" name="【保健センター・保健所】&#10;有形固定資産減価償却率最小値テキスト">
          <a:extLst>
            <a:ext uri="{FF2B5EF4-FFF2-40B4-BE49-F238E27FC236}">
              <a16:creationId xmlns:a16="http://schemas.microsoft.com/office/drawing/2014/main" id="{00000000-0008-0000-0F00-000052020000}"/>
            </a:ext>
          </a:extLst>
        </xdr:cNvPr>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96" name="【保健センター・保健所】&#10;有形固定資産減価償却率最大値テキスト">
          <a:extLst>
            <a:ext uri="{FF2B5EF4-FFF2-40B4-BE49-F238E27FC236}">
              <a16:creationId xmlns:a16="http://schemas.microsoft.com/office/drawing/2014/main" id="{00000000-0008-0000-0F00-00005402000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130464</xdr:rowOff>
    </xdr:from>
    <xdr:ext cx="405111" cy="259045"/>
    <xdr:sp macro="" textlink="">
      <xdr:nvSpPr>
        <xdr:cNvPr id="598" name="【保健センター・保健所】&#10;有形固定資産減価償却率平均値テキスト">
          <a:extLst>
            <a:ext uri="{FF2B5EF4-FFF2-40B4-BE49-F238E27FC236}">
              <a16:creationId xmlns:a16="http://schemas.microsoft.com/office/drawing/2014/main" id="{00000000-0008-0000-0F00-000056020000}"/>
            </a:ext>
          </a:extLst>
        </xdr:cNvPr>
        <xdr:cNvSpPr txBox="1"/>
      </xdr:nvSpPr>
      <xdr:spPr>
        <a:xfrm>
          <a:off x="16357600" y="1007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599" name="フローチャート: 判断 598">
          <a:extLst>
            <a:ext uri="{FF2B5EF4-FFF2-40B4-BE49-F238E27FC236}">
              <a16:creationId xmlns:a16="http://schemas.microsoft.com/office/drawing/2014/main" id="{00000000-0008-0000-0F00-000057020000}"/>
            </a:ext>
          </a:extLst>
        </xdr:cNvPr>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600" name="フローチャート: 判断 599">
          <a:extLst>
            <a:ext uri="{FF2B5EF4-FFF2-40B4-BE49-F238E27FC236}">
              <a16:creationId xmlns:a16="http://schemas.microsoft.com/office/drawing/2014/main" id="{00000000-0008-0000-0F00-000058020000}"/>
            </a:ext>
          </a:extLst>
        </xdr:cNvPr>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01" name="フローチャート: 判断 600">
          <a:extLst>
            <a:ext uri="{FF2B5EF4-FFF2-40B4-BE49-F238E27FC236}">
              <a16:creationId xmlns:a16="http://schemas.microsoft.com/office/drawing/2014/main" id="{00000000-0008-0000-0F00-000059020000}"/>
            </a:ext>
          </a:extLst>
        </xdr:cNvPr>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02" name="フローチャート: 判断 601">
          <a:extLst>
            <a:ext uri="{FF2B5EF4-FFF2-40B4-BE49-F238E27FC236}">
              <a16:creationId xmlns:a16="http://schemas.microsoft.com/office/drawing/2014/main" id="{00000000-0008-0000-0F00-00005A020000}"/>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603" name="フローチャート: 判断 602">
          <a:extLst>
            <a:ext uri="{FF2B5EF4-FFF2-40B4-BE49-F238E27FC236}">
              <a16:creationId xmlns:a16="http://schemas.microsoft.com/office/drawing/2014/main" id="{00000000-0008-0000-0F00-00005B020000}"/>
            </a:ext>
          </a:extLst>
        </xdr:cNvPr>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45538</xdr:rowOff>
    </xdr:from>
    <xdr:to>
      <xdr:col>85</xdr:col>
      <xdr:colOff>177800</xdr:colOff>
      <xdr:row>61</xdr:row>
      <xdr:rowOff>147138</xdr:rowOff>
    </xdr:to>
    <xdr:sp macro="" textlink="">
      <xdr:nvSpPr>
        <xdr:cNvPr id="609" name="楕円 608">
          <a:extLst>
            <a:ext uri="{FF2B5EF4-FFF2-40B4-BE49-F238E27FC236}">
              <a16:creationId xmlns:a16="http://schemas.microsoft.com/office/drawing/2014/main" id="{00000000-0008-0000-0F00-000061020000}"/>
            </a:ext>
          </a:extLst>
        </xdr:cNvPr>
        <xdr:cNvSpPr/>
      </xdr:nvSpPr>
      <xdr:spPr>
        <a:xfrm>
          <a:off x="162687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23965</xdr:rowOff>
    </xdr:from>
    <xdr:ext cx="405111" cy="259045"/>
    <xdr:sp macro="" textlink="">
      <xdr:nvSpPr>
        <xdr:cNvPr id="610" name="【保健センター・保健所】&#10;有形固定資産減価償却率該当値テキスト">
          <a:extLst>
            <a:ext uri="{FF2B5EF4-FFF2-40B4-BE49-F238E27FC236}">
              <a16:creationId xmlns:a16="http://schemas.microsoft.com/office/drawing/2014/main" id="{00000000-0008-0000-0F00-000062020000}"/>
            </a:ext>
          </a:extLst>
        </xdr:cNvPr>
        <xdr:cNvSpPr txBox="1"/>
      </xdr:nvSpPr>
      <xdr:spPr>
        <a:xfrm>
          <a:off x="16357600"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9616</xdr:rowOff>
    </xdr:from>
    <xdr:to>
      <xdr:col>81</xdr:col>
      <xdr:colOff>101600</xdr:colOff>
      <xdr:row>61</xdr:row>
      <xdr:rowOff>111216</xdr:rowOff>
    </xdr:to>
    <xdr:sp macro="" textlink="">
      <xdr:nvSpPr>
        <xdr:cNvPr id="611" name="楕円 610">
          <a:extLst>
            <a:ext uri="{FF2B5EF4-FFF2-40B4-BE49-F238E27FC236}">
              <a16:creationId xmlns:a16="http://schemas.microsoft.com/office/drawing/2014/main" id="{00000000-0008-0000-0F00-000063020000}"/>
            </a:ext>
          </a:extLst>
        </xdr:cNvPr>
        <xdr:cNvSpPr/>
      </xdr:nvSpPr>
      <xdr:spPr>
        <a:xfrm>
          <a:off x="15430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60416</xdr:rowOff>
    </xdr:from>
    <xdr:to>
      <xdr:col>85</xdr:col>
      <xdr:colOff>127000</xdr:colOff>
      <xdr:row>61</xdr:row>
      <xdr:rowOff>96338</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5481300" y="1051886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148409</xdr:rowOff>
    </xdr:from>
    <xdr:to>
      <xdr:col>76</xdr:col>
      <xdr:colOff>165100</xdr:colOff>
      <xdr:row>61</xdr:row>
      <xdr:rowOff>78559</xdr:rowOff>
    </xdr:to>
    <xdr:sp macro="" textlink="">
      <xdr:nvSpPr>
        <xdr:cNvPr id="613" name="楕円 612">
          <a:extLst>
            <a:ext uri="{FF2B5EF4-FFF2-40B4-BE49-F238E27FC236}">
              <a16:creationId xmlns:a16="http://schemas.microsoft.com/office/drawing/2014/main" id="{00000000-0008-0000-0F00-000065020000}"/>
            </a:ext>
          </a:extLst>
        </xdr:cNvPr>
        <xdr:cNvSpPr/>
      </xdr:nvSpPr>
      <xdr:spPr>
        <a:xfrm>
          <a:off x="14541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27759</xdr:rowOff>
    </xdr:from>
    <xdr:to>
      <xdr:col>81</xdr:col>
      <xdr:colOff>50800</xdr:colOff>
      <xdr:row>61</xdr:row>
      <xdr:rowOff>60416</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4592300" y="1048620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145143</xdr:rowOff>
    </xdr:from>
    <xdr:to>
      <xdr:col>72</xdr:col>
      <xdr:colOff>38100</xdr:colOff>
      <xdr:row>61</xdr:row>
      <xdr:rowOff>75293</xdr:rowOff>
    </xdr:to>
    <xdr:sp macro="" textlink="">
      <xdr:nvSpPr>
        <xdr:cNvPr id="615" name="楕円 614">
          <a:extLst>
            <a:ext uri="{FF2B5EF4-FFF2-40B4-BE49-F238E27FC236}">
              <a16:creationId xmlns:a16="http://schemas.microsoft.com/office/drawing/2014/main" id="{00000000-0008-0000-0F00-000067020000}"/>
            </a:ext>
          </a:extLst>
        </xdr:cNvPr>
        <xdr:cNvSpPr/>
      </xdr:nvSpPr>
      <xdr:spPr>
        <a:xfrm>
          <a:off x="13652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24493</xdr:rowOff>
    </xdr:from>
    <xdr:to>
      <xdr:col>76</xdr:col>
      <xdr:colOff>114300</xdr:colOff>
      <xdr:row>61</xdr:row>
      <xdr:rowOff>27759</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3703300" y="104829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33037</xdr:rowOff>
    </xdr:from>
    <xdr:ext cx="405111" cy="259045"/>
    <xdr:sp macro="" textlink="">
      <xdr:nvSpPr>
        <xdr:cNvPr id="617" name="n_1aveValue【保健センター・保健所】&#10;有形固定資産減価償却率">
          <a:extLst>
            <a:ext uri="{FF2B5EF4-FFF2-40B4-BE49-F238E27FC236}">
              <a16:creationId xmlns:a16="http://schemas.microsoft.com/office/drawing/2014/main" id="{00000000-0008-0000-0F00-000069020000}"/>
            </a:ext>
          </a:extLst>
        </xdr:cNvPr>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618" name="n_2aveValue【保健センター・保健所】&#10;有形固定資産減価償却率">
          <a:extLst>
            <a:ext uri="{FF2B5EF4-FFF2-40B4-BE49-F238E27FC236}">
              <a16:creationId xmlns:a16="http://schemas.microsoft.com/office/drawing/2014/main" id="{00000000-0008-0000-0F00-00006A020000}"/>
            </a:ext>
          </a:extLst>
        </xdr:cNvPr>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619" name="n_3aveValue【保健センター・保健所】&#10;有形固定資産減価償却率">
          <a:extLst>
            <a:ext uri="{FF2B5EF4-FFF2-40B4-BE49-F238E27FC236}">
              <a16:creationId xmlns:a16="http://schemas.microsoft.com/office/drawing/2014/main" id="{00000000-0008-0000-0F00-00006B020000}"/>
            </a:ext>
          </a:extLst>
        </xdr:cNvPr>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80390</xdr:rowOff>
    </xdr:from>
    <xdr:ext cx="405111" cy="259045"/>
    <xdr:sp macro="" textlink="">
      <xdr:nvSpPr>
        <xdr:cNvPr id="620" name="n_4aveValue【保健センター・保健所】&#10;有形固定資産減価償却率">
          <a:extLst>
            <a:ext uri="{FF2B5EF4-FFF2-40B4-BE49-F238E27FC236}">
              <a16:creationId xmlns:a16="http://schemas.microsoft.com/office/drawing/2014/main" id="{00000000-0008-0000-0F00-00006C020000}"/>
            </a:ext>
          </a:extLst>
        </xdr:cNvPr>
        <xdr:cNvSpPr txBox="1"/>
      </xdr:nvSpPr>
      <xdr:spPr>
        <a:xfrm>
          <a:off x="12611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102343</xdr:rowOff>
    </xdr:from>
    <xdr:ext cx="405111" cy="259045"/>
    <xdr:sp macro="" textlink="">
      <xdr:nvSpPr>
        <xdr:cNvPr id="621" name="n_1mainValue【保健センター・保健所】&#10;有形固定資産減価償却率">
          <a:extLst>
            <a:ext uri="{FF2B5EF4-FFF2-40B4-BE49-F238E27FC236}">
              <a16:creationId xmlns:a16="http://schemas.microsoft.com/office/drawing/2014/main" id="{00000000-0008-0000-0F00-00006D020000}"/>
            </a:ext>
          </a:extLst>
        </xdr:cNvPr>
        <xdr:cNvSpPr txBox="1"/>
      </xdr:nvSpPr>
      <xdr:spPr>
        <a:xfrm>
          <a:off x="152660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69686</xdr:rowOff>
    </xdr:from>
    <xdr:ext cx="405111" cy="259045"/>
    <xdr:sp macro="" textlink="">
      <xdr:nvSpPr>
        <xdr:cNvPr id="622" name="n_2mainValue【保健センター・保健所】&#10;有形固定資産減価償却率">
          <a:extLst>
            <a:ext uri="{FF2B5EF4-FFF2-40B4-BE49-F238E27FC236}">
              <a16:creationId xmlns:a16="http://schemas.microsoft.com/office/drawing/2014/main" id="{00000000-0008-0000-0F00-00006E020000}"/>
            </a:ext>
          </a:extLst>
        </xdr:cNvPr>
        <xdr:cNvSpPr txBox="1"/>
      </xdr:nvSpPr>
      <xdr:spPr>
        <a:xfrm>
          <a:off x="14389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66420</xdr:rowOff>
    </xdr:from>
    <xdr:ext cx="405111" cy="259045"/>
    <xdr:sp macro="" textlink="">
      <xdr:nvSpPr>
        <xdr:cNvPr id="623" name="n_3mainValue【保健センター・保健所】&#10;有形固定資産減価償却率">
          <a:extLst>
            <a:ext uri="{FF2B5EF4-FFF2-40B4-BE49-F238E27FC236}">
              <a16:creationId xmlns:a16="http://schemas.microsoft.com/office/drawing/2014/main" id="{00000000-0008-0000-0F00-00006F020000}"/>
            </a:ext>
          </a:extLst>
        </xdr:cNvPr>
        <xdr:cNvSpPr txBox="1"/>
      </xdr:nvSpPr>
      <xdr:spPr>
        <a:xfrm>
          <a:off x="13500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8" name="【保健センター・保健所】&#10;一人当たり面積グラフ枠">
          <a:extLst>
            <a:ext uri="{FF2B5EF4-FFF2-40B4-BE49-F238E27FC236}">
              <a16:creationId xmlns:a16="http://schemas.microsoft.com/office/drawing/2014/main" id="{00000000-0008-0000-0F00-00008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650" name="【保健センター・保健所】&#10;一人当たり面積最小値テキスト">
          <a:extLst>
            <a:ext uri="{FF2B5EF4-FFF2-40B4-BE49-F238E27FC236}">
              <a16:creationId xmlns:a16="http://schemas.microsoft.com/office/drawing/2014/main" id="{00000000-0008-0000-0F00-00008A020000}"/>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652" name="【保健センター・保健所】&#10;一人当たり面積最大値テキスト">
          <a:extLst>
            <a:ext uri="{FF2B5EF4-FFF2-40B4-BE49-F238E27FC236}">
              <a16:creationId xmlns:a16="http://schemas.microsoft.com/office/drawing/2014/main" id="{00000000-0008-0000-0F00-00008C020000}"/>
            </a:ext>
          </a:extLst>
        </xdr:cNvPr>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654" name="【保健センター・保健所】&#10;一人当たり面積平均値テキスト">
          <a:extLst>
            <a:ext uri="{FF2B5EF4-FFF2-40B4-BE49-F238E27FC236}">
              <a16:creationId xmlns:a16="http://schemas.microsoft.com/office/drawing/2014/main" id="{00000000-0008-0000-0F00-00008E020000}"/>
            </a:ext>
          </a:extLst>
        </xdr:cNvPr>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655" name="フローチャート: 判断 654">
          <a:extLst>
            <a:ext uri="{FF2B5EF4-FFF2-40B4-BE49-F238E27FC236}">
              <a16:creationId xmlns:a16="http://schemas.microsoft.com/office/drawing/2014/main" id="{00000000-0008-0000-0F00-00008F020000}"/>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656" name="フローチャート: 判断 655">
          <a:extLst>
            <a:ext uri="{FF2B5EF4-FFF2-40B4-BE49-F238E27FC236}">
              <a16:creationId xmlns:a16="http://schemas.microsoft.com/office/drawing/2014/main" id="{00000000-0008-0000-0F00-000090020000}"/>
            </a:ext>
          </a:extLst>
        </xdr:cNvPr>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657" name="フローチャート: 判断 656">
          <a:extLst>
            <a:ext uri="{FF2B5EF4-FFF2-40B4-BE49-F238E27FC236}">
              <a16:creationId xmlns:a16="http://schemas.microsoft.com/office/drawing/2014/main" id="{00000000-0008-0000-0F00-000091020000}"/>
            </a:ext>
          </a:extLst>
        </xdr:cNvPr>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658" name="フローチャート: 判断 657">
          <a:extLst>
            <a:ext uri="{FF2B5EF4-FFF2-40B4-BE49-F238E27FC236}">
              <a16:creationId xmlns:a16="http://schemas.microsoft.com/office/drawing/2014/main" id="{00000000-0008-0000-0F00-000092020000}"/>
            </a:ext>
          </a:extLst>
        </xdr:cNvPr>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659" name="フローチャート: 判断 658">
          <a:extLst>
            <a:ext uri="{FF2B5EF4-FFF2-40B4-BE49-F238E27FC236}">
              <a16:creationId xmlns:a16="http://schemas.microsoft.com/office/drawing/2014/main" id="{00000000-0008-0000-0F00-000093020000}"/>
            </a:ext>
          </a:extLst>
        </xdr:cNvPr>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14515</xdr:rowOff>
    </xdr:from>
    <xdr:to>
      <xdr:col>116</xdr:col>
      <xdr:colOff>114300</xdr:colOff>
      <xdr:row>64</xdr:row>
      <xdr:rowOff>116115</xdr:rowOff>
    </xdr:to>
    <xdr:sp macro="" textlink="">
      <xdr:nvSpPr>
        <xdr:cNvPr id="665" name="楕円 664">
          <a:extLst>
            <a:ext uri="{FF2B5EF4-FFF2-40B4-BE49-F238E27FC236}">
              <a16:creationId xmlns:a16="http://schemas.microsoft.com/office/drawing/2014/main" id="{00000000-0008-0000-0F00-000099020000}"/>
            </a:ext>
          </a:extLst>
        </xdr:cNvPr>
        <xdr:cNvSpPr/>
      </xdr:nvSpPr>
      <xdr:spPr>
        <a:xfrm>
          <a:off x="221107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100892</xdr:rowOff>
    </xdr:from>
    <xdr:ext cx="469744" cy="259045"/>
    <xdr:sp macro="" textlink="">
      <xdr:nvSpPr>
        <xdr:cNvPr id="666" name="【保健センター・保健所】&#10;一人当たり面積該当値テキスト">
          <a:extLst>
            <a:ext uri="{FF2B5EF4-FFF2-40B4-BE49-F238E27FC236}">
              <a16:creationId xmlns:a16="http://schemas.microsoft.com/office/drawing/2014/main" id="{00000000-0008-0000-0F00-00009A020000}"/>
            </a:ext>
          </a:extLst>
        </xdr:cNvPr>
        <xdr:cNvSpPr txBox="1"/>
      </xdr:nvSpPr>
      <xdr:spPr>
        <a:xfrm>
          <a:off x="22199600" y="1090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14515</xdr:rowOff>
    </xdr:from>
    <xdr:to>
      <xdr:col>112</xdr:col>
      <xdr:colOff>38100</xdr:colOff>
      <xdr:row>64</xdr:row>
      <xdr:rowOff>116115</xdr:rowOff>
    </xdr:to>
    <xdr:sp macro="" textlink="">
      <xdr:nvSpPr>
        <xdr:cNvPr id="667" name="楕円 666">
          <a:extLst>
            <a:ext uri="{FF2B5EF4-FFF2-40B4-BE49-F238E27FC236}">
              <a16:creationId xmlns:a16="http://schemas.microsoft.com/office/drawing/2014/main" id="{00000000-0008-0000-0F00-00009B020000}"/>
            </a:ext>
          </a:extLst>
        </xdr:cNvPr>
        <xdr:cNvSpPr/>
      </xdr:nvSpPr>
      <xdr:spPr>
        <a:xfrm>
          <a:off x="21272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65315</xdr:rowOff>
    </xdr:from>
    <xdr:to>
      <xdr:col>116</xdr:col>
      <xdr:colOff>63500</xdr:colOff>
      <xdr:row>64</xdr:row>
      <xdr:rowOff>65315</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21323300" y="11038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17780</xdr:rowOff>
    </xdr:from>
    <xdr:to>
      <xdr:col>107</xdr:col>
      <xdr:colOff>101600</xdr:colOff>
      <xdr:row>64</xdr:row>
      <xdr:rowOff>119380</xdr:rowOff>
    </xdr:to>
    <xdr:sp macro="" textlink="">
      <xdr:nvSpPr>
        <xdr:cNvPr id="669" name="楕円 668">
          <a:extLst>
            <a:ext uri="{FF2B5EF4-FFF2-40B4-BE49-F238E27FC236}">
              <a16:creationId xmlns:a16="http://schemas.microsoft.com/office/drawing/2014/main" id="{00000000-0008-0000-0F00-00009D020000}"/>
            </a:ext>
          </a:extLst>
        </xdr:cNvPr>
        <xdr:cNvSpPr/>
      </xdr:nvSpPr>
      <xdr:spPr>
        <a:xfrm>
          <a:off x="20383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65315</xdr:rowOff>
    </xdr:from>
    <xdr:to>
      <xdr:col>111</xdr:col>
      <xdr:colOff>177800</xdr:colOff>
      <xdr:row>64</xdr:row>
      <xdr:rowOff>68580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flipV="1">
          <a:off x="20434300" y="1103811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17780</xdr:rowOff>
    </xdr:from>
    <xdr:to>
      <xdr:col>102</xdr:col>
      <xdr:colOff>165100</xdr:colOff>
      <xdr:row>64</xdr:row>
      <xdr:rowOff>119380</xdr:rowOff>
    </xdr:to>
    <xdr:sp macro="" textlink="">
      <xdr:nvSpPr>
        <xdr:cNvPr id="671" name="楕円 670">
          <a:extLst>
            <a:ext uri="{FF2B5EF4-FFF2-40B4-BE49-F238E27FC236}">
              <a16:creationId xmlns:a16="http://schemas.microsoft.com/office/drawing/2014/main" id="{00000000-0008-0000-0F00-00009F020000}"/>
            </a:ext>
          </a:extLst>
        </xdr:cNvPr>
        <xdr:cNvSpPr/>
      </xdr:nvSpPr>
      <xdr:spPr>
        <a:xfrm>
          <a:off x="19494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68580</xdr:rowOff>
    </xdr:from>
    <xdr:to>
      <xdr:col>107</xdr:col>
      <xdr:colOff>50800</xdr:colOff>
      <xdr:row>64</xdr:row>
      <xdr:rowOff>68580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9545300" y="1104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166931</xdr:rowOff>
    </xdr:from>
    <xdr:ext cx="469744" cy="259045"/>
    <xdr:sp macro="" textlink="">
      <xdr:nvSpPr>
        <xdr:cNvPr id="673" name="n_1aveValue【保健センター・保健所】&#10;一人当たり面積">
          <a:extLst>
            <a:ext uri="{FF2B5EF4-FFF2-40B4-BE49-F238E27FC236}">
              <a16:creationId xmlns:a16="http://schemas.microsoft.com/office/drawing/2014/main" id="{00000000-0008-0000-0F00-0000A1020000}"/>
            </a:ext>
          </a:extLst>
        </xdr:cNvPr>
        <xdr:cNvSpPr txBox="1"/>
      </xdr:nvSpPr>
      <xdr:spPr>
        <a:xfrm>
          <a:off x="210757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18342</xdr:rowOff>
    </xdr:from>
    <xdr:ext cx="469744" cy="259045"/>
    <xdr:sp macro="" textlink="">
      <xdr:nvSpPr>
        <xdr:cNvPr id="674" name="n_2aveValue【保健センター・保健所】&#10;一人当たり面積">
          <a:extLst>
            <a:ext uri="{FF2B5EF4-FFF2-40B4-BE49-F238E27FC236}">
              <a16:creationId xmlns:a16="http://schemas.microsoft.com/office/drawing/2014/main" id="{00000000-0008-0000-0F00-0000A2020000}"/>
            </a:ext>
          </a:extLst>
        </xdr:cNvPr>
        <xdr:cNvSpPr txBox="1"/>
      </xdr:nvSpPr>
      <xdr:spPr>
        <a:xfrm>
          <a:off x="20199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xdr:rowOff>
    </xdr:from>
    <xdr:ext cx="469744" cy="259045"/>
    <xdr:sp macro="" textlink="">
      <xdr:nvSpPr>
        <xdr:cNvPr id="675" name="n_3aveValue【保健センター・保健所】&#10;一人当たり面積">
          <a:extLst>
            <a:ext uri="{FF2B5EF4-FFF2-40B4-BE49-F238E27FC236}">
              <a16:creationId xmlns:a16="http://schemas.microsoft.com/office/drawing/2014/main" id="{00000000-0008-0000-0F00-0000A3020000}"/>
            </a:ext>
          </a:extLst>
        </xdr:cNvPr>
        <xdr:cNvSpPr txBox="1"/>
      </xdr:nvSpPr>
      <xdr:spPr>
        <a:xfrm>
          <a:off x="19310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676" name="n_4aveValue【保健センター・保健所】&#10;一人当たり面積">
          <a:extLst>
            <a:ext uri="{FF2B5EF4-FFF2-40B4-BE49-F238E27FC236}">
              <a16:creationId xmlns:a16="http://schemas.microsoft.com/office/drawing/2014/main" id="{00000000-0008-0000-0F00-0000A4020000}"/>
            </a:ext>
          </a:extLst>
        </xdr:cNvPr>
        <xdr:cNvSpPr txBox="1"/>
      </xdr:nvSpPr>
      <xdr:spPr>
        <a:xfrm>
          <a:off x="18421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107242</xdr:rowOff>
    </xdr:from>
    <xdr:ext cx="469744" cy="259045"/>
    <xdr:sp macro="" textlink="">
      <xdr:nvSpPr>
        <xdr:cNvPr id="677" name="n_1mainValue【保健センター・保健所】&#10;一人当たり面積">
          <a:extLst>
            <a:ext uri="{FF2B5EF4-FFF2-40B4-BE49-F238E27FC236}">
              <a16:creationId xmlns:a16="http://schemas.microsoft.com/office/drawing/2014/main" id="{00000000-0008-0000-0F00-0000A5020000}"/>
            </a:ext>
          </a:extLst>
        </xdr:cNvPr>
        <xdr:cNvSpPr txBox="1"/>
      </xdr:nvSpPr>
      <xdr:spPr>
        <a:xfrm>
          <a:off x="210757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110507</xdr:rowOff>
    </xdr:from>
    <xdr:ext cx="469744" cy="259045"/>
    <xdr:sp macro="" textlink="">
      <xdr:nvSpPr>
        <xdr:cNvPr id="678" name="n_2mainValue【保健センター・保健所】&#10;一人当たり面積">
          <a:extLst>
            <a:ext uri="{FF2B5EF4-FFF2-40B4-BE49-F238E27FC236}">
              <a16:creationId xmlns:a16="http://schemas.microsoft.com/office/drawing/2014/main" id="{00000000-0008-0000-0F00-0000A6020000}"/>
            </a:ext>
          </a:extLst>
        </xdr:cNvPr>
        <xdr:cNvSpPr txBox="1"/>
      </xdr:nvSpPr>
      <xdr:spPr>
        <a:xfrm>
          <a:off x="201994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110507</xdr:rowOff>
    </xdr:from>
    <xdr:ext cx="469744" cy="259045"/>
    <xdr:sp macro="" textlink="">
      <xdr:nvSpPr>
        <xdr:cNvPr id="679" name="n_3mainValue【保健センター・保健所】&#10;一人当たり面積">
          <a:extLst>
            <a:ext uri="{FF2B5EF4-FFF2-40B4-BE49-F238E27FC236}">
              <a16:creationId xmlns:a16="http://schemas.microsoft.com/office/drawing/2014/main" id="{00000000-0008-0000-0F00-0000A7020000}"/>
            </a:ext>
          </a:extLst>
        </xdr:cNvPr>
        <xdr:cNvSpPr txBox="1"/>
      </xdr:nvSpPr>
      <xdr:spPr>
        <a:xfrm>
          <a:off x="193104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4" name="【消防施設】&#10;有形固定資産減価償却率グラフ枠">
          <a:extLst>
            <a:ext uri="{FF2B5EF4-FFF2-40B4-BE49-F238E27FC236}">
              <a16:creationId xmlns:a16="http://schemas.microsoft.com/office/drawing/2014/main" id="{00000000-0008-0000-0F00-0000C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6" name="【消防施設】&#10;有形固定資産減価償却率最小値テキスト">
          <a:extLst>
            <a:ext uri="{FF2B5EF4-FFF2-40B4-BE49-F238E27FC236}">
              <a16:creationId xmlns:a16="http://schemas.microsoft.com/office/drawing/2014/main" id="{00000000-0008-0000-0F00-0000C2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708" name="【消防施設】&#10;有形固定資産減価償却率最大値テキスト">
          <a:extLst>
            <a:ext uri="{FF2B5EF4-FFF2-40B4-BE49-F238E27FC236}">
              <a16:creationId xmlns:a16="http://schemas.microsoft.com/office/drawing/2014/main" id="{00000000-0008-0000-0F00-0000C4020000}"/>
            </a:ext>
          </a:extLst>
        </xdr:cNvPr>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710" name="【消防施設】&#10;有形固定資産減価償却率平均値テキスト">
          <a:extLst>
            <a:ext uri="{FF2B5EF4-FFF2-40B4-BE49-F238E27FC236}">
              <a16:creationId xmlns:a16="http://schemas.microsoft.com/office/drawing/2014/main" id="{00000000-0008-0000-0F00-0000C6020000}"/>
            </a:ext>
          </a:extLst>
        </xdr:cNvPr>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711" name="フローチャート: 判断 710">
          <a:extLst>
            <a:ext uri="{FF2B5EF4-FFF2-40B4-BE49-F238E27FC236}">
              <a16:creationId xmlns:a16="http://schemas.microsoft.com/office/drawing/2014/main" id="{00000000-0008-0000-0F00-0000C7020000}"/>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712" name="フローチャート: 判断 711">
          <a:extLst>
            <a:ext uri="{FF2B5EF4-FFF2-40B4-BE49-F238E27FC236}">
              <a16:creationId xmlns:a16="http://schemas.microsoft.com/office/drawing/2014/main" id="{00000000-0008-0000-0F00-0000C8020000}"/>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713" name="フローチャート: 判断 712">
          <a:extLst>
            <a:ext uri="{FF2B5EF4-FFF2-40B4-BE49-F238E27FC236}">
              <a16:creationId xmlns:a16="http://schemas.microsoft.com/office/drawing/2014/main" id="{00000000-0008-0000-0F00-0000C9020000}"/>
            </a:ext>
          </a:extLst>
        </xdr:cNvPr>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714" name="フローチャート: 判断 713">
          <a:extLst>
            <a:ext uri="{FF2B5EF4-FFF2-40B4-BE49-F238E27FC236}">
              <a16:creationId xmlns:a16="http://schemas.microsoft.com/office/drawing/2014/main" id="{00000000-0008-0000-0F00-0000CA020000}"/>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715" name="フローチャート: 判断 714">
          <a:extLst>
            <a:ext uri="{FF2B5EF4-FFF2-40B4-BE49-F238E27FC236}">
              <a16:creationId xmlns:a16="http://schemas.microsoft.com/office/drawing/2014/main" id="{00000000-0008-0000-0F00-0000CB020000}"/>
            </a:ext>
          </a:extLst>
        </xdr:cNvPr>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41184</xdr:rowOff>
    </xdr:from>
    <xdr:to>
      <xdr:col>85</xdr:col>
      <xdr:colOff>177800</xdr:colOff>
      <xdr:row>82</xdr:row>
      <xdr:rowOff>142784</xdr:rowOff>
    </xdr:to>
    <xdr:sp macro="" textlink="">
      <xdr:nvSpPr>
        <xdr:cNvPr id="721" name="楕円 720">
          <a:extLst>
            <a:ext uri="{FF2B5EF4-FFF2-40B4-BE49-F238E27FC236}">
              <a16:creationId xmlns:a16="http://schemas.microsoft.com/office/drawing/2014/main" id="{00000000-0008-0000-0F00-0000D1020000}"/>
            </a:ext>
          </a:extLst>
        </xdr:cNvPr>
        <xdr:cNvSpPr/>
      </xdr:nvSpPr>
      <xdr:spPr>
        <a:xfrm>
          <a:off x="16268700" y="141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64061</xdr:rowOff>
    </xdr:from>
    <xdr:ext cx="405111" cy="259045"/>
    <xdr:sp macro="" textlink="">
      <xdr:nvSpPr>
        <xdr:cNvPr id="722" name="【消防施設】&#10;有形固定資産減価償却率該当値テキスト">
          <a:extLst>
            <a:ext uri="{FF2B5EF4-FFF2-40B4-BE49-F238E27FC236}">
              <a16:creationId xmlns:a16="http://schemas.microsoft.com/office/drawing/2014/main" id="{00000000-0008-0000-0F00-0000D2020000}"/>
            </a:ext>
          </a:extLst>
        </xdr:cNvPr>
        <xdr:cNvSpPr txBox="1"/>
      </xdr:nvSpPr>
      <xdr:spPr>
        <a:xfrm>
          <a:off x="16357600" y="13951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21589</xdr:rowOff>
    </xdr:from>
    <xdr:to>
      <xdr:col>81</xdr:col>
      <xdr:colOff>101600</xdr:colOff>
      <xdr:row>82</xdr:row>
      <xdr:rowOff>123189</xdr:rowOff>
    </xdr:to>
    <xdr:sp macro="" textlink="">
      <xdr:nvSpPr>
        <xdr:cNvPr id="723" name="楕円 722">
          <a:extLst>
            <a:ext uri="{FF2B5EF4-FFF2-40B4-BE49-F238E27FC236}">
              <a16:creationId xmlns:a16="http://schemas.microsoft.com/office/drawing/2014/main" id="{00000000-0008-0000-0F00-0000D3020000}"/>
            </a:ext>
          </a:extLst>
        </xdr:cNvPr>
        <xdr:cNvSpPr/>
      </xdr:nvSpPr>
      <xdr:spPr>
        <a:xfrm>
          <a:off x="15430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72389</xdr:rowOff>
    </xdr:from>
    <xdr:to>
      <xdr:col>85</xdr:col>
      <xdr:colOff>127000</xdr:colOff>
      <xdr:row>82</xdr:row>
      <xdr:rowOff>91984</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5481300" y="14131289"/>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166914</xdr:rowOff>
    </xdr:from>
    <xdr:to>
      <xdr:col>76</xdr:col>
      <xdr:colOff>165100</xdr:colOff>
      <xdr:row>82</xdr:row>
      <xdr:rowOff>97064</xdr:rowOff>
    </xdr:to>
    <xdr:sp macro="" textlink="">
      <xdr:nvSpPr>
        <xdr:cNvPr id="725" name="楕円 724">
          <a:extLst>
            <a:ext uri="{FF2B5EF4-FFF2-40B4-BE49-F238E27FC236}">
              <a16:creationId xmlns:a16="http://schemas.microsoft.com/office/drawing/2014/main" id="{00000000-0008-0000-0F00-0000D5020000}"/>
            </a:ext>
          </a:extLst>
        </xdr:cNvPr>
        <xdr:cNvSpPr/>
      </xdr:nvSpPr>
      <xdr:spPr>
        <a:xfrm>
          <a:off x="14541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46264</xdr:rowOff>
    </xdr:from>
    <xdr:to>
      <xdr:col>81</xdr:col>
      <xdr:colOff>50800</xdr:colOff>
      <xdr:row>82</xdr:row>
      <xdr:rowOff>72389</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4592300" y="1410516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126093</xdr:rowOff>
    </xdr:from>
    <xdr:to>
      <xdr:col>72</xdr:col>
      <xdr:colOff>38100</xdr:colOff>
      <xdr:row>82</xdr:row>
      <xdr:rowOff>56243</xdr:rowOff>
    </xdr:to>
    <xdr:sp macro="" textlink="">
      <xdr:nvSpPr>
        <xdr:cNvPr id="727" name="楕円 726">
          <a:extLst>
            <a:ext uri="{FF2B5EF4-FFF2-40B4-BE49-F238E27FC236}">
              <a16:creationId xmlns:a16="http://schemas.microsoft.com/office/drawing/2014/main" id="{00000000-0008-0000-0F00-0000D7020000}"/>
            </a:ext>
          </a:extLst>
        </xdr:cNvPr>
        <xdr:cNvSpPr/>
      </xdr:nvSpPr>
      <xdr:spPr>
        <a:xfrm>
          <a:off x="13652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5443</xdr:rowOff>
    </xdr:from>
    <xdr:to>
      <xdr:col>76</xdr:col>
      <xdr:colOff>114300</xdr:colOff>
      <xdr:row>82</xdr:row>
      <xdr:rowOff>46264</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3703300" y="1406434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729" name="n_1aveValue【消防施設】&#10;有形固定資産減価償却率">
          <a:extLst>
            <a:ext uri="{FF2B5EF4-FFF2-40B4-BE49-F238E27FC236}">
              <a16:creationId xmlns:a16="http://schemas.microsoft.com/office/drawing/2014/main" id="{00000000-0008-0000-0F00-0000D9020000}"/>
            </a:ext>
          </a:extLst>
        </xdr:cNvPr>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106153</xdr:rowOff>
    </xdr:from>
    <xdr:ext cx="405111" cy="259045"/>
    <xdr:sp macro="" textlink="">
      <xdr:nvSpPr>
        <xdr:cNvPr id="730" name="n_2aveValue【消防施設】&#10;有形固定資産減価償却率">
          <a:extLst>
            <a:ext uri="{FF2B5EF4-FFF2-40B4-BE49-F238E27FC236}">
              <a16:creationId xmlns:a16="http://schemas.microsoft.com/office/drawing/2014/main" id="{00000000-0008-0000-0F00-0000DA020000}"/>
            </a:ext>
          </a:extLst>
        </xdr:cNvPr>
        <xdr:cNvSpPr txBox="1"/>
      </xdr:nvSpPr>
      <xdr:spPr>
        <a:xfrm>
          <a:off x="14389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96356</xdr:rowOff>
    </xdr:from>
    <xdr:ext cx="405111" cy="259045"/>
    <xdr:sp macro="" textlink="">
      <xdr:nvSpPr>
        <xdr:cNvPr id="731" name="n_3aveValue【消防施設】&#10;有形固定資産減価償却率">
          <a:extLst>
            <a:ext uri="{FF2B5EF4-FFF2-40B4-BE49-F238E27FC236}">
              <a16:creationId xmlns:a16="http://schemas.microsoft.com/office/drawing/2014/main" id="{00000000-0008-0000-0F00-0000DB020000}"/>
            </a:ext>
          </a:extLst>
        </xdr:cNvPr>
        <xdr:cNvSpPr txBox="1"/>
      </xdr:nvSpPr>
      <xdr:spPr>
        <a:xfrm>
          <a:off x="13500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732" name="n_4aveValue【消防施設】&#10;有形固定資産減価償却率">
          <a:extLst>
            <a:ext uri="{FF2B5EF4-FFF2-40B4-BE49-F238E27FC236}">
              <a16:creationId xmlns:a16="http://schemas.microsoft.com/office/drawing/2014/main" id="{00000000-0008-0000-0F00-0000DC020000}"/>
            </a:ext>
          </a:extLst>
        </xdr:cNvPr>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139716</xdr:rowOff>
    </xdr:from>
    <xdr:ext cx="405111" cy="259045"/>
    <xdr:sp macro="" textlink="">
      <xdr:nvSpPr>
        <xdr:cNvPr id="733" name="n_1mainValue【消防施設】&#10;有形固定資産減価償却率">
          <a:extLst>
            <a:ext uri="{FF2B5EF4-FFF2-40B4-BE49-F238E27FC236}">
              <a16:creationId xmlns:a16="http://schemas.microsoft.com/office/drawing/2014/main" id="{00000000-0008-0000-0F00-0000DD020000}"/>
            </a:ext>
          </a:extLst>
        </xdr:cNvPr>
        <xdr:cNvSpPr txBox="1"/>
      </xdr:nvSpPr>
      <xdr:spPr>
        <a:xfrm>
          <a:off x="15266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113591</xdr:rowOff>
    </xdr:from>
    <xdr:ext cx="405111" cy="259045"/>
    <xdr:sp macro="" textlink="">
      <xdr:nvSpPr>
        <xdr:cNvPr id="734" name="n_2mainValue【消防施設】&#10;有形固定資産減価償却率">
          <a:extLst>
            <a:ext uri="{FF2B5EF4-FFF2-40B4-BE49-F238E27FC236}">
              <a16:creationId xmlns:a16="http://schemas.microsoft.com/office/drawing/2014/main" id="{00000000-0008-0000-0F00-0000DE020000}"/>
            </a:ext>
          </a:extLst>
        </xdr:cNvPr>
        <xdr:cNvSpPr txBox="1"/>
      </xdr:nvSpPr>
      <xdr:spPr>
        <a:xfrm>
          <a:off x="143897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72770</xdr:rowOff>
    </xdr:from>
    <xdr:ext cx="405111" cy="259045"/>
    <xdr:sp macro="" textlink="">
      <xdr:nvSpPr>
        <xdr:cNvPr id="735" name="n_3mainValue【消防施設】&#10;有形固定資産減価償却率">
          <a:extLst>
            <a:ext uri="{FF2B5EF4-FFF2-40B4-BE49-F238E27FC236}">
              <a16:creationId xmlns:a16="http://schemas.microsoft.com/office/drawing/2014/main" id="{00000000-0008-0000-0F00-0000DF020000}"/>
            </a:ext>
          </a:extLst>
        </xdr:cNvPr>
        <xdr:cNvSpPr txBox="1"/>
      </xdr:nvSpPr>
      <xdr:spPr>
        <a:xfrm>
          <a:off x="135007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6" name="正方形/長方形 735">
          <a:extLst>
            <a:ext uri="{FF2B5EF4-FFF2-40B4-BE49-F238E27FC236}">
              <a16:creationId xmlns:a16="http://schemas.microsoft.com/office/drawing/2014/main" id="{00000000-0008-0000-0F00-0000E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7" name="正方形/長方形 736">
          <a:extLst>
            <a:ext uri="{FF2B5EF4-FFF2-40B4-BE49-F238E27FC236}">
              <a16:creationId xmlns:a16="http://schemas.microsoft.com/office/drawing/2014/main" id="{00000000-0008-0000-0F00-0000E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8" name="正方形/長方形 737">
          <a:extLst>
            <a:ext uri="{FF2B5EF4-FFF2-40B4-BE49-F238E27FC236}">
              <a16:creationId xmlns:a16="http://schemas.microsoft.com/office/drawing/2014/main" id="{00000000-0008-0000-0F00-0000E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6" name="【消防施設】&#10;一人当たり面積グラフ枠">
          <a:extLst>
            <a:ext uri="{FF2B5EF4-FFF2-40B4-BE49-F238E27FC236}">
              <a16:creationId xmlns:a16="http://schemas.microsoft.com/office/drawing/2014/main" id="{00000000-0008-0000-0F00-0000F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58" name="【消防施設】&#10;一人当たり面積最小値テキスト">
          <a:extLst>
            <a:ext uri="{FF2B5EF4-FFF2-40B4-BE49-F238E27FC236}">
              <a16:creationId xmlns:a16="http://schemas.microsoft.com/office/drawing/2014/main" id="{00000000-0008-0000-0F00-0000F602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760" name="【消防施設】&#10;一人当たり面積最大値テキスト">
          <a:extLst>
            <a:ext uri="{FF2B5EF4-FFF2-40B4-BE49-F238E27FC236}">
              <a16:creationId xmlns:a16="http://schemas.microsoft.com/office/drawing/2014/main" id="{00000000-0008-0000-0F00-0000F8020000}"/>
            </a:ext>
          </a:extLst>
        </xdr:cNvPr>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42181</xdr:rowOff>
    </xdr:from>
    <xdr:ext cx="469744" cy="259045"/>
    <xdr:sp macro="" textlink="">
      <xdr:nvSpPr>
        <xdr:cNvPr id="762" name="【消防施設】&#10;一人当たり面積平均値テキスト">
          <a:extLst>
            <a:ext uri="{FF2B5EF4-FFF2-40B4-BE49-F238E27FC236}">
              <a16:creationId xmlns:a16="http://schemas.microsoft.com/office/drawing/2014/main" id="{00000000-0008-0000-0F00-0000FA020000}"/>
            </a:ext>
          </a:extLst>
        </xdr:cNvPr>
        <xdr:cNvSpPr txBox="1"/>
      </xdr:nvSpPr>
      <xdr:spPr>
        <a:xfrm>
          <a:off x="22199600" y="14272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763" name="フローチャート: 判断 762">
          <a:extLst>
            <a:ext uri="{FF2B5EF4-FFF2-40B4-BE49-F238E27FC236}">
              <a16:creationId xmlns:a16="http://schemas.microsoft.com/office/drawing/2014/main" id="{00000000-0008-0000-0F00-0000FB020000}"/>
            </a:ext>
          </a:extLst>
        </xdr:cNvPr>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764" name="フローチャート: 判断 763">
          <a:extLst>
            <a:ext uri="{FF2B5EF4-FFF2-40B4-BE49-F238E27FC236}">
              <a16:creationId xmlns:a16="http://schemas.microsoft.com/office/drawing/2014/main" id="{00000000-0008-0000-0F00-0000FC020000}"/>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765" name="フローチャート: 判断 764">
          <a:extLst>
            <a:ext uri="{FF2B5EF4-FFF2-40B4-BE49-F238E27FC236}">
              <a16:creationId xmlns:a16="http://schemas.microsoft.com/office/drawing/2014/main" id="{00000000-0008-0000-0F00-0000FD020000}"/>
            </a:ext>
          </a:extLst>
        </xdr:cNvPr>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766" name="フローチャート: 判断 765">
          <a:extLst>
            <a:ext uri="{FF2B5EF4-FFF2-40B4-BE49-F238E27FC236}">
              <a16:creationId xmlns:a16="http://schemas.microsoft.com/office/drawing/2014/main" id="{00000000-0008-0000-0F00-0000FE020000}"/>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767" name="フローチャート: 判断 766">
          <a:extLst>
            <a:ext uri="{FF2B5EF4-FFF2-40B4-BE49-F238E27FC236}">
              <a16:creationId xmlns:a16="http://schemas.microsoft.com/office/drawing/2014/main" id="{00000000-0008-0000-0F00-0000FF020000}"/>
            </a:ext>
          </a:extLst>
        </xdr:cNvPr>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00000000-0008-0000-0F00-000000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00000000-0008-0000-0F00-000001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00000000-0008-0000-0F00-000003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00000000-0008-0000-0F00-000004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773" name="楕円 772">
          <a:extLst>
            <a:ext uri="{FF2B5EF4-FFF2-40B4-BE49-F238E27FC236}">
              <a16:creationId xmlns:a16="http://schemas.microsoft.com/office/drawing/2014/main" id="{00000000-0008-0000-0F00-000005030000}"/>
            </a:ext>
          </a:extLst>
        </xdr:cNvPr>
        <xdr:cNvSpPr/>
      </xdr:nvSpPr>
      <xdr:spPr>
        <a:xfrm>
          <a:off x="221107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25164</xdr:rowOff>
    </xdr:from>
    <xdr:ext cx="469744" cy="259045"/>
    <xdr:sp macro="" textlink="">
      <xdr:nvSpPr>
        <xdr:cNvPr id="774" name="【消防施設】&#10;一人当たり面積該当値テキスト">
          <a:extLst>
            <a:ext uri="{FF2B5EF4-FFF2-40B4-BE49-F238E27FC236}">
              <a16:creationId xmlns:a16="http://schemas.microsoft.com/office/drawing/2014/main" id="{00000000-0008-0000-0F00-000006030000}"/>
            </a:ext>
          </a:extLst>
        </xdr:cNvPr>
        <xdr:cNvSpPr txBox="1"/>
      </xdr:nvSpPr>
      <xdr:spPr>
        <a:xfrm>
          <a:off x="22199600"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51308</xdr:rowOff>
    </xdr:from>
    <xdr:to>
      <xdr:col>112</xdr:col>
      <xdr:colOff>38100</xdr:colOff>
      <xdr:row>84</xdr:row>
      <xdr:rowOff>152908</xdr:rowOff>
    </xdr:to>
    <xdr:sp macro="" textlink="">
      <xdr:nvSpPr>
        <xdr:cNvPr id="775" name="楕円 774">
          <a:extLst>
            <a:ext uri="{FF2B5EF4-FFF2-40B4-BE49-F238E27FC236}">
              <a16:creationId xmlns:a16="http://schemas.microsoft.com/office/drawing/2014/main" id="{00000000-0008-0000-0F00-000007030000}"/>
            </a:ext>
          </a:extLst>
        </xdr:cNvPr>
        <xdr:cNvSpPr/>
      </xdr:nvSpPr>
      <xdr:spPr>
        <a:xfrm>
          <a:off x="21272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97537</xdr:rowOff>
    </xdr:from>
    <xdr:to>
      <xdr:col>116</xdr:col>
      <xdr:colOff>63500</xdr:colOff>
      <xdr:row>84</xdr:row>
      <xdr:rowOff>102108</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flipV="1">
          <a:off x="21323300" y="144993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777" name="楕円 776">
          <a:extLst>
            <a:ext uri="{FF2B5EF4-FFF2-40B4-BE49-F238E27FC236}">
              <a16:creationId xmlns:a16="http://schemas.microsoft.com/office/drawing/2014/main" id="{00000000-0008-0000-0F00-000009030000}"/>
            </a:ext>
          </a:extLst>
        </xdr:cNvPr>
        <xdr:cNvSpPr/>
      </xdr:nvSpPr>
      <xdr:spPr>
        <a:xfrm>
          <a:off x="2038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102108</xdr:rowOff>
    </xdr:from>
    <xdr:to>
      <xdr:col>111</xdr:col>
      <xdr:colOff>177800</xdr:colOff>
      <xdr:row>84</xdr:row>
      <xdr:rowOff>106680</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flipV="1">
          <a:off x="20434300" y="14503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83313</xdr:rowOff>
    </xdr:from>
    <xdr:to>
      <xdr:col>102</xdr:col>
      <xdr:colOff>165100</xdr:colOff>
      <xdr:row>85</xdr:row>
      <xdr:rowOff>13463</xdr:rowOff>
    </xdr:to>
    <xdr:sp macro="" textlink="">
      <xdr:nvSpPr>
        <xdr:cNvPr id="779" name="楕円 778">
          <a:extLst>
            <a:ext uri="{FF2B5EF4-FFF2-40B4-BE49-F238E27FC236}">
              <a16:creationId xmlns:a16="http://schemas.microsoft.com/office/drawing/2014/main" id="{00000000-0008-0000-0F00-00000B030000}"/>
            </a:ext>
          </a:extLst>
        </xdr:cNvPr>
        <xdr:cNvSpPr/>
      </xdr:nvSpPr>
      <xdr:spPr>
        <a:xfrm>
          <a:off x="19494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106680</xdr:rowOff>
    </xdr:from>
    <xdr:to>
      <xdr:col>107</xdr:col>
      <xdr:colOff>50800</xdr:colOff>
      <xdr:row>84</xdr:row>
      <xdr:rowOff>134113</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flipV="1">
          <a:off x="19545300" y="145084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781" name="n_1aveValue【消防施設】&#10;一人当たり面積">
          <a:extLst>
            <a:ext uri="{FF2B5EF4-FFF2-40B4-BE49-F238E27FC236}">
              <a16:creationId xmlns:a16="http://schemas.microsoft.com/office/drawing/2014/main" id="{00000000-0008-0000-0F00-00000D030000}"/>
            </a:ext>
          </a:extLst>
        </xdr:cNvPr>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782" name="n_2aveValue【消防施設】&#10;一人当たり面積">
          <a:extLst>
            <a:ext uri="{FF2B5EF4-FFF2-40B4-BE49-F238E27FC236}">
              <a16:creationId xmlns:a16="http://schemas.microsoft.com/office/drawing/2014/main" id="{00000000-0008-0000-0F00-00000E030000}"/>
            </a:ext>
          </a:extLst>
        </xdr:cNvPr>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783" name="n_3aveValue【消防施設】&#10;一人当たり面積">
          <a:extLst>
            <a:ext uri="{FF2B5EF4-FFF2-40B4-BE49-F238E27FC236}">
              <a16:creationId xmlns:a16="http://schemas.microsoft.com/office/drawing/2014/main" id="{00000000-0008-0000-0F00-00000F030000}"/>
            </a:ext>
          </a:extLst>
        </xdr:cNvPr>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784" name="n_4aveValue【消防施設】&#10;一人当たり面積">
          <a:extLst>
            <a:ext uri="{FF2B5EF4-FFF2-40B4-BE49-F238E27FC236}">
              <a16:creationId xmlns:a16="http://schemas.microsoft.com/office/drawing/2014/main" id="{00000000-0008-0000-0F00-000010030000}"/>
            </a:ext>
          </a:extLst>
        </xdr:cNvPr>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144035</xdr:rowOff>
    </xdr:from>
    <xdr:ext cx="469744" cy="259045"/>
    <xdr:sp macro="" textlink="">
      <xdr:nvSpPr>
        <xdr:cNvPr id="785" name="n_1mainValue【消防施設】&#10;一人当たり面積">
          <a:extLst>
            <a:ext uri="{FF2B5EF4-FFF2-40B4-BE49-F238E27FC236}">
              <a16:creationId xmlns:a16="http://schemas.microsoft.com/office/drawing/2014/main" id="{00000000-0008-0000-0F00-000011030000}"/>
            </a:ext>
          </a:extLst>
        </xdr:cNvPr>
        <xdr:cNvSpPr txBox="1"/>
      </xdr:nvSpPr>
      <xdr:spPr>
        <a:xfrm>
          <a:off x="210757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148607</xdr:rowOff>
    </xdr:from>
    <xdr:ext cx="469744" cy="259045"/>
    <xdr:sp macro="" textlink="">
      <xdr:nvSpPr>
        <xdr:cNvPr id="786" name="n_2mainValue【消防施設】&#10;一人当たり面積">
          <a:extLst>
            <a:ext uri="{FF2B5EF4-FFF2-40B4-BE49-F238E27FC236}">
              <a16:creationId xmlns:a16="http://schemas.microsoft.com/office/drawing/2014/main" id="{00000000-0008-0000-0F00-000012030000}"/>
            </a:ext>
          </a:extLst>
        </xdr:cNvPr>
        <xdr:cNvSpPr txBox="1"/>
      </xdr:nvSpPr>
      <xdr:spPr>
        <a:xfrm>
          <a:off x="20199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4590</xdr:rowOff>
    </xdr:from>
    <xdr:ext cx="469744" cy="259045"/>
    <xdr:sp macro="" textlink="">
      <xdr:nvSpPr>
        <xdr:cNvPr id="787" name="n_3mainValue【消防施設】&#10;一人当たり面積">
          <a:extLst>
            <a:ext uri="{FF2B5EF4-FFF2-40B4-BE49-F238E27FC236}">
              <a16:creationId xmlns:a16="http://schemas.microsoft.com/office/drawing/2014/main" id="{00000000-0008-0000-0F00-000013030000}"/>
            </a:ext>
          </a:extLst>
        </xdr:cNvPr>
        <xdr:cNvSpPr txBox="1"/>
      </xdr:nvSpPr>
      <xdr:spPr>
        <a:xfrm>
          <a:off x="19310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3" name="正方形/長方形 792">
          <a:extLst>
            <a:ext uri="{FF2B5EF4-FFF2-40B4-BE49-F238E27FC236}">
              <a16:creationId xmlns:a16="http://schemas.microsoft.com/office/drawing/2014/main" id="{00000000-0008-0000-0F00-000019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4" name="正方形/長方形 793">
          <a:extLst>
            <a:ext uri="{FF2B5EF4-FFF2-40B4-BE49-F238E27FC236}">
              <a16:creationId xmlns:a16="http://schemas.microsoft.com/office/drawing/2014/main" id="{00000000-0008-0000-0F00-00001A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5" name="正方形/長方形 794">
          <a:extLst>
            <a:ext uri="{FF2B5EF4-FFF2-40B4-BE49-F238E27FC236}">
              <a16:creationId xmlns:a16="http://schemas.microsoft.com/office/drawing/2014/main" id="{00000000-0008-0000-0F00-00001B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2" name="【庁舎】&#10;有形固定資産減価償却率グラフ枠">
          <a:extLst>
            <a:ext uri="{FF2B5EF4-FFF2-40B4-BE49-F238E27FC236}">
              <a16:creationId xmlns:a16="http://schemas.microsoft.com/office/drawing/2014/main" id="{00000000-0008-0000-0F00-00002C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14" name="【庁舎】&#10;有形固定資産減価償却率最小値テキスト">
          <a:extLst>
            <a:ext uri="{FF2B5EF4-FFF2-40B4-BE49-F238E27FC236}">
              <a16:creationId xmlns:a16="http://schemas.microsoft.com/office/drawing/2014/main" id="{00000000-0008-0000-0F00-00002E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816" name="【庁舎】&#10;有形固定資産減価償却率最大値テキスト">
          <a:extLst>
            <a:ext uri="{FF2B5EF4-FFF2-40B4-BE49-F238E27FC236}">
              <a16:creationId xmlns:a16="http://schemas.microsoft.com/office/drawing/2014/main" id="{00000000-0008-0000-0F00-000030030000}"/>
            </a:ext>
          </a:extLst>
        </xdr:cNvPr>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113228</xdr:rowOff>
    </xdr:from>
    <xdr:ext cx="405111" cy="259045"/>
    <xdr:sp macro="" textlink="">
      <xdr:nvSpPr>
        <xdr:cNvPr id="818" name="【庁舎】&#10;有形固定資産減価償却率平均値テキスト">
          <a:extLst>
            <a:ext uri="{FF2B5EF4-FFF2-40B4-BE49-F238E27FC236}">
              <a16:creationId xmlns:a16="http://schemas.microsoft.com/office/drawing/2014/main" id="{00000000-0008-0000-0F00-000032030000}"/>
            </a:ext>
          </a:extLst>
        </xdr:cNvPr>
        <xdr:cNvSpPr txBox="1"/>
      </xdr:nvSpPr>
      <xdr:spPr>
        <a:xfrm>
          <a:off x="16357600" y="1794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819" name="フローチャート: 判断 818">
          <a:extLst>
            <a:ext uri="{FF2B5EF4-FFF2-40B4-BE49-F238E27FC236}">
              <a16:creationId xmlns:a16="http://schemas.microsoft.com/office/drawing/2014/main" id="{00000000-0008-0000-0F00-000033030000}"/>
            </a:ext>
          </a:extLst>
        </xdr:cNvPr>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820" name="フローチャート: 判断 819">
          <a:extLst>
            <a:ext uri="{FF2B5EF4-FFF2-40B4-BE49-F238E27FC236}">
              <a16:creationId xmlns:a16="http://schemas.microsoft.com/office/drawing/2014/main" id="{00000000-0008-0000-0F00-000034030000}"/>
            </a:ext>
          </a:extLst>
        </xdr:cNvPr>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21" name="フローチャート: 判断 820">
          <a:extLst>
            <a:ext uri="{FF2B5EF4-FFF2-40B4-BE49-F238E27FC236}">
              <a16:creationId xmlns:a16="http://schemas.microsoft.com/office/drawing/2014/main" id="{00000000-0008-0000-0F00-000035030000}"/>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822" name="フローチャート: 判断 821">
          <a:extLst>
            <a:ext uri="{FF2B5EF4-FFF2-40B4-BE49-F238E27FC236}">
              <a16:creationId xmlns:a16="http://schemas.microsoft.com/office/drawing/2014/main" id="{00000000-0008-0000-0F00-000036030000}"/>
            </a:ext>
          </a:extLst>
        </xdr:cNvPr>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823" name="フローチャート: 判断 822">
          <a:extLst>
            <a:ext uri="{FF2B5EF4-FFF2-40B4-BE49-F238E27FC236}">
              <a16:creationId xmlns:a16="http://schemas.microsoft.com/office/drawing/2014/main" id="{00000000-0008-0000-0F00-000037030000}"/>
            </a:ext>
          </a:extLst>
        </xdr:cNvPr>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0000000-0008-0000-0F00-00003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F00-00003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F00-00003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F00-00003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F00-00003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829" name="楕円 828">
          <a:extLst>
            <a:ext uri="{FF2B5EF4-FFF2-40B4-BE49-F238E27FC236}">
              <a16:creationId xmlns:a16="http://schemas.microsoft.com/office/drawing/2014/main" id="{00000000-0008-0000-0F00-00003D030000}"/>
            </a:ext>
          </a:extLst>
        </xdr:cNvPr>
        <xdr:cNvSpPr/>
      </xdr:nvSpPr>
      <xdr:spPr>
        <a:xfrm>
          <a:off x="162687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141350</xdr:rowOff>
    </xdr:from>
    <xdr:ext cx="405111" cy="259045"/>
    <xdr:sp macro="" textlink="">
      <xdr:nvSpPr>
        <xdr:cNvPr id="830" name="【庁舎】&#10;有形固定資産減価償却率該当値テキスト">
          <a:extLst>
            <a:ext uri="{FF2B5EF4-FFF2-40B4-BE49-F238E27FC236}">
              <a16:creationId xmlns:a16="http://schemas.microsoft.com/office/drawing/2014/main" id="{00000000-0008-0000-0F00-00003E030000}"/>
            </a:ext>
          </a:extLst>
        </xdr:cNvPr>
        <xdr:cNvSpPr txBox="1"/>
      </xdr:nvSpPr>
      <xdr:spPr>
        <a:xfrm>
          <a:off x="16357600" y="17800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66221</xdr:rowOff>
    </xdr:from>
    <xdr:to>
      <xdr:col>81</xdr:col>
      <xdr:colOff>101600</xdr:colOff>
      <xdr:row>104</xdr:row>
      <xdr:rowOff>167821</xdr:rowOff>
    </xdr:to>
    <xdr:sp macro="" textlink="">
      <xdr:nvSpPr>
        <xdr:cNvPr id="831" name="楕円 830">
          <a:extLst>
            <a:ext uri="{FF2B5EF4-FFF2-40B4-BE49-F238E27FC236}">
              <a16:creationId xmlns:a16="http://schemas.microsoft.com/office/drawing/2014/main" id="{00000000-0008-0000-0F00-00003F030000}"/>
            </a:ext>
          </a:extLst>
        </xdr:cNvPr>
        <xdr:cNvSpPr/>
      </xdr:nvSpPr>
      <xdr:spPr>
        <a:xfrm>
          <a:off x="154305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117021</xdr:rowOff>
    </xdr:from>
    <xdr:to>
      <xdr:col>85</xdr:col>
      <xdr:colOff>127000</xdr:colOff>
      <xdr:row>104</xdr:row>
      <xdr:rowOff>169273</xdr:rowOff>
    </xdr:to>
    <xdr:cxnSp macro="">
      <xdr:nvCxnSpPr>
        <xdr:cNvPr id="832" name="直線コネクタ 831">
          <a:extLst>
            <a:ext uri="{FF2B5EF4-FFF2-40B4-BE49-F238E27FC236}">
              <a16:creationId xmlns:a16="http://schemas.microsoft.com/office/drawing/2014/main" id="{00000000-0008-0000-0F00-000040030000}"/>
            </a:ext>
          </a:extLst>
        </xdr:cNvPr>
        <xdr:cNvCxnSpPr/>
      </xdr:nvCxnSpPr>
      <xdr:spPr>
        <a:xfrm>
          <a:off x="15481300" y="17947821"/>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64588</xdr:rowOff>
    </xdr:from>
    <xdr:to>
      <xdr:col>76</xdr:col>
      <xdr:colOff>165100</xdr:colOff>
      <xdr:row>105</xdr:row>
      <xdr:rowOff>166188</xdr:rowOff>
    </xdr:to>
    <xdr:sp macro="" textlink="">
      <xdr:nvSpPr>
        <xdr:cNvPr id="833" name="楕円 832">
          <a:extLst>
            <a:ext uri="{FF2B5EF4-FFF2-40B4-BE49-F238E27FC236}">
              <a16:creationId xmlns:a16="http://schemas.microsoft.com/office/drawing/2014/main" id="{00000000-0008-0000-0F00-000041030000}"/>
            </a:ext>
          </a:extLst>
        </xdr:cNvPr>
        <xdr:cNvSpPr/>
      </xdr:nvSpPr>
      <xdr:spPr>
        <a:xfrm>
          <a:off x="14541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117021</xdr:rowOff>
    </xdr:from>
    <xdr:to>
      <xdr:col>81</xdr:col>
      <xdr:colOff>50800</xdr:colOff>
      <xdr:row>105</xdr:row>
      <xdr:rowOff>115388</xdr:rowOff>
    </xdr:to>
    <xdr:cxnSp macro="">
      <xdr:nvCxnSpPr>
        <xdr:cNvPr id="834" name="直線コネクタ 833">
          <a:extLst>
            <a:ext uri="{FF2B5EF4-FFF2-40B4-BE49-F238E27FC236}">
              <a16:creationId xmlns:a16="http://schemas.microsoft.com/office/drawing/2014/main" id="{00000000-0008-0000-0F00-000042030000}"/>
            </a:ext>
          </a:extLst>
        </xdr:cNvPr>
        <xdr:cNvCxnSpPr/>
      </xdr:nvCxnSpPr>
      <xdr:spPr>
        <a:xfrm flipV="1">
          <a:off x="14592300" y="17947821"/>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154395</xdr:rowOff>
    </xdr:from>
    <xdr:to>
      <xdr:col>72</xdr:col>
      <xdr:colOff>38100</xdr:colOff>
      <xdr:row>106</xdr:row>
      <xdr:rowOff>84545</xdr:rowOff>
    </xdr:to>
    <xdr:sp macro="" textlink="">
      <xdr:nvSpPr>
        <xdr:cNvPr id="835" name="楕円 834">
          <a:extLst>
            <a:ext uri="{FF2B5EF4-FFF2-40B4-BE49-F238E27FC236}">
              <a16:creationId xmlns:a16="http://schemas.microsoft.com/office/drawing/2014/main" id="{00000000-0008-0000-0F00-000043030000}"/>
            </a:ext>
          </a:extLst>
        </xdr:cNvPr>
        <xdr:cNvSpPr/>
      </xdr:nvSpPr>
      <xdr:spPr>
        <a:xfrm>
          <a:off x="13652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115388</xdr:rowOff>
    </xdr:from>
    <xdr:to>
      <xdr:col>76</xdr:col>
      <xdr:colOff>114300</xdr:colOff>
      <xdr:row>106</xdr:row>
      <xdr:rowOff>33745</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flipV="1">
          <a:off x="13703300" y="18117638"/>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3827</xdr:rowOff>
    </xdr:from>
    <xdr:ext cx="405111" cy="259045"/>
    <xdr:sp macro="" textlink="">
      <xdr:nvSpPr>
        <xdr:cNvPr id="837" name="n_1aveValue【庁舎】&#10;有形固定資産減価償却率">
          <a:extLst>
            <a:ext uri="{FF2B5EF4-FFF2-40B4-BE49-F238E27FC236}">
              <a16:creationId xmlns:a16="http://schemas.microsoft.com/office/drawing/2014/main" id="{00000000-0008-0000-0F00-000045030000}"/>
            </a:ext>
          </a:extLst>
        </xdr:cNvPr>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838" name="n_2aveValue【庁舎】&#10;有形固定資産減価償却率">
          <a:extLst>
            <a:ext uri="{FF2B5EF4-FFF2-40B4-BE49-F238E27FC236}">
              <a16:creationId xmlns:a16="http://schemas.microsoft.com/office/drawing/2014/main" id="{00000000-0008-0000-0F00-000046030000}"/>
            </a:ext>
          </a:extLst>
        </xdr:cNvPr>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839" name="n_3aveValue【庁舎】&#10;有形固定資産減価償却率">
          <a:extLst>
            <a:ext uri="{FF2B5EF4-FFF2-40B4-BE49-F238E27FC236}">
              <a16:creationId xmlns:a16="http://schemas.microsoft.com/office/drawing/2014/main" id="{00000000-0008-0000-0F00-000047030000}"/>
            </a:ext>
          </a:extLst>
        </xdr:cNvPr>
        <xdr:cNvSpPr txBox="1"/>
      </xdr:nvSpPr>
      <xdr:spPr>
        <a:xfrm>
          <a:off x="13500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840" name="n_4aveValue【庁舎】&#10;有形固定資産減価償却率">
          <a:extLst>
            <a:ext uri="{FF2B5EF4-FFF2-40B4-BE49-F238E27FC236}">
              <a16:creationId xmlns:a16="http://schemas.microsoft.com/office/drawing/2014/main" id="{00000000-0008-0000-0F00-000048030000}"/>
            </a:ext>
          </a:extLst>
        </xdr:cNvPr>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12898</xdr:rowOff>
    </xdr:from>
    <xdr:ext cx="405111" cy="259045"/>
    <xdr:sp macro="" textlink="">
      <xdr:nvSpPr>
        <xdr:cNvPr id="841" name="n_1mainValue【庁舎】&#10;有形固定資産減価償却率">
          <a:extLst>
            <a:ext uri="{FF2B5EF4-FFF2-40B4-BE49-F238E27FC236}">
              <a16:creationId xmlns:a16="http://schemas.microsoft.com/office/drawing/2014/main" id="{00000000-0008-0000-0F00-000049030000}"/>
            </a:ext>
          </a:extLst>
        </xdr:cNvPr>
        <xdr:cNvSpPr txBox="1"/>
      </xdr:nvSpPr>
      <xdr:spPr>
        <a:xfrm>
          <a:off x="152660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157315</xdr:rowOff>
    </xdr:from>
    <xdr:ext cx="405111" cy="259045"/>
    <xdr:sp macro="" textlink="">
      <xdr:nvSpPr>
        <xdr:cNvPr id="842" name="n_2mainValue【庁舎】&#10;有形固定資産減価償却率">
          <a:extLst>
            <a:ext uri="{FF2B5EF4-FFF2-40B4-BE49-F238E27FC236}">
              <a16:creationId xmlns:a16="http://schemas.microsoft.com/office/drawing/2014/main" id="{00000000-0008-0000-0F00-00004A030000}"/>
            </a:ext>
          </a:extLst>
        </xdr:cNvPr>
        <xdr:cNvSpPr txBox="1"/>
      </xdr:nvSpPr>
      <xdr:spPr>
        <a:xfrm>
          <a:off x="14389744"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75672</xdr:rowOff>
    </xdr:from>
    <xdr:ext cx="405111" cy="259045"/>
    <xdr:sp macro="" textlink="">
      <xdr:nvSpPr>
        <xdr:cNvPr id="843" name="n_3mainValue【庁舎】&#10;有形固定資産減価償却率">
          <a:extLst>
            <a:ext uri="{FF2B5EF4-FFF2-40B4-BE49-F238E27FC236}">
              <a16:creationId xmlns:a16="http://schemas.microsoft.com/office/drawing/2014/main" id="{00000000-0008-0000-0F00-00004B030000}"/>
            </a:ext>
          </a:extLst>
        </xdr:cNvPr>
        <xdr:cNvSpPr txBox="1"/>
      </xdr:nvSpPr>
      <xdr:spPr>
        <a:xfrm>
          <a:off x="13500744" y="1824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7" name="正方形/長方形 846">
          <a:extLst>
            <a:ext uri="{FF2B5EF4-FFF2-40B4-BE49-F238E27FC236}">
              <a16:creationId xmlns:a16="http://schemas.microsoft.com/office/drawing/2014/main" id="{00000000-0008-0000-0F00-00004F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8" name="正方形/長方形 847">
          <a:extLst>
            <a:ext uri="{FF2B5EF4-FFF2-40B4-BE49-F238E27FC236}">
              <a16:creationId xmlns:a16="http://schemas.microsoft.com/office/drawing/2014/main" id="{00000000-0008-0000-0F00-000050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9" name="正方形/長方形 848">
          <a:extLst>
            <a:ext uri="{FF2B5EF4-FFF2-40B4-BE49-F238E27FC236}">
              <a16:creationId xmlns:a16="http://schemas.microsoft.com/office/drawing/2014/main" id="{00000000-0008-0000-0F00-000051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0" name="正方形/長方形 849">
          <a:extLst>
            <a:ext uri="{FF2B5EF4-FFF2-40B4-BE49-F238E27FC236}">
              <a16:creationId xmlns:a16="http://schemas.microsoft.com/office/drawing/2014/main" id="{00000000-0008-0000-0F00-000052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1" name="正方形/長方形 850">
          <a:extLst>
            <a:ext uri="{FF2B5EF4-FFF2-40B4-BE49-F238E27FC236}">
              <a16:creationId xmlns:a16="http://schemas.microsoft.com/office/drawing/2014/main" id="{00000000-0008-0000-0F00-000053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63" name="テキスト ボックス 862">
          <a:extLst>
            <a:ext uri="{FF2B5EF4-FFF2-40B4-BE49-F238E27FC236}">
              <a16:creationId xmlns:a16="http://schemas.microsoft.com/office/drawing/2014/main" id="{00000000-0008-0000-0F00-00005F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4" name="直線コネクタ 863">
          <a:extLst>
            <a:ext uri="{FF2B5EF4-FFF2-40B4-BE49-F238E27FC236}">
              <a16:creationId xmlns:a16="http://schemas.microsoft.com/office/drawing/2014/main" id="{00000000-0008-0000-0F00-00006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5" name="テキスト ボックス 864">
          <a:extLst>
            <a:ext uri="{FF2B5EF4-FFF2-40B4-BE49-F238E27FC236}">
              <a16:creationId xmlns:a16="http://schemas.microsoft.com/office/drawing/2014/main" id="{00000000-0008-0000-0F00-00006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6" name="【庁舎】&#10;一人当たり面積グラフ枠">
          <a:extLst>
            <a:ext uri="{FF2B5EF4-FFF2-40B4-BE49-F238E27FC236}">
              <a16:creationId xmlns:a16="http://schemas.microsoft.com/office/drawing/2014/main" id="{00000000-0008-0000-0F00-00006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867" name="直線コネクタ 866">
          <a:extLst>
            <a:ext uri="{FF2B5EF4-FFF2-40B4-BE49-F238E27FC236}">
              <a16:creationId xmlns:a16="http://schemas.microsoft.com/office/drawing/2014/main" id="{00000000-0008-0000-0F00-000063030000}"/>
            </a:ext>
          </a:extLst>
        </xdr:cNvPr>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868" name="【庁舎】&#10;一人当たり面積最小値テキスト">
          <a:extLst>
            <a:ext uri="{FF2B5EF4-FFF2-40B4-BE49-F238E27FC236}">
              <a16:creationId xmlns:a16="http://schemas.microsoft.com/office/drawing/2014/main" id="{00000000-0008-0000-0F00-000064030000}"/>
            </a:ext>
          </a:extLst>
        </xdr:cNvPr>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869" name="直線コネクタ 868">
          <a:extLst>
            <a:ext uri="{FF2B5EF4-FFF2-40B4-BE49-F238E27FC236}">
              <a16:creationId xmlns:a16="http://schemas.microsoft.com/office/drawing/2014/main" id="{00000000-0008-0000-0F00-000065030000}"/>
            </a:ext>
          </a:extLst>
        </xdr:cNvPr>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870" name="【庁舎】&#10;一人当たり面積最大値テキスト">
          <a:extLst>
            <a:ext uri="{FF2B5EF4-FFF2-40B4-BE49-F238E27FC236}">
              <a16:creationId xmlns:a16="http://schemas.microsoft.com/office/drawing/2014/main" id="{00000000-0008-0000-0F00-000066030000}"/>
            </a:ext>
          </a:extLst>
        </xdr:cNvPr>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871" name="直線コネクタ 870">
          <a:extLst>
            <a:ext uri="{FF2B5EF4-FFF2-40B4-BE49-F238E27FC236}">
              <a16:creationId xmlns:a16="http://schemas.microsoft.com/office/drawing/2014/main" id="{00000000-0008-0000-0F00-000067030000}"/>
            </a:ext>
          </a:extLst>
        </xdr:cNvPr>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69232</xdr:rowOff>
    </xdr:from>
    <xdr:ext cx="469744" cy="259045"/>
    <xdr:sp macro="" textlink="">
      <xdr:nvSpPr>
        <xdr:cNvPr id="872" name="【庁舎】&#10;一人当たり面積平均値テキスト">
          <a:extLst>
            <a:ext uri="{FF2B5EF4-FFF2-40B4-BE49-F238E27FC236}">
              <a16:creationId xmlns:a16="http://schemas.microsoft.com/office/drawing/2014/main" id="{00000000-0008-0000-0F00-000068030000}"/>
            </a:ext>
          </a:extLst>
        </xdr:cNvPr>
        <xdr:cNvSpPr txBox="1"/>
      </xdr:nvSpPr>
      <xdr:spPr>
        <a:xfrm>
          <a:off x="22199600" y="18071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873" name="フローチャート: 判断 872">
          <a:extLst>
            <a:ext uri="{FF2B5EF4-FFF2-40B4-BE49-F238E27FC236}">
              <a16:creationId xmlns:a16="http://schemas.microsoft.com/office/drawing/2014/main" id="{00000000-0008-0000-0F00-000069030000}"/>
            </a:ext>
          </a:extLst>
        </xdr:cNvPr>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874" name="フローチャート: 判断 873">
          <a:extLst>
            <a:ext uri="{FF2B5EF4-FFF2-40B4-BE49-F238E27FC236}">
              <a16:creationId xmlns:a16="http://schemas.microsoft.com/office/drawing/2014/main" id="{00000000-0008-0000-0F00-00006A030000}"/>
            </a:ext>
          </a:extLst>
        </xdr:cNvPr>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875" name="フローチャート: 判断 874">
          <a:extLst>
            <a:ext uri="{FF2B5EF4-FFF2-40B4-BE49-F238E27FC236}">
              <a16:creationId xmlns:a16="http://schemas.microsoft.com/office/drawing/2014/main" id="{00000000-0008-0000-0F00-00006B030000}"/>
            </a:ext>
          </a:extLst>
        </xdr:cNvPr>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876" name="フローチャート: 判断 875">
          <a:extLst>
            <a:ext uri="{FF2B5EF4-FFF2-40B4-BE49-F238E27FC236}">
              <a16:creationId xmlns:a16="http://schemas.microsoft.com/office/drawing/2014/main" id="{00000000-0008-0000-0F00-00006C030000}"/>
            </a:ext>
          </a:extLst>
        </xdr:cNvPr>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877" name="フローチャート: 判断 876">
          <a:extLst>
            <a:ext uri="{FF2B5EF4-FFF2-40B4-BE49-F238E27FC236}">
              <a16:creationId xmlns:a16="http://schemas.microsoft.com/office/drawing/2014/main" id="{00000000-0008-0000-0F00-00006D030000}"/>
            </a:ext>
          </a:extLst>
        </xdr:cNvPr>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F00-00006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F00-00006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F00-00007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F00-00007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F00-00007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29211</xdr:rowOff>
    </xdr:from>
    <xdr:to>
      <xdr:col>116</xdr:col>
      <xdr:colOff>114300</xdr:colOff>
      <xdr:row>107</xdr:row>
      <xdr:rowOff>130811</xdr:rowOff>
    </xdr:to>
    <xdr:sp macro="" textlink="">
      <xdr:nvSpPr>
        <xdr:cNvPr id="883" name="楕円 882">
          <a:extLst>
            <a:ext uri="{FF2B5EF4-FFF2-40B4-BE49-F238E27FC236}">
              <a16:creationId xmlns:a16="http://schemas.microsoft.com/office/drawing/2014/main" id="{00000000-0008-0000-0F00-000073030000}"/>
            </a:ext>
          </a:extLst>
        </xdr:cNvPr>
        <xdr:cNvSpPr/>
      </xdr:nvSpPr>
      <xdr:spPr>
        <a:xfrm>
          <a:off x="221107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115588</xdr:rowOff>
    </xdr:from>
    <xdr:ext cx="469744" cy="259045"/>
    <xdr:sp macro="" textlink="">
      <xdr:nvSpPr>
        <xdr:cNvPr id="884" name="【庁舎】&#10;一人当たり面積該当値テキスト">
          <a:extLst>
            <a:ext uri="{FF2B5EF4-FFF2-40B4-BE49-F238E27FC236}">
              <a16:creationId xmlns:a16="http://schemas.microsoft.com/office/drawing/2014/main" id="{00000000-0008-0000-0F00-000074030000}"/>
            </a:ext>
          </a:extLst>
        </xdr:cNvPr>
        <xdr:cNvSpPr txBox="1"/>
      </xdr:nvSpPr>
      <xdr:spPr>
        <a:xfrm>
          <a:off x="22199600" y="1828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31114</xdr:rowOff>
    </xdr:from>
    <xdr:to>
      <xdr:col>112</xdr:col>
      <xdr:colOff>38100</xdr:colOff>
      <xdr:row>107</xdr:row>
      <xdr:rowOff>132714</xdr:rowOff>
    </xdr:to>
    <xdr:sp macro="" textlink="">
      <xdr:nvSpPr>
        <xdr:cNvPr id="885" name="楕円 884">
          <a:extLst>
            <a:ext uri="{FF2B5EF4-FFF2-40B4-BE49-F238E27FC236}">
              <a16:creationId xmlns:a16="http://schemas.microsoft.com/office/drawing/2014/main" id="{00000000-0008-0000-0F00-000075030000}"/>
            </a:ext>
          </a:extLst>
        </xdr:cNvPr>
        <xdr:cNvSpPr/>
      </xdr:nvSpPr>
      <xdr:spPr>
        <a:xfrm>
          <a:off x="21272500" y="18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80011</xdr:rowOff>
    </xdr:from>
    <xdr:to>
      <xdr:col>116</xdr:col>
      <xdr:colOff>63500</xdr:colOff>
      <xdr:row>107</xdr:row>
      <xdr:rowOff>81914</xdr:rowOff>
    </xdr:to>
    <xdr:cxnSp macro="">
      <xdr:nvCxnSpPr>
        <xdr:cNvPr id="886" name="直線コネクタ 885">
          <a:extLst>
            <a:ext uri="{FF2B5EF4-FFF2-40B4-BE49-F238E27FC236}">
              <a16:creationId xmlns:a16="http://schemas.microsoft.com/office/drawing/2014/main" id="{00000000-0008-0000-0F00-000076030000}"/>
            </a:ext>
          </a:extLst>
        </xdr:cNvPr>
        <xdr:cNvCxnSpPr/>
      </xdr:nvCxnSpPr>
      <xdr:spPr>
        <a:xfrm flipV="1">
          <a:off x="21323300" y="1842516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84455</xdr:rowOff>
    </xdr:from>
    <xdr:to>
      <xdr:col>107</xdr:col>
      <xdr:colOff>101600</xdr:colOff>
      <xdr:row>108</xdr:row>
      <xdr:rowOff>14605</xdr:rowOff>
    </xdr:to>
    <xdr:sp macro="" textlink="">
      <xdr:nvSpPr>
        <xdr:cNvPr id="887" name="楕円 886">
          <a:extLst>
            <a:ext uri="{FF2B5EF4-FFF2-40B4-BE49-F238E27FC236}">
              <a16:creationId xmlns:a16="http://schemas.microsoft.com/office/drawing/2014/main" id="{00000000-0008-0000-0F00-000077030000}"/>
            </a:ext>
          </a:extLst>
        </xdr:cNvPr>
        <xdr:cNvSpPr/>
      </xdr:nvSpPr>
      <xdr:spPr>
        <a:xfrm>
          <a:off x="20383500" y="184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81914</xdr:rowOff>
    </xdr:from>
    <xdr:to>
      <xdr:col>111</xdr:col>
      <xdr:colOff>177800</xdr:colOff>
      <xdr:row>107</xdr:row>
      <xdr:rowOff>135255</xdr:rowOff>
    </xdr:to>
    <xdr:cxnSp macro="">
      <xdr:nvCxnSpPr>
        <xdr:cNvPr id="888" name="直線コネクタ 887">
          <a:extLst>
            <a:ext uri="{FF2B5EF4-FFF2-40B4-BE49-F238E27FC236}">
              <a16:creationId xmlns:a16="http://schemas.microsoft.com/office/drawing/2014/main" id="{00000000-0008-0000-0F00-000078030000}"/>
            </a:ext>
          </a:extLst>
        </xdr:cNvPr>
        <xdr:cNvCxnSpPr/>
      </xdr:nvCxnSpPr>
      <xdr:spPr>
        <a:xfrm flipV="1">
          <a:off x="20434300" y="18427064"/>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170180</xdr:rowOff>
    </xdr:from>
    <xdr:to>
      <xdr:col>102</xdr:col>
      <xdr:colOff>165100</xdr:colOff>
      <xdr:row>107</xdr:row>
      <xdr:rowOff>100330</xdr:rowOff>
    </xdr:to>
    <xdr:sp macro="" textlink="">
      <xdr:nvSpPr>
        <xdr:cNvPr id="889" name="楕円 888">
          <a:extLst>
            <a:ext uri="{FF2B5EF4-FFF2-40B4-BE49-F238E27FC236}">
              <a16:creationId xmlns:a16="http://schemas.microsoft.com/office/drawing/2014/main" id="{00000000-0008-0000-0F00-000079030000}"/>
            </a:ext>
          </a:extLst>
        </xdr:cNvPr>
        <xdr:cNvSpPr/>
      </xdr:nvSpPr>
      <xdr:spPr>
        <a:xfrm>
          <a:off x="19494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49530</xdr:rowOff>
    </xdr:from>
    <xdr:to>
      <xdr:col>107</xdr:col>
      <xdr:colOff>50800</xdr:colOff>
      <xdr:row>107</xdr:row>
      <xdr:rowOff>135255</xdr:rowOff>
    </xdr:to>
    <xdr:cxnSp macro="">
      <xdr:nvCxnSpPr>
        <xdr:cNvPr id="890" name="直線コネクタ 889">
          <a:extLst>
            <a:ext uri="{FF2B5EF4-FFF2-40B4-BE49-F238E27FC236}">
              <a16:creationId xmlns:a16="http://schemas.microsoft.com/office/drawing/2014/main" id="{00000000-0008-0000-0F00-00007A030000}"/>
            </a:ext>
          </a:extLst>
        </xdr:cNvPr>
        <xdr:cNvCxnSpPr/>
      </xdr:nvCxnSpPr>
      <xdr:spPr>
        <a:xfrm>
          <a:off x="19545300" y="1839468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164482</xdr:rowOff>
    </xdr:from>
    <xdr:ext cx="469744" cy="259045"/>
    <xdr:sp macro="" textlink="">
      <xdr:nvSpPr>
        <xdr:cNvPr id="891" name="n_1aveValue【庁舎】&#10;一人当たり面積">
          <a:extLst>
            <a:ext uri="{FF2B5EF4-FFF2-40B4-BE49-F238E27FC236}">
              <a16:creationId xmlns:a16="http://schemas.microsoft.com/office/drawing/2014/main" id="{00000000-0008-0000-0F00-00007B030000}"/>
            </a:ext>
          </a:extLst>
        </xdr:cNvPr>
        <xdr:cNvSpPr txBox="1"/>
      </xdr:nvSpPr>
      <xdr:spPr>
        <a:xfrm>
          <a:off x="210757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xdr:rowOff>
    </xdr:from>
    <xdr:ext cx="469744" cy="259045"/>
    <xdr:sp macro="" textlink="">
      <xdr:nvSpPr>
        <xdr:cNvPr id="892" name="n_2aveValue【庁舎】&#10;一人当たり面積">
          <a:extLst>
            <a:ext uri="{FF2B5EF4-FFF2-40B4-BE49-F238E27FC236}">
              <a16:creationId xmlns:a16="http://schemas.microsoft.com/office/drawing/2014/main" id="{00000000-0008-0000-0F00-00007C030000}"/>
            </a:ext>
          </a:extLst>
        </xdr:cNvPr>
        <xdr:cNvSpPr txBox="1"/>
      </xdr:nvSpPr>
      <xdr:spPr>
        <a:xfrm>
          <a:off x="20199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893" name="n_3aveValue【庁舎】&#10;一人当たり面積">
          <a:extLst>
            <a:ext uri="{FF2B5EF4-FFF2-40B4-BE49-F238E27FC236}">
              <a16:creationId xmlns:a16="http://schemas.microsoft.com/office/drawing/2014/main" id="{00000000-0008-0000-0F00-00007D030000}"/>
            </a:ext>
          </a:extLst>
        </xdr:cNvPr>
        <xdr:cNvSpPr txBox="1"/>
      </xdr:nvSpPr>
      <xdr:spPr>
        <a:xfrm>
          <a:off x="19310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894" name="n_4aveValue【庁舎】&#10;一人当たり面積">
          <a:extLst>
            <a:ext uri="{FF2B5EF4-FFF2-40B4-BE49-F238E27FC236}">
              <a16:creationId xmlns:a16="http://schemas.microsoft.com/office/drawing/2014/main" id="{00000000-0008-0000-0F00-00007E030000}"/>
            </a:ext>
          </a:extLst>
        </xdr:cNvPr>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123841</xdr:rowOff>
    </xdr:from>
    <xdr:ext cx="469744" cy="259045"/>
    <xdr:sp macro="" textlink="">
      <xdr:nvSpPr>
        <xdr:cNvPr id="895" name="n_1mainValue【庁舎】&#10;一人当たり面積">
          <a:extLst>
            <a:ext uri="{FF2B5EF4-FFF2-40B4-BE49-F238E27FC236}">
              <a16:creationId xmlns:a16="http://schemas.microsoft.com/office/drawing/2014/main" id="{00000000-0008-0000-0F00-00007F030000}"/>
            </a:ext>
          </a:extLst>
        </xdr:cNvPr>
        <xdr:cNvSpPr txBox="1"/>
      </xdr:nvSpPr>
      <xdr:spPr>
        <a:xfrm>
          <a:off x="21075727" y="1846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5732</xdr:rowOff>
    </xdr:from>
    <xdr:ext cx="469744" cy="259045"/>
    <xdr:sp macro="" textlink="">
      <xdr:nvSpPr>
        <xdr:cNvPr id="896" name="n_2mainValue【庁舎】&#10;一人当たり面積">
          <a:extLst>
            <a:ext uri="{FF2B5EF4-FFF2-40B4-BE49-F238E27FC236}">
              <a16:creationId xmlns:a16="http://schemas.microsoft.com/office/drawing/2014/main" id="{00000000-0008-0000-0F00-000080030000}"/>
            </a:ext>
          </a:extLst>
        </xdr:cNvPr>
        <xdr:cNvSpPr txBox="1"/>
      </xdr:nvSpPr>
      <xdr:spPr>
        <a:xfrm>
          <a:off x="20199427"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91457</xdr:rowOff>
    </xdr:from>
    <xdr:ext cx="469744" cy="259045"/>
    <xdr:sp macro="" textlink="">
      <xdr:nvSpPr>
        <xdr:cNvPr id="897" name="n_3mainValue【庁舎】&#10;一人当たり面積">
          <a:extLst>
            <a:ext uri="{FF2B5EF4-FFF2-40B4-BE49-F238E27FC236}">
              <a16:creationId xmlns:a16="http://schemas.microsoft.com/office/drawing/2014/main" id="{00000000-0008-0000-0F00-000081030000}"/>
            </a:ext>
          </a:extLst>
        </xdr:cNvPr>
        <xdr:cNvSpPr txBox="1"/>
      </xdr:nvSpPr>
      <xdr:spPr>
        <a:xfrm>
          <a:off x="19310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0" name="テキスト ボックス 899">
          <a:extLst>
            <a:ext uri="{FF2B5EF4-FFF2-40B4-BE49-F238E27FC236}">
              <a16:creationId xmlns:a16="http://schemas.microsoft.com/office/drawing/2014/main" id="{00000000-0008-0000-0F00-00008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市民会館に分類される社会福祉会館ですが、築</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年経過しており、雨漏り等老朽化が見られる状況です。今後、本施設の維持管理に係る方針等について、検討していきます。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兵庫県猪名川町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30,823
30,627
90.33
11,673,980
11,448,304
207,008
6,676,827
8,156,531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基準財政需要額は、</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社会福祉費等が幼児教育・保育無償化開始の影響で増加し、</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公債費が償還金の交付税算入開始により増加し</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たため</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％増となりました。また、基準財政収入額</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交付金の原資である地方消費税の税率が令和元年</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日から</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に引き上げられたため</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とな</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ました。</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基準財政収入額より基準財政需要額の増加額が大きいため、</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単年度の財政力指数は前年度から減少しましたが、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ヶ年平均はほぼ横ばいとなりました。</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自主財源は減少傾向にあるため、引き続き、人件費や公債費等の義務的経費の削減により歳出を抑制するとともに、徴収業務の強化に取り組み、財政基盤の強化に努めます。</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159455</xdr:rowOff>
    </xdr:from>
    <xdr:to>
      <xdr:col>23</xdr:col>
      <xdr:colOff>133350</xdr:colOff>
      <xdr:row>43</xdr:row>
      <xdr:rowOff>1411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603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159455</xdr:rowOff>
    </xdr:from>
    <xdr:to>
      <xdr:col>19</xdr:col>
      <xdr:colOff>133350</xdr:colOff>
      <xdr:row>43</xdr:row>
      <xdr:rowOff>1411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1411</xdr:rowOff>
    </xdr:from>
    <xdr:to>
      <xdr:col>15</xdr:col>
      <xdr:colOff>82550</xdr:colOff>
      <xdr:row>43</xdr:row>
      <xdr:rowOff>1411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7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1411</xdr:rowOff>
    </xdr:from>
    <xdr:to>
      <xdr:col>11</xdr:col>
      <xdr:colOff>31750</xdr:colOff>
      <xdr:row>43</xdr:row>
      <xdr:rowOff>1411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7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122061</xdr:rowOff>
    </xdr:from>
    <xdr:to>
      <xdr:col>23</xdr:col>
      <xdr:colOff>184150</xdr:colOff>
      <xdr:row>43</xdr:row>
      <xdr:rowOff>52211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94138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108655</xdr:rowOff>
    </xdr:from>
    <xdr:to>
      <xdr:col>19</xdr:col>
      <xdr:colOff>184150</xdr:colOff>
      <xdr:row>43</xdr:row>
      <xdr:rowOff>38805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23582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9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122061</xdr:rowOff>
    </xdr:from>
    <xdr:to>
      <xdr:col>15</xdr:col>
      <xdr:colOff>133350</xdr:colOff>
      <xdr:row>43</xdr:row>
      <xdr:rowOff>52211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36988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122061</xdr:rowOff>
    </xdr:from>
    <xdr:to>
      <xdr:col>11</xdr:col>
      <xdr:colOff>82550</xdr:colOff>
      <xdr:row>43</xdr:row>
      <xdr:rowOff>52211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36988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122061</xdr:rowOff>
    </xdr:from>
    <xdr:to>
      <xdr:col>7</xdr:col>
      <xdr:colOff>31750</xdr:colOff>
      <xdr:row>43</xdr:row>
      <xdr:rowOff>52211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36988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収入率の改善により町税が微増したほか、幼児教育・保育無償化の影響による普通交付税の増加に伴い、経常一般財源は増加しましたが、心身障害者（児）の訓練等給付費などの増加や幼児教育・保育無償化の影響により扶助費が増加し、経常経費についても増加したため、経常収支比率は前年度比</a:t>
          </a:r>
          <a:r>
            <a:rPr kumimoji="1" lang="en-US" altLang="ja-JP" sz="1300">
              <a:latin typeface="ＭＳ ゴシック" panose="020B0609070205080204" pitchFamily="49" charset="-128"/>
              <a:ea typeface="ＭＳ ゴシック" panose="020B0609070205080204" pitchFamily="49" charset="-128"/>
            </a:rPr>
            <a:t>0.7</a:t>
          </a:r>
          <a:r>
            <a:rPr kumimoji="1" lang="ja-JP" altLang="en-US" sz="1300">
              <a:latin typeface="ＭＳ ゴシック" panose="020B0609070205080204" pitchFamily="49" charset="-128"/>
              <a:ea typeface="ＭＳ ゴシック" panose="020B0609070205080204" pitchFamily="49" charset="-128"/>
            </a:rPr>
            <a:t>ポイント悪化しました。</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徴収業務の強化の取り組みや義務的経費の削減に努めます。</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62</xdr:row>
      <xdr:rowOff>159068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746740"/>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5415</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80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62</xdr:row>
      <xdr:rowOff>159068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74674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92710</xdr:rowOff>
    </xdr:from>
    <xdr:to>
      <xdr:col>15</xdr:col>
      <xdr:colOff>82550</xdr:colOff>
      <xdr:row>62</xdr:row>
      <xdr:rowOff>159068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72261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170180</xdr:rowOff>
    </xdr:from>
    <xdr:to>
      <xdr:col>11</xdr:col>
      <xdr:colOff>31750</xdr:colOff>
      <xdr:row>62</xdr:row>
      <xdr:rowOff>92710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45718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108268</xdr:rowOff>
    </xdr:from>
    <xdr:to>
      <xdr:col>23</xdr:col>
      <xdr:colOff>184150</xdr:colOff>
      <xdr:row>63</xdr:row>
      <xdr:rowOff>38418</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124795</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58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108268</xdr:rowOff>
    </xdr:from>
    <xdr:to>
      <xdr:col>15</xdr:col>
      <xdr:colOff>133350</xdr:colOff>
      <xdr:row>63</xdr:row>
      <xdr:rowOff>38418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48595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41910</xdr:rowOff>
    </xdr:from>
    <xdr:to>
      <xdr:col>11</xdr:col>
      <xdr:colOff>82550</xdr:colOff>
      <xdr:row>62</xdr:row>
      <xdr:rowOff>143510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153687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59707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[138,820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対前年度比で人件費が</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％、維持補修費が</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％減少した一方で、物件費が</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％増加しました。</a:t>
          </a:r>
        </a:p>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20,910</a:t>
          </a:r>
          <a:r>
            <a:rPr kumimoji="1" lang="ja-JP" altLang="en-US" sz="1300">
              <a:latin typeface="ＭＳ Ｐゴシック" panose="020B0600070205080204" pitchFamily="50" charset="-128"/>
              <a:ea typeface="ＭＳ Ｐゴシック" panose="020B0600070205080204" pitchFamily="50" charset="-128"/>
            </a:rPr>
            <a:t>円高くなっていますが、これまでニュータウン開発に伴う人口の増加によって、住民ニーズとしては阪神間他都市と同様のサービスが求められ、大型公共施設整備を行ったこと、また、町単独の消防本部を設置していることが要因と考えられます。</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69295</xdr:rowOff>
    </xdr:from>
    <xdr:to>
      <xdr:col>23</xdr:col>
      <xdr:colOff>133350</xdr:colOff>
      <xdr:row>84</xdr:row>
      <xdr:rowOff>113275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471095"/>
          <a:ext cx="838200" cy="4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82267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41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66850</xdr:rowOff>
    </xdr:from>
    <xdr:to>
      <xdr:col>19</xdr:col>
      <xdr:colOff>133350</xdr:colOff>
      <xdr:row>84</xdr:row>
      <xdr:rowOff>69295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468650"/>
          <a:ext cx="889000" cy="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6396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065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66850</xdr:rowOff>
    </xdr:from>
    <xdr:to>
      <xdr:col>15</xdr:col>
      <xdr:colOff>82550</xdr:colOff>
      <xdr:row>84</xdr:row>
      <xdr:rowOff>78062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468650"/>
          <a:ext cx="889000" cy="1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146107</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3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77073</xdr:rowOff>
    </xdr:from>
    <xdr:to>
      <xdr:col>11</xdr:col>
      <xdr:colOff>31750</xdr:colOff>
      <xdr:row>84</xdr:row>
      <xdr:rowOff>78062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478873"/>
          <a:ext cx="889000" cy="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142955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3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102399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62475</xdr:rowOff>
    </xdr:from>
    <xdr:to>
      <xdr:col>23</xdr:col>
      <xdr:colOff>184150</xdr:colOff>
      <xdr:row>84</xdr:row>
      <xdr:rowOff>164075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4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34552</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43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18495</xdr:rowOff>
    </xdr:from>
    <xdr:to>
      <xdr:col>19</xdr:col>
      <xdr:colOff>184150</xdr:colOff>
      <xdr:row>84</xdr:row>
      <xdr:rowOff>120095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42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104872</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50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16050</xdr:rowOff>
    </xdr:from>
    <xdr:to>
      <xdr:col>15</xdr:col>
      <xdr:colOff>133350</xdr:colOff>
      <xdr:row>84</xdr:row>
      <xdr:rowOff>117650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41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102427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50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27262</xdr:rowOff>
    </xdr:from>
    <xdr:to>
      <xdr:col>11</xdr:col>
      <xdr:colOff>82550</xdr:colOff>
      <xdr:row>84</xdr:row>
      <xdr:rowOff>128862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42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113639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515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26273</xdr:rowOff>
    </xdr:from>
    <xdr:to>
      <xdr:col>7</xdr:col>
      <xdr:colOff>31750</xdr:colOff>
      <xdr:row>84</xdr:row>
      <xdr:rowOff>127873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42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112650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51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ラスパイレス指数算定に用いる国家公務員と町職員との階層変動の差が前年度と比べ影響が大きかったことや、国の給与水準を上回る退職者の影響等によりラスパイレス指数は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99.8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と前年度から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ポイント改善しました。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これまでも職員数の定員適正化等に取り組んできましたが、今後においても、国との均衡を考慮しながら、職員定数適正化に努めます。</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88</xdr:row>
      <xdr:rowOff>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984186"/>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51707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0876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51707</xdr:rowOff>
    </xdr:from>
    <xdr:to>
      <xdr:col>72</xdr:col>
      <xdr:colOff>203200</xdr:colOff>
      <xdr:row>89</xdr:row>
      <xdr:rowOff>18143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513930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18143</xdr:rowOff>
    </xdr:from>
    <xdr:to>
      <xdr:col>68</xdr:col>
      <xdr:colOff>152400</xdr:colOff>
      <xdr:row>89</xdr:row>
      <xdr:rowOff>52614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2771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907</xdr:rowOff>
    </xdr:from>
    <xdr:to>
      <xdr:col>73</xdr:col>
      <xdr:colOff>44450</xdr:colOff>
      <xdr:row>88</xdr:row>
      <xdr:rowOff>102507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87284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138793</xdr:rowOff>
    </xdr:from>
    <xdr:to>
      <xdr:col>68</xdr:col>
      <xdr:colOff>203200</xdr:colOff>
      <xdr:row>89</xdr:row>
      <xdr:rowOff>68943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53720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1814</xdr:rowOff>
    </xdr:from>
    <xdr:to>
      <xdr:col>64</xdr:col>
      <xdr:colOff>152400</xdr:colOff>
      <xdr:row>89</xdr:row>
      <xdr:rowOff>103414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88191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3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当町では人口千人当たりの職員数は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7.79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人と前年度と比較して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0.24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しています。職員数は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236</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人で前年度から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人</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しています。</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類似団体と比較して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ポイント高くなっていますが、町単独で消防本部を設置していることが職員数を押し上げる要因となっています。</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86632</xdr:rowOff>
    </xdr:from>
    <xdr:to>
      <xdr:col>81</xdr:col>
      <xdr:colOff>44450</xdr:colOff>
      <xdr:row>61</xdr:row>
      <xdr:rowOff>127998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45082"/>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49728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65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71120</xdr:rowOff>
    </xdr:from>
    <xdr:to>
      <xdr:col>77</xdr:col>
      <xdr:colOff>44450</xdr:colOff>
      <xdr:row>61</xdr:row>
      <xdr:rowOff>86632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29570"/>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139808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83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71120</xdr:rowOff>
    </xdr:from>
    <xdr:to>
      <xdr:col>72</xdr:col>
      <xdr:colOff>203200</xdr:colOff>
      <xdr:row>61</xdr:row>
      <xdr:rowOff>78015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529570"/>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129467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78015</xdr:rowOff>
    </xdr:from>
    <xdr:to>
      <xdr:col>68</xdr:col>
      <xdr:colOff>152400</xdr:colOff>
      <xdr:row>61</xdr:row>
      <xdr:rowOff>88356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53646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124296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77198</xdr:rowOff>
    </xdr:from>
    <xdr:to>
      <xdr:col>81</xdr:col>
      <xdr:colOff>95250</xdr:colOff>
      <xdr:row>62</xdr:row>
      <xdr:rowOff>7348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3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49275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07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35832</xdr:rowOff>
    </xdr:from>
    <xdr:to>
      <xdr:col>77</xdr:col>
      <xdr:colOff>95250</xdr:colOff>
      <xdr:row>61</xdr:row>
      <xdr:rowOff>137432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9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122209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580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20320</xdr:rowOff>
    </xdr:from>
    <xdr:to>
      <xdr:col>73</xdr:col>
      <xdr:colOff>44450</xdr:colOff>
      <xdr:row>61</xdr:row>
      <xdr:rowOff>121920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106697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27215</xdr:rowOff>
    </xdr:from>
    <xdr:to>
      <xdr:col>68</xdr:col>
      <xdr:colOff>203200</xdr:colOff>
      <xdr:row>61</xdr:row>
      <xdr:rowOff>128815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113592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57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37556</xdr:rowOff>
    </xdr:from>
    <xdr:to>
      <xdr:col>64</xdr:col>
      <xdr:colOff>152400</xdr:colOff>
      <xdr:row>61</xdr:row>
      <xdr:rowOff>139156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123933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58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類似団体平均と比較し、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ポイント下回っているものの、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金融機関からの借入金の一部を一括償還したことや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過去の地方債の元金償還が始まったことにより、前年度と比較し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ポイント悪化しました。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公共施設の老朽化対策が増加することが見込まれるため、今後も実質公債費率は増加傾向になるものと考えられますが、各財政指標を注視し、将来に過度の負担を残さないよう慎重に対応いたします。</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73237</xdr:rowOff>
    </xdr:from>
    <xdr:to>
      <xdr:col>81</xdr:col>
      <xdr:colOff>44450</xdr:colOff>
      <xdr:row>39</xdr:row>
      <xdr:rowOff>129540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75978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16933</xdr:rowOff>
    </xdr:from>
    <xdr:to>
      <xdr:col>77</xdr:col>
      <xdr:colOff>44450</xdr:colOff>
      <xdr:row>39</xdr:row>
      <xdr:rowOff>73237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70348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156210</xdr:rowOff>
    </xdr:from>
    <xdr:to>
      <xdr:col>72</xdr:col>
      <xdr:colOff>203200</xdr:colOff>
      <xdr:row>39</xdr:row>
      <xdr:rowOff>16933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6713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156210</xdr:rowOff>
    </xdr:from>
    <xdr:to>
      <xdr:col>68</xdr:col>
      <xdr:colOff>152400</xdr:colOff>
      <xdr:row>38</xdr:row>
      <xdr:rowOff>156210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671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95267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22437</xdr:rowOff>
    </xdr:from>
    <xdr:to>
      <xdr:col>77</xdr:col>
      <xdr:colOff>95250</xdr:colOff>
      <xdr:row>39</xdr:row>
      <xdr:rowOff>124037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134214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47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137583</xdr:rowOff>
    </xdr:from>
    <xdr:to>
      <xdr:col>73</xdr:col>
      <xdr:colOff>44450</xdr:colOff>
      <xdr:row>39</xdr:row>
      <xdr:rowOff>67733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77910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105410</xdr:rowOff>
    </xdr:from>
    <xdr:to>
      <xdr:col>68</xdr:col>
      <xdr:colOff>203200</xdr:colOff>
      <xdr:row>39</xdr:row>
      <xdr:rowOff>35560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45737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105410</xdr:rowOff>
    </xdr:from>
    <xdr:to>
      <xdr:col>64</xdr:col>
      <xdr:colOff>152400</xdr:colOff>
      <xdr:row>39</xdr:row>
      <xdr:rowOff>35560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45737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下水道事業会計や猪名川上流広域ごみ処理施設組合に係る償還が進んでいることから、将来負担比率は</a:t>
          </a:r>
          <a:r>
            <a:rPr kumimoji="1" lang="en-US" altLang="ja-JP" sz="1300">
              <a:latin typeface="ＭＳ ゴシック" panose="020B0609070205080204" pitchFamily="49" charset="-128"/>
              <a:ea typeface="ＭＳ ゴシック" panose="020B0609070205080204" pitchFamily="49" charset="-128"/>
            </a:rPr>
            <a:t>-</a:t>
          </a:r>
          <a:r>
            <a:rPr kumimoji="1" lang="ja-JP" altLang="en-US" sz="1300">
              <a:latin typeface="ＭＳ ゴシック" panose="020B0609070205080204" pitchFamily="49" charset="-128"/>
              <a:ea typeface="ＭＳ ゴシック" panose="020B0609070205080204" pitchFamily="49" charset="-128"/>
            </a:rPr>
            <a:t>％（△</a:t>
          </a:r>
          <a:r>
            <a:rPr kumimoji="1" lang="en-US" altLang="ja-JP" sz="1300">
              <a:latin typeface="ＭＳ ゴシック" panose="020B0609070205080204" pitchFamily="49" charset="-128"/>
              <a:ea typeface="ＭＳ ゴシック" panose="020B0609070205080204" pitchFamily="49" charset="-128"/>
            </a:rPr>
            <a:t>75.7</a:t>
          </a:r>
          <a:r>
            <a:rPr kumimoji="1" lang="ja-JP" altLang="en-US" sz="1300">
              <a:latin typeface="ＭＳ ゴシック" panose="020B0609070205080204" pitchFamily="49" charset="-128"/>
              <a:ea typeface="ＭＳ ゴシック" panose="020B0609070205080204" pitchFamily="49" charset="-128"/>
            </a:rPr>
            <a:t>％）と類似団体平均を大きく下回っているものの、小・中学校、幼稚園空調設備整備事業に係る地方債の借り入れ等により将来負担額が増加し、財政調整基金の取り崩し等に伴い充当可能財源が減少したため、前年度比</a:t>
          </a:r>
          <a:r>
            <a:rPr kumimoji="1" lang="en-US" altLang="ja-JP" sz="1300">
              <a:latin typeface="ＭＳ ゴシック" panose="020B0609070205080204" pitchFamily="49" charset="-128"/>
              <a:ea typeface="ＭＳ ゴシック" panose="020B0609070205080204" pitchFamily="49" charset="-128"/>
            </a:rPr>
            <a:t>6.9</a:t>
          </a:r>
          <a:r>
            <a:rPr kumimoji="1" lang="ja-JP" altLang="en-US" sz="1300">
              <a:latin typeface="ＭＳ ゴシック" panose="020B0609070205080204" pitchFamily="49" charset="-128"/>
              <a:ea typeface="ＭＳ ゴシック" panose="020B0609070205080204" pitchFamily="49" charset="-128"/>
            </a:rPr>
            <a:t>ポイント悪化しました。</a:t>
          </a:r>
        </a:p>
        <a:p>
          <a:r>
            <a:rPr kumimoji="1" lang="ja-JP" altLang="en-US" sz="1300">
              <a:latin typeface="ＭＳ ゴシック" panose="020B0609070205080204" pitchFamily="49" charset="-128"/>
              <a:ea typeface="ＭＳ ゴシック" panose="020B0609070205080204" pitchFamily="49" charset="-128"/>
            </a:rPr>
            <a:t>　公共施設の老朽化対策などにより、地方債残高の増加が見込まれるため、各財政指標を注視し、財政の健全な運営に努めます。</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兵庫県猪名川町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30,823
30,627
90.33
11,673,980
11,448,304
207,008
6,676,827
8,156,531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人件費に対する経常収支比率は、類似団体平均より</a:t>
          </a:r>
          <a:r>
            <a:rPr kumimoji="1" lang="en-US" altLang="ja-JP" sz="1300">
              <a:latin typeface="ＭＳ ゴシック" panose="020B0609070205080204" pitchFamily="49" charset="-128"/>
              <a:ea typeface="ＭＳ ゴシック" panose="020B0609070205080204" pitchFamily="49" charset="-128"/>
            </a:rPr>
            <a:t>7.1</a:t>
          </a:r>
          <a:r>
            <a:rPr kumimoji="1" lang="ja-JP" altLang="en-US" sz="1300">
              <a:latin typeface="ＭＳ ゴシック" panose="020B0609070205080204" pitchFamily="49" charset="-128"/>
              <a:ea typeface="ＭＳ ゴシック" panose="020B0609070205080204" pitchFamily="49" charset="-128"/>
            </a:rPr>
            <a:t>ポイント上回っております。</a:t>
          </a:r>
        </a:p>
        <a:p>
          <a:r>
            <a:rPr kumimoji="1" lang="ja-JP" altLang="en-US" sz="1300">
              <a:latin typeface="ＭＳ ゴシック" panose="020B0609070205080204" pitchFamily="49" charset="-128"/>
              <a:ea typeface="ＭＳ ゴシック" panose="020B0609070205080204" pitchFamily="49" charset="-128"/>
            </a:rPr>
            <a:t>　これは、町単独消防本部の設置により職員数が類似団体平均と比較して多いことが主な要因であり、行政サービスの提供方法の差異によるものといえます。</a:t>
          </a:r>
        </a:p>
        <a:p>
          <a:r>
            <a:rPr kumimoji="1" lang="ja-JP" altLang="en-US" sz="1300">
              <a:latin typeface="ＭＳ ゴシック" panose="020B0609070205080204" pitchFamily="49" charset="-128"/>
              <a:ea typeface="ＭＳ ゴシック" panose="020B0609070205080204" pitchFamily="49" charset="-128"/>
            </a:rPr>
            <a:t>　引き続き人件費を抑制し、経常収支比率改善に努めます。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117856</xdr:rowOff>
    </xdr:from>
    <xdr:to>
      <xdr:col>24</xdr:col>
      <xdr:colOff>25400</xdr:colOff>
      <xdr:row>38</xdr:row>
      <xdr:rowOff>127000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6329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122428</xdr:rowOff>
    </xdr:from>
    <xdr:to>
      <xdr:col>19</xdr:col>
      <xdr:colOff>187325</xdr:colOff>
      <xdr:row>38</xdr:row>
      <xdr:rowOff>127000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6375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122428</xdr:rowOff>
    </xdr:from>
    <xdr:to>
      <xdr:col>15</xdr:col>
      <xdr:colOff>98425</xdr:colOff>
      <xdr:row>38</xdr:row>
      <xdr:rowOff>154432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6375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85852</xdr:rowOff>
    </xdr:from>
    <xdr:to>
      <xdr:col>11</xdr:col>
      <xdr:colOff>9525</xdr:colOff>
      <xdr:row>38</xdr:row>
      <xdr:rowOff>154432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6009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67056</xdr:rowOff>
    </xdr:from>
    <xdr:to>
      <xdr:col>24</xdr:col>
      <xdr:colOff>76200</xdr:colOff>
      <xdr:row>38</xdr:row>
      <xdr:rowOff>168656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39133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71628</xdr:rowOff>
    </xdr:from>
    <xdr:to>
      <xdr:col>15</xdr:col>
      <xdr:colOff>149225</xdr:colOff>
      <xdr:row>39</xdr:row>
      <xdr:rowOff>1778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158005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103632</xdr:rowOff>
    </xdr:from>
    <xdr:to>
      <xdr:col>11</xdr:col>
      <xdr:colOff>60325</xdr:colOff>
      <xdr:row>39</xdr:row>
      <xdr:rowOff>33782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18559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35052</xdr:rowOff>
    </xdr:from>
    <xdr:to>
      <xdr:col>6</xdr:col>
      <xdr:colOff>171450</xdr:colOff>
      <xdr:row>38</xdr:row>
      <xdr:rowOff>136652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121429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物件費に対する経常収支比率は、類似団体平均を</a:t>
          </a:r>
          <a:r>
            <a:rPr kumimoji="1" lang="en-US" altLang="ja-JP" sz="1300">
              <a:latin typeface="ＭＳ ゴシック" panose="020B0609070205080204" pitchFamily="49" charset="-128"/>
              <a:ea typeface="ＭＳ ゴシック" panose="020B0609070205080204" pitchFamily="49" charset="-128"/>
            </a:rPr>
            <a:t>1.2</a:t>
          </a:r>
          <a:r>
            <a:rPr kumimoji="1" lang="ja-JP" altLang="en-US" sz="1300">
              <a:latin typeface="ＭＳ ゴシック" panose="020B0609070205080204" pitchFamily="49" charset="-128"/>
              <a:ea typeface="ＭＳ ゴシック" panose="020B0609070205080204" pitchFamily="49" charset="-128"/>
            </a:rPr>
            <a:t>ポイント上回っており、対前年度比では</a:t>
          </a:r>
          <a:r>
            <a:rPr kumimoji="1" lang="en-US" altLang="ja-JP" sz="1300">
              <a:latin typeface="ＭＳ ゴシック" panose="020B0609070205080204" pitchFamily="49" charset="-128"/>
              <a:ea typeface="ＭＳ ゴシック" panose="020B0609070205080204" pitchFamily="49" charset="-128"/>
            </a:rPr>
            <a:t>0.3</a:t>
          </a:r>
          <a:r>
            <a:rPr kumimoji="1" lang="ja-JP" altLang="en-US" sz="1300">
              <a:latin typeface="ＭＳ ゴシック" panose="020B0609070205080204" pitchFamily="49" charset="-128"/>
              <a:ea typeface="ＭＳ ゴシック" panose="020B0609070205080204" pitchFamily="49" charset="-128"/>
            </a:rPr>
            <a:t>ポイント増加しました。</a:t>
          </a:r>
        </a:p>
        <a:p>
          <a:r>
            <a:rPr kumimoji="1" lang="ja-JP" altLang="en-US" sz="1300">
              <a:latin typeface="ＭＳ ゴシック" panose="020B0609070205080204" pitchFamily="49" charset="-128"/>
              <a:ea typeface="ＭＳ ゴシック" panose="020B0609070205080204" pitchFamily="49" charset="-128"/>
            </a:rPr>
            <a:t>　引き続きコスト削減や事務の効率化を進め、健全な財政運営に努めます。</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134620</xdr:rowOff>
    </xdr:from>
    <xdr:to>
      <xdr:col>82</xdr:col>
      <xdr:colOff>107950</xdr:colOff>
      <xdr:row>16</xdr:row>
      <xdr:rowOff>157480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77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31767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03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134620</xdr:rowOff>
    </xdr:from>
    <xdr:to>
      <xdr:col>78</xdr:col>
      <xdr:colOff>69850</xdr:colOff>
      <xdr:row>16</xdr:row>
      <xdr:rowOff>142240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877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142240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016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58420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55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106680</xdr:rowOff>
    </xdr:from>
    <xdr:to>
      <xdr:col>82</xdr:col>
      <xdr:colOff>158750</xdr:colOff>
      <xdr:row>17</xdr:row>
      <xdr:rowOff>36830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78757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83820</xdr:rowOff>
    </xdr:from>
    <xdr:to>
      <xdr:col>78</xdr:col>
      <xdr:colOff>120650</xdr:colOff>
      <xdr:row>17</xdr:row>
      <xdr:rowOff>13970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91440</xdr:rowOff>
    </xdr:from>
    <xdr:to>
      <xdr:col>74</xdr:col>
      <xdr:colOff>31750</xdr:colOff>
      <xdr:row>17</xdr:row>
      <xdr:rowOff>21590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6367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93997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扶助費に対する経常収支比率は、類似団体平均を</a:t>
          </a:r>
          <a:r>
            <a:rPr kumimoji="1" lang="en-US" altLang="ja-JP" sz="1300">
              <a:latin typeface="ＭＳ ゴシック" panose="020B0609070205080204" pitchFamily="49" charset="-128"/>
              <a:ea typeface="ＭＳ ゴシック" panose="020B0609070205080204" pitchFamily="49" charset="-128"/>
            </a:rPr>
            <a:t>2.0</a:t>
          </a:r>
          <a:r>
            <a:rPr kumimoji="1" lang="ja-JP" altLang="en-US" sz="1300">
              <a:latin typeface="ＭＳ ゴシック" panose="020B0609070205080204" pitchFamily="49" charset="-128"/>
              <a:ea typeface="ＭＳ ゴシック" panose="020B0609070205080204" pitchFamily="49" charset="-128"/>
            </a:rPr>
            <a:t>ポイント下回っていますが、幼児教育・保育無償化の影響から対前年度比では</a:t>
          </a:r>
          <a:r>
            <a:rPr kumimoji="1" lang="en-US" altLang="ja-JP" sz="1300">
              <a:latin typeface="ＭＳ ゴシック" panose="020B0609070205080204" pitchFamily="49" charset="-128"/>
              <a:ea typeface="ＭＳ ゴシック" panose="020B0609070205080204" pitchFamily="49" charset="-128"/>
            </a:rPr>
            <a:t>0.9</a:t>
          </a:r>
          <a:r>
            <a:rPr kumimoji="1" lang="ja-JP" altLang="en-US" sz="1300">
              <a:latin typeface="ＭＳ ゴシック" panose="020B0609070205080204" pitchFamily="49" charset="-128"/>
              <a:ea typeface="ＭＳ ゴシック" panose="020B0609070205080204" pitchFamily="49" charset="-128"/>
            </a:rPr>
            <a:t>ポイント増加しております。</a:t>
          </a:r>
        </a:p>
        <a:p>
          <a:r>
            <a:rPr kumimoji="1" lang="ja-JP" altLang="en-US" sz="1300">
              <a:latin typeface="ＭＳ ゴシック" panose="020B0609070205080204" pitchFamily="49" charset="-128"/>
              <a:ea typeface="ＭＳ ゴシック" panose="020B0609070205080204" pitchFamily="49" charset="-128"/>
            </a:rPr>
            <a:t>　今後も、少子高齢化による社会保障関係経費の増加が見込まれるため、財政を圧迫しないよう適正な事業実施に努めます。</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9978</xdr:rowOff>
    </xdr:from>
    <xdr:to>
      <xdr:col>24</xdr:col>
      <xdr:colOff>25400</xdr:colOff>
      <xdr:row>55</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397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75492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9978</xdr:rowOff>
    </xdr:from>
    <xdr:to>
      <xdr:col>19</xdr:col>
      <xdr:colOff>187325</xdr:colOff>
      <xdr:row>55</xdr:row>
      <xdr:rowOff>151493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4397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140607</xdr:rowOff>
    </xdr:from>
    <xdr:to>
      <xdr:col>15</xdr:col>
      <xdr:colOff>98425</xdr:colOff>
      <xdr:row>55</xdr:row>
      <xdr:rowOff>151493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570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140607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615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130628</xdr:rowOff>
    </xdr:from>
    <xdr:to>
      <xdr:col>20</xdr:col>
      <xdr:colOff>38100</xdr:colOff>
      <xdr:row>55</xdr:row>
      <xdr:rowOff>60778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70955</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89807</xdr:rowOff>
    </xdr:from>
    <xdr:to>
      <xdr:col>11</xdr:col>
      <xdr:colOff>60325</xdr:colOff>
      <xdr:row>56</xdr:row>
      <xdr:rowOff>19957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30134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その他は維持補修費と特別会計などへの繰出金の合計です。</a:t>
          </a:r>
        </a:p>
        <a:p>
          <a:r>
            <a:rPr kumimoji="1" lang="ja-JP" altLang="en-US" sz="1300">
              <a:latin typeface="ＭＳ ゴシック" panose="020B0609070205080204" pitchFamily="49" charset="-128"/>
              <a:ea typeface="ＭＳ ゴシック" panose="020B0609070205080204" pitchFamily="49" charset="-128"/>
            </a:rPr>
            <a:t>　維持補修費は対前年度比で微減の一方で、高齢化による後期高齢者医療保険の被保険者数の増加に伴い給付費が増加している影響で、その他の経常収支比率は対前年度比で</a:t>
          </a:r>
          <a:r>
            <a:rPr kumimoji="1" lang="en-US" altLang="ja-JP" sz="1300">
              <a:latin typeface="ＭＳ ゴシック" panose="020B0609070205080204" pitchFamily="49" charset="-128"/>
              <a:ea typeface="ＭＳ ゴシック" panose="020B0609070205080204" pitchFamily="49" charset="-128"/>
            </a:rPr>
            <a:t>0.4</a:t>
          </a:r>
          <a:r>
            <a:rPr kumimoji="1" lang="ja-JP" altLang="en-US" sz="1300">
              <a:latin typeface="ＭＳ ゴシック" panose="020B0609070205080204" pitchFamily="49" charset="-128"/>
              <a:ea typeface="ＭＳ ゴシック" panose="020B0609070205080204" pitchFamily="49" charset="-128"/>
            </a:rPr>
            <a:t>ポイント増加しました。</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55</xdr:row>
      <xdr:rowOff>146050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537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57802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59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55</xdr:row>
      <xdr:rowOff>127000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537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57802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79375</xdr:rowOff>
    </xdr:from>
    <xdr:to>
      <xdr:col>73</xdr:col>
      <xdr:colOff>180975</xdr:colOff>
      <xdr:row>55</xdr:row>
      <xdr:rowOff>127000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5091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12700</xdr:rowOff>
    </xdr:from>
    <xdr:to>
      <xdr:col>69</xdr:col>
      <xdr:colOff>92075</xdr:colOff>
      <xdr:row>55</xdr:row>
      <xdr:rowOff>79375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4424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38752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76200</xdr:rowOff>
    </xdr:from>
    <xdr:to>
      <xdr:col>74</xdr:col>
      <xdr:colOff>31750</xdr:colOff>
      <xdr:row>56</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28575</xdr:rowOff>
    </xdr:from>
    <xdr:to>
      <xdr:col>69</xdr:col>
      <xdr:colOff>142875</xdr:colOff>
      <xdr:row>55</xdr:row>
      <xdr:rowOff>130175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45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140352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22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133350</xdr:rowOff>
    </xdr:from>
    <xdr:to>
      <xdr:col>65</xdr:col>
      <xdr:colOff>53975</xdr:colOff>
      <xdr:row>55</xdr:row>
      <xdr:rowOff>63500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73677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下水道事業会計への繰出金が減少したことにより、補助費等に対する経常収支比率は対前年度比</a:t>
          </a:r>
          <a:r>
            <a:rPr kumimoji="1" lang="en-US" altLang="ja-JP" sz="1300">
              <a:latin typeface="ＭＳ ゴシック" panose="020B0609070205080204" pitchFamily="49" charset="-128"/>
              <a:ea typeface="ＭＳ ゴシック" panose="020B0609070205080204" pitchFamily="49" charset="-128"/>
            </a:rPr>
            <a:t>0.2</a:t>
          </a:r>
          <a:r>
            <a:rPr kumimoji="1" lang="ja-JP" altLang="en-US" sz="1300">
              <a:latin typeface="ＭＳ ゴシック" panose="020B0609070205080204" pitchFamily="49" charset="-128"/>
              <a:ea typeface="ＭＳ ゴシック" panose="020B0609070205080204" pitchFamily="49" charset="-128"/>
            </a:rPr>
            <a:t>ポイント減少し、引き続き類似団体を下回る状況となっております。</a:t>
          </a:r>
        </a:p>
        <a:p>
          <a:r>
            <a:rPr kumimoji="1" lang="ja-JP" altLang="en-US" sz="1300">
              <a:latin typeface="ＭＳ ゴシック" panose="020B0609070205080204" pitchFamily="49" charset="-128"/>
              <a:ea typeface="ＭＳ ゴシック" panose="020B0609070205080204" pitchFamily="49" charset="-128"/>
            </a:rPr>
            <a:t>　補助金の必要性や効果などの評価、検証を行いながら過度の支出とならないように努めます。</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26416</xdr:rowOff>
    </xdr:from>
    <xdr:to>
      <xdr:col>82</xdr:col>
      <xdr:colOff>107950</xdr:colOff>
      <xdr:row>36</xdr:row>
      <xdr:rowOff>35560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1986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49276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2077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62992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221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62992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221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xdr:rowOff>
    </xdr:from>
    <xdr:to>
      <xdr:col>69</xdr:col>
      <xdr:colOff>142875</xdr:colOff>
      <xdr:row>36</xdr:row>
      <xdr:rowOff>113792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123969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過去の地方債の元金償還が完了したことにより公債費が減少したため、公債費に対する経常収支比率が対前年度比</a:t>
          </a:r>
          <a:r>
            <a:rPr kumimoji="1" lang="en-US" altLang="ja-JP" sz="1300">
              <a:latin typeface="ＭＳ ゴシック" panose="020B0609070205080204" pitchFamily="49" charset="-128"/>
              <a:ea typeface="ＭＳ ゴシック" panose="020B0609070205080204" pitchFamily="49" charset="-128"/>
            </a:rPr>
            <a:t>0.5</a:t>
          </a:r>
          <a:r>
            <a:rPr kumimoji="1" lang="ja-JP" altLang="en-US" sz="1300">
              <a:latin typeface="ＭＳ ゴシック" panose="020B0609070205080204" pitchFamily="49" charset="-128"/>
              <a:ea typeface="ＭＳ ゴシック" panose="020B0609070205080204" pitchFamily="49" charset="-128"/>
            </a:rPr>
            <a:t>ポイント減少しました。</a:t>
          </a:r>
        </a:p>
        <a:p>
          <a:r>
            <a:rPr kumimoji="1" lang="ja-JP" altLang="en-US" sz="1300">
              <a:latin typeface="ＭＳ ゴシック" panose="020B0609070205080204" pitchFamily="49" charset="-128"/>
              <a:ea typeface="ＭＳ ゴシック" panose="020B0609070205080204" pitchFamily="49" charset="-128"/>
            </a:rPr>
            <a:t>　臨時財政対策債の増加や国の経済対策による投資的事業の増加などにより地方債残高が増加傾向にあるため、将来世代に過度の負担を残さないよう注意を払い、財政の健全な運営に努めます。</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107950</xdr:rowOff>
    </xdr:from>
    <xdr:to>
      <xdr:col>24</xdr:col>
      <xdr:colOff>25400</xdr:colOff>
      <xdr:row>75</xdr:row>
      <xdr:rowOff>146050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2966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62230</xdr:rowOff>
    </xdr:from>
    <xdr:to>
      <xdr:col>19</xdr:col>
      <xdr:colOff>187325</xdr:colOff>
      <xdr:row>75</xdr:row>
      <xdr:rowOff>146050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29209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31750</xdr:rowOff>
    </xdr:from>
    <xdr:to>
      <xdr:col>15</xdr:col>
      <xdr:colOff>98425</xdr:colOff>
      <xdr:row>75</xdr:row>
      <xdr:rowOff>62230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2890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8890</xdr:rowOff>
    </xdr:from>
    <xdr:to>
      <xdr:col>11</xdr:col>
      <xdr:colOff>9525</xdr:colOff>
      <xdr:row>75</xdr:row>
      <xdr:rowOff>31750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2867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57150</xdr:rowOff>
    </xdr:from>
    <xdr:to>
      <xdr:col>24</xdr:col>
      <xdr:colOff>76200</xdr:colOff>
      <xdr:row>75</xdr:row>
      <xdr:rowOff>158750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73677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95250</xdr:rowOff>
    </xdr:from>
    <xdr:to>
      <xdr:col>20</xdr:col>
      <xdr:colOff>38100</xdr:colOff>
      <xdr:row>76</xdr:row>
      <xdr:rowOff>25400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35577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11430</xdr:rowOff>
    </xdr:from>
    <xdr:to>
      <xdr:col>15</xdr:col>
      <xdr:colOff>149225</xdr:colOff>
      <xdr:row>75</xdr:row>
      <xdr:rowOff>113030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123207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152400</xdr:rowOff>
    </xdr:from>
    <xdr:to>
      <xdr:col>11</xdr:col>
      <xdr:colOff>60325</xdr:colOff>
      <xdr:row>75</xdr:row>
      <xdr:rowOff>82550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92727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129540</xdr:rowOff>
    </xdr:from>
    <xdr:to>
      <xdr:col>6</xdr:col>
      <xdr:colOff>171450</xdr:colOff>
      <xdr:row>75</xdr:row>
      <xdr:rowOff>59690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69867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扶助費に対する経常収支比率が増加した影響により、経常収支比率</a:t>
          </a:r>
          <a:r>
            <a:rPr kumimoji="1" lang="en-US" altLang="ja-JP" sz="1300">
              <a:latin typeface="ＭＳ ゴシック" panose="020B0609070205080204" pitchFamily="49" charset="-128"/>
              <a:ea typeface="ＭＳ ゴシック" panose="020B0609070205080204" pitchFamily="49" charset="-128"/>
            </a:rPr>
            <a:t>89.9</a:t>
          </a:r>
          <a:r>
            <a:rPr kumimoji="1" lang="ja-JP" altLang="en-US" sz="1300">
              <a:latin typeface="ＭＳ ゴシック" panose="020B0609070205080204" pitchFamily="49" charset="-128"/>
              <a:ea typeface="ＭＳ ゴシック" panose="020B0609070205080204" pitchFamily="49" charset="-128"/>
            </a:rPr>
            <a:t>％から地方債返済に係る公債費</a:t>
          </a:r>
          <a:r>
            <a:rPr kumimoji="1" lang="en-US" altLang="ja-JP" sz="1300">
              <a:latin typeface="ＭＳ ゴシック" panose="020B0609070205080204" pitchFamily="49" charset="-128"/>
              <a:ea typeface="ＭＳ ゴシック" panose="020B0609070205080204" pitchFamily="49" charset="-128"/>
            </a:rPr>
            <a:t>11.0</a:t>
          </a:r>
          <a:r>
            <a:rPr kumimoji="1" lang="ja-JP" altLang="en-US" sz="1300">
              <a:latin typeface="ＭＳ ゴシック" panose="020B0609070205080204" pitchFamily="49" charset="-128"/>
              <a:ea typeface="ＭＳ ゴシック" panose="020B0609070205080204" pitchFamily="49" charset="-128"/>
            </a:rPr>
            <a:t>％を差し引いた公債費以外の経常収支比率については、対前年度比</a:t>
          </a:r>
          <a:r>
            <a:rPr kumimoji="1" lang="en-US" altLang="ja-JP" sz="1300">
              <a:latin typeface="ＭＳ ゴシック" panose="020B0609070205080204" pitchFamily="49" charset="-128"/>
              <a:ea typeface="ＭＳ ゴシック" panose="020B0609070205080204" pitchFamily="49" charset="-128"/>
            </a:rPr>
            <a:t>1.2</a:t>
          </a:r>
          <a:r>
            <a:rPr kumimoji="1" lang="ja-JP" altLang="en-US" sz="1300">
              <a:latin typeface="ＭＳ ゴシック" panose="020B0609070205080204" pitchFamily="49" charset="-128"/>
              <a:ea typeface="ＭＳ ゴシック" panose="020B0609070205080204" pitchFamily="49" charset="-128"/>
            </a:rPr>
            <a:t>ポイント増加しました。</a:t>
          </a:r>
        </a:p>
        <a:p>
          <a:r>
            <a:rPr kumimoji="1" lang="ja-JP" altLang="en-US" sz="1300">
              <a:latin typeface="ＭＳ ゴシック" panose="020B0609070205080204" pitchFamily="49" charset="-128"/>
              <a:ea typeface="ＭＳ ゴシック" panose="020B0609070205080204" pitchFamily="49" charset="-128"/>
            </a:rPr>
            <a:t>　類似団体平均と比較すると</a:t>
          </a:r>
          <a:r>
            <a:rPr kumimoji="1" lang="en-US" altLang="ja-JP" sz="1300">
              <a:latin typeface="ＭＳ ゴシック" panose="020B0609070205080204" pitchFamily="49" charset="-128"/>
              <a:ea typeface="ＭＳ ゴシック" panose="020B0609070205080204" pitchFamily="49" charset="-128"/>
            </a:rPr>
            <a:t>0.9</a:t>
          </a:r>
          <a:r>
            <a:rPr kumimoji="1" lang="ja-JP" altLang="en-US" sz="1300">
              <a:latin typeface="ＭＳ ゴシック" panose="020B0609070205080204" pitchFamily="49" charset="-128"/>
              <a:ea typeface="ＭＳ ゴシック" panose="020B0609070205080204" pitchFamily="49" charset="-128"/>
            </a:rPr>
            <a:t>ポイント上回るため、今後も類似団体平均を上回る人件費及び物件費について、引き続き歳出抑制に努めます。</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21844</xdr:rowOff>
    </xdr:from>
    <xdr:to>
      <xdr:col>82</xdr:col>
      <xdr:colOff>107950</xdr:colOff>
      <xdr:row>78</xdr:row>
      <xdr:rowOff>76708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39494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21844</xdr:rowOff>
    </xdr:from>
    <xdr:to>
      <xdr:col>78</xdr:col>
      <xdr:colOff>69850</xdr:colOff>
      <xdr:row>78</xdr:row>
      <xdr:rowOff>104139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394944"/>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72137</xdr:rowOff>
    </xdr:from>
    <xdr:to>
      <xdr:col>73</xdr:col>
      <xdr:colOff>180975</xdr:colOff>
      <xdr:row>78</xdr:row>
      <xdr:rowOff>104139</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4452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56135</xdr:rowOff>
    </xdr:from>
    <xdr:to>
      <xdr:col>69</xdr:col>
      <xdr:colOff>92075</xdr:colOff>
      <xdr:row>78</xdr:row>
      <xdr:rowOff>72137</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257785"/>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25908</xdr:rowOff>
    </xdr:from>
    <xdr:to>
      <xdr:col>82</xdr:col>
      <xdr:colOff>158750</xdr:colOff>
      <xdr:row>78</xdr:row>
      <xdr:rowOff>127508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169435</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142494</xdr:rowOff>
    </xdr:from>
    <xdr:to>
      <xdr:col>78</xdr:col>
      <xdr:colOff>120650</xdr:colOff>
      <xdr:row>78</xdr:row>
      <xdr:rowOff>72644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57421</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53339</xdr:rowOff>
    </xdr:from>
    <xdr:to>
      <xdr:col>74</xdr:col>
      <xdr:colOff>31750</xdr:colOff>
      <xdr:row>78</xdr:row>
      <xdr:rowOff>154939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139716</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21337</xdr:rowOff>
    </xdr:from>
    <xdr:to>
      <xdr:col>69</xdr:col>
      <xdr:colOff>142875</xdr:colOff>
      <xdr:row>78</xdr:row>
      <xdr:rowOff>122937</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107714</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兵庫県猪名川町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128921</xdr:rowOff>
    </xdr:from>
    <xdr:to>
      <xdr:col>29</xdr:col>
      <xdr:colOff>127000</xdr:colOff>
      <xdr:row>16</xdr:row>
      <xdr:rowOff>152581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19746"/>
          <a:ext cx="647700" cy="23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74495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36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152581</xdr:rowOff>
    </xdr:from>
    <xdr:to>
      <xdr:col>26</xdr:col>
      <xdr:colOff>50800</xdr:colOff>
      <xdr:row>16</xdr:row>
      <xdr:rowOff>163522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43406"/>
          <a:ext cx="698500" cy="10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22472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5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163522</xdr:rowOff>
    </xdr:from>
    <xdr:to>
      <xdr:col>22</xdr:col>
      <xdr:colOff>114300</xdr:colOff>
      <xdr:row>17</xdr:row>
      <xdr:rowOff>2228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54347"/>
          <a:ext cx="698500" cy="10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2228</xdr:rowOff>
    </xdr:from>
    <xdr:to>
      <xdr:col>18</xdr:col>
      <xdr:colOff>177800</xdr:colOff>
      <xdr:row>17</xdr:row>
      <xdr:rowOff>10784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64503"/>
          <a:ext cx="698500" cy="8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45512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66429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78121</xdr:rowOff>
    </xdr:from>
    <xdr:to>
      <xdr:col>29</xdr:col>
      <xdr:colOff>177800</xdr:colOff>
      <xdr:row>17</xdr:row>
      <xdr:rowOff>8271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68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94648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101781</xdr:rowOff>
    </xdr:from>
    <xdr:to>
      <xdr:col>26</xdr:col>
      <xdr:colOff>101600</xdr:colOff>
      <xdr:row>17</xdr:row>
      <xdr:rowOff>31931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92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42108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61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112722</xdr:rowOff>
    </xdr:from>
    <xdr:to>
      <xdr:col>22</xdr:col>
      <xdr:colOff>165100</xdr:colOff>
      <xdr:row>17</xdr:row>
      <xdr:rowOff>42872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03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53049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72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122878</xdr:rowOff>
    </xdr:from>
    <xdr:to>
      <xdr:col>19</xdr:col>
      <xdr:colOff>38100</xdr:colOff>
      <xdr:row>17</xdr:row>
      <xdr:rowOff>53028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13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63205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8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131434</xdr:rowOff>
    </xdr:from>
    <xdr:to>
      <xdr:col>15</xdr:col>
      <xdr:colOff>101600</xdr:colOff>
      <xdr:row>17</xdr:row>
      <xdr:rowOff>61584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22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71761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91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71385</xdr:rowOff>
    </xdr:from>
    <xdr:to>
      <xdr:col>29</xdr:col>
      <xdr:colOff>127000</xdr:colOff>
      <xdr:row>36</xdr:row>
      <xdr:rowOff>158841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024635"/>
          <a:ext cx="647700" cy="87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158841</xdr:rowOff>
    </xdr:from>
    <xdr:to>
      <xdr:col>26</xdr:col>
      <xdr:colOff>50800</xdr:colOff>
      <xdr:row>37</xdr:row>
      <xdr:rowOff>58355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112091"/>
          <a:ext cx="698500" cy="70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32196</xdr:rowOff>
    </xdr:from>
    <xdr:to>
      <xdr:col>22</xdr:col>
      <xdr:colOff>114300</xdr:colOff>
      <xdr:row>37</xdr:row>
      <xdr:rowOff>58355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156896"/>
          <a:ext cx="698500" cy="26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32196</xdr:rowOff>
    </xdr:from>
    <xdr:to>
      <xdr:col>18</xdr:col>
      <xdr:colOff>177800</xdr:colOff>
      <xdr:row>37</xdr:row>
      <xdr:rowOff>116746</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156896"/>
          <a:ext cx="698500" cy="84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5489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20585</xdr:rowOff>
    </xdr:from>
    <xdr:to>
      <xdr:col>29</xdr:col>
      <xdr:colOff>177800</xdr:colOff>
      <xdr:row>36</xdr:row>
      <xdr:rowOff>122185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73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335562</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4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108041</xdr:rowOff>
    </xdr:from>
    <xdr:to>
      <xdr:col>26</xdr:col>
      <xdr:colOff>101600</xdr:colOff>
      <xdr:row>37</xdr:row>
      <xdr:rowOff>38191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061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22968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147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7555</xdr:rowOff>
    </xdr:from>
    <xdr:to>
      <xdr:col>22</xdr:col>
      <xdr:colOff>165100</xdr:colOff>
      <xdr:row>37</xdr:row>
      <xdr:rowOff>109155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132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93932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21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152846</xdr:rowOff>
    </xdr:from>
    <xdr:to>
      <xdr:col>19</xdr:col>
      <xdr:colOff>38100</xdr:colOff>
      <xdr:row>37</xdr:row>
      <xdr:rowOff>82996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106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67773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19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65946</xdr:rowOff>
    </xdr:from>
    <xdr:to>
      <xdr:col>15</xdr:col>
      <xdr:colOff>101600</xdr:colOff>
      <xdr:row>37</xdr:row>
      <xdr:rowOff>167546</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190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152323</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277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兵庫県猪名川町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30,823
30,627
90.33
11,673,980
11,448,304
207,008
6,676,827
8,156,531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112706</xdr:rowOff>
    </xdr:from>
    <xdr:to>
      <xdr:col>24</xdr:col>
      <xdr:colOff>63500</xdr:colOff>
      <xdr:row>35</xdr:row>
      <xdr:rowOff>127870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13456"/>
          <a:ext cx="838200" cy="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165530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37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120593</xdr:rowOff>
    </xdr:from>
    <xdr:to>
      <xdr:col>19</xdr:col>
      <xdr:colOff>177800</xdr:colOff>
      <xdr:row>35</xdr:row>
      <xdr:rowOff>127870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121343"/>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115162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118535</xdr:rowOff>
    </xdr:from>
    <xdr:to>
      <xdr:col>15</xdr:col>
      <xdr:colOff>50800</xdr:colOff>
      <xdr:row>35</xdr:row>
      <xdr:rowOff>120593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119285"/>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124572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118535</xdr:rowOff>
    </xdr:from>
    <xdr:to>
      <xdr:col>10</xdr:col>
      <xdr:colOff>114300</xdr:colOff>
      <xdr:row>35</xdr:row>
      <xdr:rowOff>120383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19285"/>
          <a:ext cx="8890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127430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136917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61906</xdr:rowOff>
    </xdr:from>
    <xdr:to>
      <xdr:col>24</xdr:col>
      <xdr:colOff>114300</xdr:colOff>
      <xdr:row>35</xdr:row>
      <xdr:rowOff>163506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6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84783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1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77070</xdr:rowOff>
    </xdr:from>
    <xdr:to>
      <xdr:col>20</xdr:col>
      <xdr:colOff>38100</xdr:colOff>
      <xdr:row>36</xdr:row>
      <xdr:rowOff>7220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7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23747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85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69793</xdr:rowOff>
    </xdr:from>
    <xdr:to>
      <xdr:col>15</xdr:col>
      <xdr:colOff>101600</xdr:colOff>
      <xdr:row>35</xdr:row>
      <xdr:rowOff>171393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7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16470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84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67735</xdr:rowOff>
    </xdr:from>
    <xdr:to>
      <xdr:col>10</xdr:col>
      <xdr:colOff>165100</xdr:colOff>
      <xdr:row>35</xdr:row>
      <xdr:rowOff>169335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6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14412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84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69583</xdr:rowOff>
    </xdr:from>
    <xdr:to>
      <xdr:col>6</xdr:col>
      <xdr:colOff>38100</xdr:colOff>
      <xdr:row>35</xdr:row>
      <xdr:rowOff>171183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7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16260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84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76391</xdr:rowOff>
    </xdr:from>
    <xdr:to>
      <xdr:col>24</xdr:col>
      <xdr:colOff>63500</xdr:colOff>
      <xdr:row>56</xdr:row>
      <xdr:rowOff>125514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77591"/>
          <a:ext cx="838200" cy="4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92753</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9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125299</xdr:rowOff>
    </xdr:from>
    <xdr:to>
      <xdr:col>19</xdr:col>
      <xdr:colOff>177800</xdr:colOff>
      <xdr:row>56</xdr:row>
      <xdr:rowOff>125514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726499"/>
          <a:ext cx="8890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30878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107214</xdr:rowOff>
    </xdr:from>
    <xdr:to>
      <xdr:col>15</xdr:col>
      <xdr:colOff>50800</xdr:colOff>
      <xdr:row>56</xdr:row>
      <xdr:rowOff>125299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708414"/>
          <a:ext cx="889000" cy="1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73131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107214</xdr:rowOff>
    </xdr:from>
    <xdr:to>
      <xdr:col>10</xdr:col>
      <xdr:colOff>114300</xdr:colOff>
      <xdr:row>56</xdr:row>
      <xdr:rowOff>109613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08414"/>
          <a:ext cx="889000" cy="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69499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128173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0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25591</xdr:rowOff>
    </xdr:from>
    <xdr:to>
      <xdr:col>24</xdr:col>
      <xdr:colOff>114300</xdr:colOff>
      <xdr:row>56</xdr:row>
      <xdr:rowOff>127191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2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48468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7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74714</xdr:rowOff>
    </xdr:from>
    <xdr:to>
      <xdr:col>20</xdr:col>
      <xdr:colOff>38100</xdr:colOff>
      <xdr:row>57</xdr:row>
      <xdr:rowOff>4864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7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21391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5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74499</xdr:rowOff>
    </xdr:from>
    <xdr:to>
      <xdr:col>15</xdr:col>
      <xdr:colOff>101600</xdr:colOff>
      <xdr:row>57</xdr:row>
      <xdr:rowOff>4649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7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21176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5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56414</xdr:rowOff>
    </xdr:from>
    <xdr:to>
      <xdr:col>10</xdr:col>
      <xdr:colOff>165100</xdr:colOff>
      <xdr:row>56</xdr:row>
      <xdr:rowOff>158014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3091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3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58813</xdr:rowOff>
    </xdr:from>
    <xdr:to>
      <xdr:col>6</xdr:col>
      <xdr:colOff>38100</xdr:colOff>
      <xdr:row>56</xdr:row>
      <xdr:rowOff>160413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6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5490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3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75864</xdr:rowOff>
    </xdr:from>
    <xdr:to>
      <xdr:col>24</xdr:col>
      <xdr:colOff>63500</xdr:colOff>
      <xdr:row>77</xdr:row>
      <xdr:rowOff>75978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277514"/>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75864</xdr:rowOff>
    </xdr:from>
    <xdr:to>
      <xdr:col>19</xdr:col>
      <xdr:colOff>177800</xdr:colOff>
      <xdr:row>77</xdr:row>
      <xdr:rowOff>78036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277514"/>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73577</xdr:rowOff>
    </xdr:from>
    <xdr:to>
      <xdr:col>15</xdr:col>
      <xdr:colOff>50800</xdr:colOff>
      <xdr:row>77</xdr:row>
      <xdr:rowOff>78036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275227"/>
          <a:ext cx="889000" cy="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50603</xdr:rowOff>
    </xdr:from>
    <xdr:to>
      <xdr:col>10</xdr:col>
      <xdr:colOff>114300</xdr:colOff>
      <xdr:row>77</xdr:row>
      <xdr:rowOff>73577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252253"/>
          <a:ext cx="8890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25178</xdr:rowOff>
    </xdr:from>
    <xdr:to>
      <xdr:col>24</xdr:col>
      <xdr:colOff>114300</xdr:colOff>
      <xdr:row>77</xdr:row>
      <xdr:rowOff>126778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2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111555</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4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25064</xdr:rowOff>
    </xdr:from>
    <xdr:to>
      <xdr:col>20</xdr:col>
      <xdr:colOff>38100</xdr:colOff>
      <xdr:row>77</xdr:row>
      <xdr:rowOff>126664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2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117791</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319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27236</xdr:rowOff>
    </xdr:from>
    <xdr:to>
      <xdr:col>15</xdr:col>
      <xdr:colOff>101600</xdr:colOff>
      <xdr:row>77</xdr:row>
      <xdr:rowOff>128836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2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119963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32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22777</xdr:rowOff>
    </xdr:from>
    <xdr:to>
      <xdr:col>10</xdr:col>
      <xdr:colOff>165100</xdr:colOff>
      <xdr:row>77</xdr:row>
      <xdr:rowOff>124377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2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115504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317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171253</xdr:rowOff>
    </xdr:from>
    <xdr:to>
      <xdr:col>6</xdr:col>
      <xdr:colOff>38100</xdr:colOff>
      <xdr:row>77</xdr:row>
      <xdr:rowOff>101403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0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92530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29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39247</xdr:rowOff>
    </xdr:from>
    <xdr:to>
      <xdr:col>24</xdr:col>
      <xdr:colOff>63500</xdr:colOff>
      <xdr:row>98</xdr:row>
      <xdr:rowOff>86861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841347"/>
          <a:ext cx="838200" cy="4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84347</xdr:rowOff>
    </xdr:from>
    <xdr:to>
      <xdr:col>19</xdr:col>
      <xdr:colOff>177800</xdr:colOff>
      <xdr:row>98</xdr:row>
      <xdr:rowOff>86861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886447"/>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84347</xdr:rowOff>
    </xdr:from>
    <xdr:to>
      <xdr:col>15</xdr:col>
      <xdr:colOff>50800</xdr:colOff>
      <xdr:row>98</xdr:row>
      <xdr:rowOff>97425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886447"/>
          <a:ext cx="889000" cy="1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97425</xdr:rowOff>
    </xdr:from>
    <xdr:to>
      <xdr:col>10</xdr:col>
      <xdr:colOff>114300</xdr:colOff>
      <xdr:row>98</xdr:row>
      <xdr:rowOff>144680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899525"/>
          <a:ext cx="889000" cy="4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159897</xdr:rowOff>
    </xdr:from>
    <xdr:to>
      <xdr:col>24</xdr:col>
      <xdr:colOff>114300</xdr:colOff>
      <xdr:row>98</xdr:row>
      <xdr:rowOff>90047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79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138324</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76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36061</xdr:rowOff>
    </xdr:from>
    <xdr:to>
      <xdr:col>20</xdr:col>
      <xdr:colOff>38100</xdr:colOff>
      <xdr:row>98</xdr:row>
      <xdr:rowOff>137661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83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128788</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93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33547</xdr:rowOff>
    </xdr:from>
    <xdr:to>
      <xdr:col>15</xdr:col>
      <xdr:colOff>101600</xdr:colOff>
      <xdr:row>98</xdr:row>
      <xdr:rowOff>135147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83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126274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92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46625</xdr:rowOff>
    </xdr:from>
    <xdr:to>
      <xdr:col>10</xdr:col>
      <xdr:colOff>165100</xdr:colOff>
      <xdr:row>98</xdr:row>
      <xdr:rowOff>148225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84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139352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94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93880</xdr:rowOff>
    </xdr:from>
    <xdr:to>
      <xdr:col>6</xdr:col>
      <xdr:colOff>38100</xdr:colOff>
      <xdr:row>99</xdr:row>
      <xdr:rowOff>24030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9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15157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9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16604</xdr:rowOff>
    </xdr:from>
    <xdr:to>
      <xdr:col>55</xdr:col>
      <xdr:colOff>0</xdr:colOff>
      <xdr:row>37</xdr:row>
      <xdr:rowOff>47705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60254"/>
          <a:ext cx="838200" cy="3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47705</xdr:rowOff>
    </xdr:from>
    <xdr:to>
      <xdr:col>50</xdr:col>
      <xdr:colOff>114300</xdr:colOff>
      <xdr:row>37</xdr:row>
      <xdr:rowOff>49664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391355"/>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49664</xdr:rowOff>
    </xdr:from>
    <xdr:to>
      <xdr:col>45</xdr:col>
      <xdr:colOff>177800</xdr:colOff>
      <xdr:row>37</xdr:row>
      <xdr:rowOff>65155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393314"/>
          <a:ext cx="889000" cy="1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46747</xdr:rowOff>
    </xdr:from>
    <xdr:to>
      <xdr:col>41</xdr:col>
      <xdr:colOff>50800</xdr:colOff>
      <xdr:row>37</xdr:row>
      <xdr:rowOff>65155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390397"/>
          <a:ext cx="889000" cy="1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137254</xdr:rowOff>
    </xdr:from>
    <xdr:to>
      <xdr:col>55</xdr:col>
      <xdr:colOff>50800</xdr:colOff>
      <xdr:row>37</xdr:row>
      <xdr:rowOff>67404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0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115681</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8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168355</xdr:rowOff>
    </xdr:from>
    <xdr:to>
      <xdr:col>50</xdr:col>
      <xdr:colOff>165100</xdr:colOff>
      <xdr:row>37</xdr:row>
      <xdr:rowOff>98505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4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89632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4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170314</xdr:rowOff>
    </xdr:from>
    <xdr:to>
      <xdr:col>46</xdr:col>
      <xdr:colOff>38100</xdr:colOff>
      <xdr:row>37</xdr:row>
      <xdr:rowOff>100464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34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91591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43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14355</xdr:rowOff>
    </xdr:from>
    <xdr:to>
      <xdr:col>41</xdr:col>
      <xdr:colOff>101600</xdr:colOff>
      <xdr:row>37</xdr:row>
      <xdr:rowOff>115955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5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107082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5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167397</xdr:rowOff>
    </xdr:from>
    <xdr:to>
      <xdr:col>36</xdr:col>
      <xdr:colOff>165100</xdr:colOff>
      <xdr:row>37</xdr:row>
      <xdr:rowOff>97547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3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88674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3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29666</xdr:rowOff>
    </xdr:from>
    <xdr:to>
      <xdr:col>55</xdr:col>
      <xdr:colOff>0</xdr:colOff>
      <xdr:row>58</xdr:row>
      <xdr:rowOff>110503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973766"/>
          <a:ext cx="838200" cy="8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77400</xdr:rowOff>
    </xdr:from>
    <xdr:to>
      <xdr:col>50</xdr:col>
      <xdr:colOff>114300</xdr:colOff>
      <xdr:row>58</xdr:row>
      <xdr:rowOff>110503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10021500"/>
          <a:ext cx="889000" cy="3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57539</xdr:rowOff>
    </xdr:from>
    <xdr:to>
      <xdr:col>45</xdr:col>
      <xdr:colOff>177800</xdr:colOff>
      <xdr:row>58</xdr:row>
      <xdr:rowOff>77400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10001639"/>
          <a:ext cx="889000" cy="1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57539</xdr:rowOff>
    </xdr:from>
    <xdr:to>
      <xdr:col>41</xdr:col>
      <xdr:colOff>50800</xdr:colOff>
      <xdr:row>58</xdr:row>
      <xdr:rowOff>81780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10001639"/>
          <a:ext cx="889000" cy="2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150316</xdr:rowOff>
    </xdr:from>
    <xdr:to>
      <xdr:col>55</xdr:col>
      <xdr:colOff>50800</xdr:colOff>
      <xdr:row>58</xdr:row>
      <xdr:rowOff>80466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2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121588</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9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59703</xdr:rowOff>
    </xdr:from>
    <xdr:to>
      <xdr:col>50</xdr:col>
      <xdr:colOff>165100</xdr:colOff>
      <xdr:row>58</xdr:row>
      <xdr:rowOff>161303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1000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152430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9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26600</xdr:rowOff>
    </xdr:from>
    <xdr:to>
      <xdr:col>46</xdr:col>
      <xdr:colOff>38100</xdr:colOff>
      <xdr:row>58</xdr:row>
      <xdr:rowOff>128200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119327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6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6739</xdr:rowOff>
    </xdr:from>
    <xdr:to>
      <xdr:col>41</xdr:col>
      <xdr:colOff>101600</xdr:colOff>
      <xdr:row>58</xdr:row>
      <xdr:rowOff>108339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5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99466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4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30980</xdr:rowOff>
    </xdr:from>
    <xdr:to>
      <xdr:col>36</xdr:col>
      <xdr:colOff>165100</xdr:colOff>
      <xdr:row>58</xdr:row>
      <xdr:rowOff>132580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123707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06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73495</xdr:rowOff>
    </xdr:from>
    <xdr:to>
      <xdr:col>55</xdr:col>
      <xdr:colOff>0</xdr:colOff>
      <xdr:row>78</xdr:row>
      <xdr:rowOff>132620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446595"/>
          <a:ext cx="838200" cy="5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37639</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410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129392</xdr:rowOff>
    </xdr:from>
    <xdr:to>
      <xdr:col>50</xdr:col>
      <xdr:colOff>114300</xdr:colOff>
      <xdr:row>78</xdr:row>
      <xdr:rowOff>132620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502492"/>
          <a:ext cx="889000" cy="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103453</xdr:rowOff>
    </xdr:from>
    <xdr:to>
      <xdr:col>45</xdr:col>
      <xdr:colOff>177800</xdr:colOff>
      <xdr:row>78</xdr:row>
      <xdr:rowOff>129392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476553"/>
          <a:ext cx="889000" cy="2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103453</xdr:rowOff>
    </xdr:from>
    <xdr:to>
      <xdr:col>41</xdr:col>
      <xdr:colOff>50800</xdr:colOff>
      <xdr:row>78</xdr:row>
      <xdr:rowOff>113072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3476553"/>
          <a:ext cx="889000" cy="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146992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52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22695</xdr:rowOff>
    </xdr:from>
    <xdr:to>
      <xdr:col>55</xdr:col>
      <xdr:colOff>50800</xdr:colOff>
      <xdr:row>78</xdr:row>
      <xdr:rowOff>124295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3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153522</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18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81820</xdr:rowOff>
    </xdr:from>
    <xdr:to>
      <xdr:col>50</xdr:col>
      <xdr:colOff>165100</xdr:colOff>
      <xdr:row>79</xdr:row>
      <xdr:rowOff>11970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5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3097</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5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78592</xdr:rowOff>
    </xdr:from>
    <xdr:to>
      <xdr:col>46</xdr:col>
      <xdr:colOff>38100</xdr:colOff>
      <xdr:row>79</xdr:row>
      <xdr:rowOff>8742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5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171319</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15428" y="1354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52653</xdr:rowOff>
    </xdr:from>
    <xdr:to>
      <xdr:col>41</xdr:col>
      <xdr:colOff>101600</xdr:colOff>
      <xdr:row>78</xdr:row>
      <xdr:rowOff>154253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2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170780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20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62272</xdr:rowOff>
    </xdr:from>
    <xdr:to>
      <xdr:col>36</xdr:col>
      <xdr:colOff>165100</xdr:colOff>
      <xdr:row>78</xdr:row>
      <xdr:rowOff>163872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3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154999</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52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87069</xdr:rowOff>
    </xdr:from>
    <xdr:to>
      <xdr:col>55</xdr:col>
      <xdr:colOff>0</xdr:colOff>
      <xdr:row>98</xdr:row>
      <xdr:rowOff>149811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889169"/>
          <a:ext cx="838200" cy="6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76012</xdr:rowOff>
    </xdr:from>
    <xdr:to>
      <xdr:col>50</xdr:col>
      <xdr:colOff>114300</xdr:colOff>
      <xdr:row>98</xdr:row>
      <xdr:rowOff>149811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878112"/>
          <a:ext cx="889000" cy="7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70197</xdr:rowOff>
    </xdr:from>
    <xdr:to>
      <xdr:col>45</xdr:col>
      <xdr:colOff>177800</xdr:colOff>
      <xdr:row>98</xdr:row>
      <xdr:rowOff>76012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872297"/>
          <a:ext cx="889000" cy="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70197</xdr:rowOff>
    </xdr:from>
    <xdr:to>
      <xdr:col>41</xdr:col>
      <xdr:colOff>50800</xdr:colOff>
      <xdr:row>98</xdr:row>
      <xdr:rowOff>118546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872297"/>
          <a:ext cx="889000" cy="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36269</xdr:rowOff>
    </xdr:from>
    <xdr:to>
      <xdr:col>55</xdr:col>
      <xdr:colOff>50800</xdr:colOff>
      <xdr:row>98</xdr:row>
      <xdr:rowOff>137869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83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122646</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75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99011</xdr:rowOff>
    </xdr:from>
    <xdr:to>
      <xdr:col>50</xdr:col>
      <xdr:colOff>165100</xdr:colOff>
      <xdr:row>99</xdr:row>
      <xdr:rowOff>29161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90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20288</xdr:rowOff>
    </xdr:from>
    <xdr:ext cx="469744"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04428" y="1699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25212</xdr:rowOff>
    </xdr:from>
    <xdr:to>
      <xdr:col>46</xdr:col>
      <xdr:colOff>38100</xdr:colOff>
      <xdr:row>98</xdr:row>
      <xdr:rowOff>126812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2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117939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92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19397</xdr:rowOff>
    </xdr:from>
    <xdr:to>
      <xdr:col>41</xdr:col>
      <xdr:colOff>101600</xdr:colOff>
      <xdr:row>98</xdr:row>
      <xdr:rowOff>120997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2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112124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91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67746</xdr:rowOff>
    </xdr:from>
    <xdr:to>
      <xdr:col>36</xdr:col>
      <xdr:colOff>165100</xdr:colOff>
      <xdr:row>98</xdr:row>
      <xdr:rowOff>169346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86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160473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96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154936</xdr:rowOff>
    </xdr:from>
    <xdr:to>
      <xdr:col>85</xdr:col>
      <xdr:colOff>127000</xdr:colOff>
      <xdr:row>39</xdr:row>
      <xdr:rowOff>19597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670036"/>
          <a:ext cx="838200" cy="3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135812</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650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19597</xdr:rowOff>
    </xdr:from>
    <xdr:to>
      <xdr:col>81</xdr:col>
      <xdr:colOff>50800</xdr:colOff>
      <xdr:row>39</xdr:row>
      <xdr:rowOff>42773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706147"/>
          <a:ext cx="889000" cy="2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80685</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42773</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729323"/>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26212</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12762"/>
          <a:ext cx="889000" cy="1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82738</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769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104136</xdr:rowOff>
    </xdr:from>
    <xdr:to>
      <xdr:col>85</xdr:col>
      <xdr:colOff>177800</xdr:colOff>
      <xdr:row>39</xdr:row>
      <xdr:rowOff>34286</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1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63513</xdr:rowOff>
    </xdr:from>
    <xdr:ext cx="534377"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4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140247</xdr:rowOff>
    </xdr:from>
    <xdr:to>
      <xdr:col>81</xdr:col>
      <xdr:colOff>101600</xdr:colOff>
      <xdr:row>39</xdr:row>
      <xdr:rowOff>70397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5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86924</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46428" y="643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163423</xdr:rowOff>
    </xdr:from>
    <xdr:to>
      <xdr:col>76</xdr:col>
      <xdr:colOff>165100</xdr:colOff>
      <xdr:row>39</xdr:row>
      <xdr:rowOff>93573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7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84700</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3017" y="6771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146862</xdr:rowOff>
    </xdr:from>
    <xdr:to>
      <xdr:col>67</xdr:col>
      <xdr:colOff>101600</xdr:colOff>
      <xdr:row>39</xdr:row>
      <xdr:rowOff>77012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6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93539</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43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32245</xdr:rowOff>
    </xdr:from>
    <xdr:to>
      <xdr:col>85</xdr:col>
      <xdr:colOff>127000</xdr:colOff>
      <xdr:row>77</xdr:row>
      <xdr:rowOff>68911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233895"/>
          <a:ext cx="838200" cy="3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68911</xdr:rowOff>
    </xdr:from>
    <xdr:to>
      <xdr:col>81</xdr:col>
      <xdr:colOff>50800</xdr:colOff>
      <xdr:row>77</xdr:row>
      <xdr:rowOff>104026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270561"/>
          <a:ext cx="889000" cy="3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104026</xdr:rowOff>
    </xdr:from>
    <xdr:to>
      <xdr:col>76</xdr:col>
      <xdr:colOff>114300</xdr:colOff>
      <xdr:row>77</xdr:row>
      <xdr:rowOff>118199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305676"/>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115900</xdr:rowOff>
    </xdr:from>
    <xdr:to>
      <xdr:col>71</xdr:col>
      <xdr:colOff>177800</xdr:colOff>
      <xdr:row>77</xdr:row>
      <xdr:rowOff>118199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317550"/>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152895</xdr:rowOff>
    </xdr:from>
    <xdr:to>
      <xdr:col>85</xdr:col>
      <xdr:colOff>177800</xdr:colOff>
      <xdr:row>77</xdr:row>
      <xdr:rowOff>83045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18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131322</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1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18111</xdr:rowOff>
    </xdr:from>
    <xdr:to>
      <xdr:col>81</xdr:col>
      <xdr:colOff>101600</xdr:colOff>
      <xdr:row>77</xdr:row>
      <xdr:rowOff>119711</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2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110838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31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53226</xdr:rowOff>
    </xdr:from>
    <xdr:to>
      <xdr:col>76</xdr:col>
      <xdr:colOff>165100</xdr:colOff>
      <xdr:row>77</xdr:row>
      <xdr:rowOff>154826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25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145953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34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67399</xdr:rowOff>
    </xdr:from>
    <xdr:to>
      <xdr:col>72</xdr:col>
      <xdr:colOff>38100</xdr:colOff>
      <xdr:row>77</xdr:row>
      <xdr:rowOff>168999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26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160126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36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65100</xdr:rowOff>
    </xdr:from>
    <xdr:to>
      <xdr:col>67</xdr:col>
      <xdr:colOff>101600</xdr:colOff>
      <xdr:row>77</xdr:row>
      <xdr:rowOff>166700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2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157827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35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69748</xdr:rowOff>
    </xdr:from>
    <xdr:to>
      <xdr:col>85</xdr:col>
      <xdr:colOff>127000</xdr:colOff>
      <xdr:row>98</xdr:row>
      <xdr:rowOff>89827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871848"/>
          <a:ext cx="838200" cy="2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89827</xdr:rowOff>
    </xdr:from>
    <xdr:to>
      <xdr:col>81</xdr:col>
      <xdr:colOff>50800</xdr:colOff>
      <xdr:row>98</xdr:row>
      <xdr:rowOff>93701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891927"/>
          <a:ext cx="889000" cy="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55474</xdr:rowOff>
    </xdr:from>
    <xdr:to>
      <xdr:col>76</xdr:col>
      <xdr:colOff>114300</xdr:colOff>
      <xdr:row>98</xdr:row>
      <xdr:rowOff>93701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857574"/>
          <a:ext cx="889000" cy="3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48070</xdr:rowOff>
    </xdr:from>
    <xdr:to>
      <xdr:col>71</xdr:col>
      <xdr:colOff>177800</xdr:colOff>
      <xdr:row>98</xdr:row>
      <xdr:rowOff>55474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850170"/>
          <a:ext cx="889000" cy="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18948</xdr:rowOff>
    </xdr:from>
    <xdr:to>
      <xdr:col>85</xdr:col>
      <xdr:colOff>177800</xdr:colOff>
      <xdr:row>98</xdr:row>
      <xdr:rowOff>120548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82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168825</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79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39027</xdr:rowOff>
    </xdr:from>
    <xdr:to>
      <xdr:col>81</xdr:col>
      <xdr:colOff>101600</xdr:colOff>
      <xdr:row>98</xdr:row>
      <xdr:rowOff>140627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84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131754</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693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42901</xdr:rowOff>
    </xdr:from>
    <xdr:to>
      <xdr:col>76</xdr:col>
      <xdr:colOff>165100</xdr:colOff>
      <xdr:row>98</xdr:row>
      <xdr:rowOff>144501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84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135628</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693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4674</xdr:rowOff>
    </xdr:from>
    <xdr:to>
      <xdr:col>72</xdr:col>
      <xdr:colOff>38100</xdr:colOff>
      <xdr:row>98</xdr:row>
      <xdr:rowOff>106274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80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97401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8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168720</xdr:rowOff>
    </xdr:from>
    <xdr:to>
      <xdr:col>67</xdr:col>
      <xdr:colOff>101600</xdr:colOff>
      <xdr:row>98</xdr:row>
      <xdr:rowOff>98870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79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89997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89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86071</xdr:rowOff>
    </xdr:from>
    <xdr:to>
      <xdr:col>116</xdr:col>
      <xdr:colOff>63500</xdr:colOff>
      <xdr:row>58</xdr:row>
      <xdr:rowOff>98827</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1323300" y="10030171"/>
          <a:ext cx="8382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96312</xdr:rowOff>
    </xdr:from>
    <xdr:to>
      <xdr:col>111</xdr:col>
      <xdr:colOff>177800</xdr:colOff>
      <xdr:row>58</xdr:row>
      <xdr:rowOff>98827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0434300" y="10040412"/>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96312</xdr:rowOff>
    </xdr:from>
    <xdr:to>
      <xdr:col>107</xdr:col>
      <xdr:colOff>50800</xdr:colOff>
      <xdr:row>58</xdr:row>
      <xdr:rowOff>107330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9545300" y="10040412"/>
          <a:ext cx="889000" cy="1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107330</xdr:rowOff>
    </xdr:from>
    <xdr:to>
      <xdr:col>102</xdr:col>
      <xdr:colOff>114300</xdr:colOff>
      <xdr:row>58</xdr:row>
      <xdr:rowOff>121824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8656300" y="10051430"/>
          <a:ext cx="889000" cy="1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35271</xdr:rowOff>
    </xdr:from>
    <xdr:to>
      <xdr:col>116</xdr:col>
      <xdr:colOff>114300</xdr:colOff>
      <xdr:row>58</xdr:row>
      <xdr:rowOff>136871</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997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5834</xdr:rowOff>
    </xdr:from>
    <xdr:ext cx="469744"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94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48027</xdr:rowOff>
    </xdr:from>
    <xdr:to>
      <xdr:col>112</xdr:col>
      <xdr:colOff>38100</xdr:colOff>
      <xdr:row>58</xdr:row>
      <xdr:rowOff>149627</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999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140754</xdr:rowOff>
    </xdr:from>
    <xdr:ext cx="378565"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4017" y="10084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45512</xdr:rowOff>
    </xdr:from>
    <xdr:to>
      <xdr:col>107</xdr:col>
      <xdr:colOff>101600</xdr:colOff>
      <xdr:row>58</xdr:row>
      <xdr:rowOff>147112</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998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138239</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5017" y="10082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56530</xdr:rowOff>
    </xdr:from>
    <xdr:to>
      <xdr:col>102</xdr:col>
      <xdr:colOff>165100</xdr:colOff>
      <xdr:row>58</xdr:row>
      <xdr:rowOff>158130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1000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149257</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6017" y="1009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71024</xdr:rowOff>
    </xdr:from>
    <xdr:to>
      <xdr:col>98</xdr:col>
      <xdr:colOff>38100</xdr:colOff>
      <xdr:row>59</xdr:row>
      <xdr:rowOff>1174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1001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163751</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7017" y="10107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61587</xdr:rowOff>
    </xdr:from>
    <xdr:to>
      <xdr:col>116</xdr:col>
      <xdr:colOff>63500</xdr:colOff>
      <xdr:row>77</xdr:row>
      <xdr:rowOff>114165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1323300" y="13263237"/>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21114</xdr:rowOff>
    </xdr:from>
    <xdr:ext cx="534377"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287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110440</xdr:rowOff>
    </xdr:from>
    <xdr:to>
      <xdr:col>111</xdr:col>
      <xdr:colOff>177800</xdr:colOff>
      <xdr:row>77</xdr:row>
      <xdr:rowOff>114165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0434300" y="13312090"/>
          <a:ext cx="889000" cy="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85114</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56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110440</xdr:rowOff>
    </xdr:from>
    <xdr:to>
      <xdr:col>107</xdr:col>
      <xdr:colOff>50800</xdr:colOff>
      <xdr:row>77</xdr:row>
      <xdr:rowOff>148112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19545300" y="13312090"/>
          <a:ext cx="889000" cy="3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45293</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67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148112</xdr:rowOff>
    </xdr:from>
    <xdr:to>
      <xdr:col>102</xdr:col>
      <xdr:colOff>114300</xdr:colOff>
      <xdr:row>77</xdr:row>
      <xdr:rowOff>160937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8656300" y="13349762"/>
          <a:ext cx="889000" cy="1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45841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41841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10787</xdr:rowOff>
    </xdr:from>
    <xdr:to>
      <xdr:col>116</xdr:col>
      <xdr:colOff>114300</xdr:colOff>
      <xdr:row>77</xdr:row>
      <xdr:rowOff>112387</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2110700" y="1321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160664</xdr:rowOff>
    </xdr:from>
    <xdr:ext cx="534377"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319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63365</xdr:rowOff>
    </xdr:from>
    <xdr:to>
      <xdr:col>112</xdr:col>
      <xdr:colOff>38100</xdr:colOff>
      <xdr:row>77</xdr:row>
      <xdr:rowOff>164965</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1272500" y="132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156092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35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59640</xdr:rowOff>
    </xdr:from>
    <xdr:to>
      <xdr:col>107</xdr:col>
      <xdr:colOff>101600</xdr:colOff>
      <xdr:row>77</xdr:row>
      <xdr:rowOff>161240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0383500" y="1326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152367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35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97312</xdr:rowOff>
    </xdr:from>
    <xdr:to>
      <xdr:col>102</xdr:col>
      <xdr:colOff>165100</xdr:colOff>
      <xdr:row>78</xdr:row>
      <xdr:rowOff>27462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494500" y="1329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18589</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3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110137</xdr:rowOff>
    </xdr:from>
    <xdr:to>
      <xdr:col>98</xdr:col>
      <xdr:colOff>38100</xdr:colOff>
      <xdr:row>78</xdr:row>
      <xdr:rowOff>40287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605500" y="1331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31414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4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ゴシック" panose="020B0609070205080204" pitchFamily="49" charset="-128"/>
              <a:ea typeface="ＭＳ ゴシック" panose="020B0609070205080204" pitchFamily="49" charset="-128"/>
            </a:rPr>
            <a:t>歳出総決算額は、住民一人当たり</a:t>
          </a:r>
          <a:r>
            <a:rPr kumimoji="1" lang="en-US" altLang="ja-JP" sz="1600">
              <a:latin typeface="ＭＳ ゴシック" panose="020B0609070205080204" pitchFamily="49" charset="-128"/>
              <a:ea typeface="ＭＳ ゴシック" panose="020B0609070205080204" pitchFamily="49" charset="-128"/>
            </a:rPr>
            <a:t>371,420</a:t>
          </a:r>
          <a:r>
            <a:rPr kumimoji="1" lang="ja-JP" altLang="en-US" sz="1600">
              <a:latin typeface="ＭＳ ゴシック" panose="020B0609070205080204" pitchFamily="49" charset="-128"/>
              <a:ea typeface="ＭＳ ゴシック" panose="020B0609070205080204" pitchFamily="49" charset="-128"/>
            </a:rPr>
            <a:t>円となっております。</a:t>
          </a:r>
        </a:p>
        <a:p>
          <a:r>
            <a:rPr kumimoji="1" lang="ja-JP" altLang="en-US" sz="1600">
              <a:latin typeface="ＭＳ ゴシック" panose="020B0609070205080204" pitchFamily="49" charset="-128"/>
              <a:ea typeface="ＭＳ ゴシック" panose="020B0609070205080204" pitchFamily="49" charset="-128"/>
            </a:rPr>
            <a:t>主な構成項目である人件費は、住民一人当たり</a:t>
          </a:r>
          <a:r>
            <a:rPr kumimoji="1" lang="en-US" altLang="ja-JP" sz="1600">
              <a:latin typeface="ＭＳ ゴシック" panose="020B0609070205080204" pitchFamily="49" charset="-128"/>
              <a:ea typeface="ＭＳ ゴシック" panose="020B0609070205080204" pitchFamily="49" charset="-128"/>
            </a:rPr>
            <a:t>72,417</a:t>
          </a:r>
          <a:r>
            <a:rPr kumimoji="1" lang="ja-JP" altLang="en-US" sz="1600">
              <a:latin typeface="ＭＳ ゴシック" panose="020B0609070205080204" pitchFamily="49" charset="-128"/>
              <a:ea typeface="ＭＳ ゴシック" panose="020B0609070205080204" pitchFamily="49" charset="-128"/>
            </a:rPr>
            <a:t>円となっており、類似団体平均を上回っている状況ですが、町単独の消防本部を設置しているためだと考えられます。</a:t>
          </a:r>
        </a:p>
        <a:p>
          <a:r>
            <a:rPr kumimoji="1" lang="ja-JP" altLang="en-US" sz="1600">
              <a:latin typeface="ＭＳ ゴシック" panose="020B0609070205080204" pitchFamily="49" charset="-128"/>
              <a:ea typeface="ＭＳ ゴシック" panose="020B0609070205080204" pitchFamily="49" charset="-128"/>
            </a:rPr>
            <a:t>普通建設事業は小・中学校、幼稚園の空調設備整備を行ったことから、対前年度比で</a:t>
          </a:r>
          <a:r>
            <a:rPr kumimoji="1" lang="en-US" altLang="ja-JP" sz="1600">
              <a:latin typeface="ＭＳ ゴシック" panose="020B0609070205080204" pitchFamily="49" charset="-128"/>
              <a:ea typeface="ＭＳ ゴシック" panose="020B0609070205080204" pitchFamily="49" charset="-128"/>
            </a:rPr>
            <a:t>35,362</a:t>
          </a:r>
          <a:r>
            <a:rPr kumimoji="1" lang="ja-JP" altLang="en-US" sz="1600">
              <a:latin typeface="ＭＳ ゴシック" panose="020B0609070205080204" pitchFamily="49" charset="-128"/>
              <a:ea typeface="ＭＳ ゴシック" panose="020B0609070205080204" pitchFamily="49" charset="-128"/>
            </a:rPr>
            <a:t>円増加し、災害復旧事業費も平成３０年度７月豪雨などで被害を受けた農地農業用施設等の災害復旧を行ったことから、対前年度比で</a:t>
          </a:r>
          <a:r>
            <a:rPr kumimoji="1" lang="en-US" altLang="ja-JP" sz="1600">
              <a:latin typeface="ＭＳ ゴシック" panose="020B0609070205080204" pitchFamily="49" charset="-128"/>
              <a:ea typeface="ＭＳ ゴシック" panose="020B0609070205080204" pitchFamily="49" charset="-128"/>
            </a:rPr>
            <a:t>9,478</a:t>
          </a:r>
          <a:r>
            <a:rPr kumimoji="1" lang="ja-JP" altLang="en-US" sz="1600">
              <a:latin typeface="ＭＳ ゴシック" panose="020B0609070205080204" pitchFamily="49" charset="-128"/>
              <a:ea typeface="ＭＳ ゴシック" panose="020B0609070205080204" pitchFamily="49" charset="-128"/>
            </a:rPr>
            <a:t>円増加しました。また公債費は、金融機関からの借入金の一部を一括償還したことや過去の地方債の元金償還金が始まったことで、対前年度比で</a:t>
          </a:r>
          <a:r>
            <a:rPr kumimoji="1" lang="en-US" altLang="ja-JP" sz="1600">
              <a:latin typeface="ＭＳ ゴシック" panose="020B0609070205080204" pitchFamily="49" charset="-128"/>
              <a:ea typeface="ＭＳ ゴシック" panose="020B0609070205080204" pitchFamily="49" charset="-128"/>
            </a:rPr>
            <a:t>2,887</a:t>
          </a:r>
          <a:r>
            <a:rPr kumimoji="1" lang="ja-JP" altLang="en-US" sz="1600">
              <a:latin typeface="ＭＳ ゴシック" panose="020B0609070205080204" pitchFamily="49" charset="-128"/>
              <a:ea typeface="ＭＳ ゴシック" panose="020B0609070205080204" pitchFamily="49" charset="-128"/>
            </a:rPr>
            <a:t>円増加しました。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兵庫県猪名川町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30,823
30,627
90.33
11,673,980
11,448,304
207,008
6,676,827
8,156,531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84510</xdr:rowOff>
    </xdr:from>
    <xdr:to>
      <xdr:col>24</xdr:col>
      <xdr:colOff>63500</xdr:colOff>
      <xdr:row>34</xdr:row>
      <xdr:rowOff>91694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913810"/>
          <a:ext cx="8382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121211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21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84510</xdr:rowOff>
    </xdr:from>
    <xdr:to>
      <xdr:col>19</xdr:col>
      <xdr:colOff>177800</xdr:colOff>
      <xdr:row>34</xdr:row>
      <xdr:rowOff>122718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913810"/>
          <a:ext cx="889000" cy="3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67327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112595</xdr:rowOff>
    </xdr:from>
    <xdr:to>
      <xdr:col>15</xdr:col>
      <xdr:colOff>50800</xdr:colOff>
      <xdr:row>34</xdr:row>
      <xdr:rowOff>122718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941895"/>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59489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152110</xdr:rowOff>
    </xdr:from>
    <xdr:to>
      <xdr:col>10</xdr:col>
      <xdr:colOff>114300</xdr:colOff>
      <xdr:row>34</xdr:row>
      <xdr:rowOff>112595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809960"/>
          <a:ext cx="889000" cy="13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52958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143745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40894</xdr:rowOff>
    </xdr:from>
    <xdr:to>
      <xdr:col>24</xdr:col>
      <xdr:colOff>114300</xdr:colOff>
      <xdr:row>34</xdr:row>
      <xdr:rowOff>142494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7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63771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2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33710</xdr:rowOff>
    </xdr:from>
    <xdr:to>
      <xdr:col>20</xdr:col>
      <xdr:colOff>38100</xdr:colOff>
      <xdr:row>34</xdr:row>
      <xdr:rowOff>135310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6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151837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38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71918</xdr:rowOff>
    </xdr:from>
    <xdr:to>
      <xdr:col>15</xdr:col>
      <xdr:colOff>101600</xdr:colOff>
      <xdr:row>35</xdr:row>
      <xdr:rowOff>2068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0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18595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7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61795</xdr:rowOff>
    </xdr:from>
    <xdr:to>
      <xdr:col>10</xdr:col>
      <xdr:colOff>165100</xdr:colOff>
      <xdr:row>34</xdr:row>
      <xdr:rowOff>163395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9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8472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66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101310</xdr:rowOff>
    </xdr:from>
    <xdr:to>
      <xdr:col>6</xdr:col>
      <xdr:colOff>38100</xdr:colOff>
      <xdr:row>34</xdr:row>
      <xdr:rowOff>31460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5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47987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33369</xdr:rowOff>
    </xdr:from>
    <xdr:to>
      <xdr:col>24</xdr:col>
      <xdr:colOff>63500</xdr:colOff>
      <xdr:row>58</xdr:row>
      <xdr:rowOff>73471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9977469"/>
          <a:ext cx="838200" cy="4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66874</xdr:rowOff>
    </xdr:from>
    <xdr:to>
      <xdr:col>19</xdr:col>
      <xdr:colOff>177800</xdr:colOff>
      <xdr:row>58</xdr:row>
      <xdr:rowOff>73471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10010974"/>
          <a:ext cx="889000" cy="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32432</xdr:rowOff>
    </xdr:from>
    <xdr:to>
      <xdr:col>15</xdr:col>
      <xdr:colOff>50800</xdr:colOff>
      <xdr:row>58</xdr:row>
      <xdr:rowOff>66874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2019300" y="9976532"/>
          <a:ext cx="889000" cy="3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1463</xdr:rowOff>
    </xdr:from>
    <xdr:to>
      <xdr:col>10</xdr:col>
      <xdr:colOff>114300</xdr:colOff>
      <xdr:row>58</xdr:row>
      <xdr:rowOff>32432</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9945563"/>
          <a:ext cx="889000" cy="3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54929</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9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154019</xdr:rowOff>
    </xdr:from>
    <xdr:to>
      <xdr:col>24</xdr:col>
      <xdr:colOff>114300</xdr:colOff>
      <xdr:row>58</xdr:row>
      <xdr:rowOff>84169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92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132446</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90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22671</xdr:rowOff>
    </xdr:from>
    <xdr:to>
      <xdr:col>20</xdr:col>
      <xdr:colOff>38100</xdr:colOff>
      <xdr:row>58</xdr:row>
      <xdr:rowOff>124271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96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115398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1005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16074</xdr:rowOff>
    </xdr:from>
    <xdr:to>
      <xdr:col>15</xdr:col>
      <xdr:colOff>101600</xdr:colOff>
      <xdr:row>58</xdr:row>
      <xdr:rowOff>117674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96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108801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100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153082</xdr:rowOff>
    </xdr:from>
    <xdr:to>
      <xdr:col>10</xdr:col>
      <xdr:colOff>165100</xdr:colOff>
      <xdr:row>58</xdr:row>
      <xdr:rowOff>83232</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92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74359</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1001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122113</xdr:rowOff>
    </xdr:from>
    <xdr:to>
      <xdr:col>6</xdr:col>
      <xdr:colOff>38100</xdr:colOff>
      <xdr:row>58</xdr:row>
      <xdr:rowOff>52263</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89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68790</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966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13106</xdr:rowOff>
    </xdr:from>
    <xdr:to>
      <xdr:col>24</xdr:col>
      <xdr:colOff>63500</xdr:colOff>
      <xdr:row>78</xdr:row>
      <xdr:rowOff>99047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386206"/>
          <a:ext cx="838200" cy="8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69938</xdr:rowOff>
    </xdr:from>
    <xdr:to>
      <xdr:col>19</xdr:col>
      <xdr:colOff>177800</xdr:colOff>
      <xdr:row>78</xdr:row>
      <xdr:rowOff>99047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908300" y="13443038"/>
          <a:ext cx="889000" cy="2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69938</xdr:rowOff>
    </xdr:from>
    <xdr:to>
      <xdr:col>15</xdr:col>
      <xdr:colOff>50800</xdr:colOff>
      <xdr:row>78</xdr:row>
      <xdr:rowOff>104254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443038"/>
          <a:ext cx="889000" cy="3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16209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8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104254</xdr:rowOff>
    </xdr:from>
    <xdr:to>
      <xdr:col>10</xdr:col>
      <xdr:colOff>114300</xdr:colOff>
      <xdr:row>79</xdr:row>
      <xdr:rowOff>7710</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477354"/>
          <a:ext cx="889000" cy="7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133756</xdr:rowOff>
    </xdr:from>
    <xdr:to>
      <xdr:col>24</xdr:col>
      <xdr:colOff>114300</xdr:colOff>
      <xdr:row>78</xdr:row>
      <xdr:rowOff>63906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33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48683</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25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48247</xdr:rowOff>
    </xdr:from>
    <xdr:to>
      <xdr:col>20</xdr:col>
      <xdr:colOff>38100</xdr:colOff>
      <xdr:row>78</xdr:row>
      <xdr:rowOff>149847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42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140974</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530111" y="1351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19138</xdr:rowOff>
    </xdr:from>
    <xdr:to>
      <xdr:col>15</xdr:col>
      <xdr:colOff>101600</xdr:colOff>
      <xdr:row>78</xdr:row>
      <xdr:rowOff>120738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39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111865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48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53454</xdr:rowOff>
    </xdr:from>
    <xdr:to>
      <xdr:col>10</xdr:col>
      <xdr:colOff>165100</xdr:colOff>
      <xdr:row>78</xdr:row>
      <xdr:rowOff>155054</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42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146181</xdr:rowOff>
    </xdr:from>
    <xdr:ext cx="534377"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52111" y="1351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128360</xdr:rowOff>
    </xdr:from>
    <xdr:to>
      <xdr:col>6</xdr:col>
      <xdr:colOff>38100</xdr:colOff>
      <xdr:row>79</xdr:row>
      <xdr:rowOff>58510</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5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49637</xdr:rowOff>
    </xdr:from>
    <xdr:ext cx="534377"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63111" y="1359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65340</xdr:rowOff>
    </xdr:from>
    <xdr:to>
      <xdr:col>24</xdr:col>
      <xdr:colOff>63500</xdr:colOff>
      <xdr:row>98</xdr:row>
      <xdr:rowOff>74516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867440"/>
          <a:ext cx="8382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2781</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804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65128</xdr:rowOff>
    </xdr:from>
    <xdr:to>
      <xdr:col>19</xdr:col>
      <xdr:colOff>177800</xdr:colOff>
      <xdr:row>98</xdr:row>
      <xdr:rowOff>74516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908300" y="16867228"/>
          <a:ext cx="889000" cy="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129066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65128</xdr:rowOff>
    </xdr:from>
    <xdr:to>
      <xdr:col>15</xdr:col>
      <xdr:colOff>50800</xdr:colOff>
      <xdr:row>98</xdr:row>
      <xdr:rowOff>87319</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6867228"/>
          <a:ext cx="889000" cy="2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63071</xdr:rowOff>
    </xdr:from>
    <xdr:to>
      <xdr:col>10</xdr:col>
      <xdr:colOff>114300</xdr:colOff>
      <xdr:row>98</xdr:row>
      <xdr:rowOff>87319</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a:off x="1130300" y="16865171"/>
          <a:ext cx="889000" cy="2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14540</xdr:rowOff>
    </xdr:from>
    <xdr:to>
      <xdr:col>24</xdr:col>
      <xdr:colOff>114300</xdr:colOff>
      <xdr:row>98</xdr:row>
      <xdr:rowOff>116140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81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37417</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66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23716</xdr:rowOff>
    </xdr:from>
    <xdr:to>
      <xdr:col>20</xdr:col>
      <xdr:colOff>38100</xdr:colOff>
      <xdr:row>98</xdr:row>
      <xdr:rowOff>125316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82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141843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60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14328</xdr:rowOff>
    </xdr:from>
    <xdr:to>
      <xdr:col>15</xdr:col>
      <xdr:colOff>101600</xdr:colOff>
      <xdr:row>98</xdr:row>
      <xdr:rowOff>115928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81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107055</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90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36519</xdr:rowOff>
    </xdr:from>
    <xdr:to>
      <xdr:col>10</xdr:col>
      <xdr:colOff>165100</xdr:colOff>
      <xdr:row>98</xdr:row>
      <xdr:rowOff>138119</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83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129246</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93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12271</xdr:rowOff>
    </xdr:from>
    <xdr:to>
      <xdr:col>6</xdr:col>
      <xdr:colOff>38100</xdr:colOff>
      <xdr:row>98</xdr:row>
      <xdr:rowOff>113871</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81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104998</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90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102798</xdr:rowOff>
    </xdr:from>
    <xdr:to>
      <xdr:col>55</xdr:col>
      <xdr:colOff>0</xdr:colOff>
      <xdr:row>38</xdr:row>
      <xdr:rowOff>114227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9639300" y="6617898"/>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54264</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569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114227</xdr:rowOff>
    </xdr:from>
    <xdr:to>
      <xdr:col>50</xdr:col>
      <xdr:colOff>114300</xdr:colOff>
      <xdr:row>38</xdr:row>
      <xdr:rowOff>124024</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8750300" y="662932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5278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124024</xdr:rowOff>
    </xdr:from>
    <xdr:to>
      <xdr:col>45</xdr:col>
      <xdr:colOff>177800</xdr:colOff>
      <xdr:row>38</xdr:row>
      <xdr:rowOff>141660</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flipV="1">
          <a:off x="7861300" y="6639124"/>
          <a:ext cx="889000" cy="1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124678</xdr:rowOff>
    </xdr:from>
    <xdr:to>
      <xdr:col>41</xdr:col>
      <xdr:colOff>50800</xdr:colOff>
      <xdr:row>38</xdr:row>
      <xdr:rowOff>141660</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a:off x="6972300" y="6639778"/>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51998</xdr:rowOff>
    </xdr:from>
    <xdr:to>
      <xdr:col>55</xdr:col>
      <xdr:colOff>50800</xdr:colOff>
      <xdr:row>38</xdr:row>
      <xdr:rowOff>153598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56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74875</xdr:rowOff>
    </xdr:from>
    <xdr:ext cx="378565"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418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63427</xdr:rowOff>
    </xdr:from>
    <xdr:to>
      <xdr:col>50</xdr:col>
      <xdr:colOff>165100</xdr:colOff>
      <xdr:row>38</xdr:row>
      <xdr:rowOff>165027</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57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10105</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450017" y="6353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73224</xdr:rowOff>
    </xdr:from>
    <xdr:to>
      <xdr:col>46</xdr:col>
      <xdr:colOff>38100</xdr:colOff>
      <xdr:row>39</xdr:row>
      <xdr:rowOff>3374</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58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165951</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561017" y="6681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90860</xdr:rowOff>
    </xdr:from>
    <xdr:to>
      <xdr:col>41</xdr:col>
      <xdr:colOff>101600</xdr:colOff>
      <xdr:row>39</xdr:row>
      <xdr:rowOff>21010</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60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12137</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672017" y="6698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73878</xdr:rowOff>
    </xdr:from>
    <xdr:to>
      <xdr:col>36</xdr:col>
      <xdr:colOff>165100</xdr:colOff>
      <xdr:row>39</xdr:row>
      <xdr:rowOff>4028</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58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166605</xdr:rowOff>
    </xdr:from>
    <xdr:ext cx="378565"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783017" y="6681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a:extLst>
            <a:ext uri="{FF2B5EF4-FFF2-40B4-BE49-F238E27FC236}">
              <a16:creationId xmlns:a16="http://schemas.microsoft.com/office/drawing/2014/main"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a:extLst>
            <a:ext uri="{FF2B5EF4-FFF2-40B4-BE49-F238E27FC236}">
              <a16:creationId xmlns:a16="http://schemas.microsoft.com/office/drawing/2014/main" id="{00000000-0008-0000-0700-000063010000}"/>
            </a:ext>
          </a:extLst>
        </xdr:cNvPr>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a:extLst>
            <a:ext uri="{FF2B5EF4-FFF2-40B4-BE49-F238E27FC236}">
              <a16:creationId xmlns:a16="http://schemas.microsoft.com/office/drawing/2014/main" id="{00000000-0008-0000-0700-000065010000}"/>
            </a:ext>
          </a:extLst>
        </xdr:cNvPr>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123257</xdr:rowOff>
    </xdr:from>
    <xdr:to>
      <xdr:col>55</xdr:col>
      <xdr:colOff>0</xdr:colOff>
      <xdr:row>58</xdr:row>
      <xdr:rowOff>158952</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9639300" y="10067357"/>
          <a:ext cx="838200" cy="3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a:extLst>
            <a:ext uri="{FF2B5EF4-FFF2-40B4-BE49-F238E27FC236}">
              <a16:creationId xmlns:a16="http://schemas.microsoft.com/office/drawing/2014/main" id="{00000000-0008-0000-0700-000068010000}"/>
            </a:ext>
          </a:extLst>
        </xdr:cNvPr>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135341</xdr:rowOff>
    </xdr:from>
    <xdr:to>
      <xdr:col>50</xdr:col>
      <xdr:colOff>114300</xdr:colOff>
      <xdr:row>58</xdr:row>
      <xdr:rowOff>158952</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8750300" y="10079441"/>
          <a:ext cx="889000" cy="2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135341</xdr:rowOff>
    </xdr:from>
    <xdr:to>
      <xdr:col>45</xdr:col>
      <xdr:colOff>177800</xdr:colOff>
      <xdr:row>58</xdr:row>
      <xdr:rowOff>168732</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flipV="1">
          <a:off x="7861300" y="10079441"/>
          <a:ext cx="889000" cy="3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162037</xdr:rowOff>
    </xdr:from>
    <xdr:to>
      <xdr:col>41</xdr:col>
      <xdr:colOff>50800</xdr:colOff>
      <xdr:row>58</xdr:row>
      <xdr:rowOff>168732</xdr:rowOff>
    </xdr:to>
    <xdr:cxnSp macro="">
      <xdr:nvCxnSpPr>
        <xdr:cNvPr id="368" name="直線コネクタ 367">
          <a:extLst>
            <a:ext uri="{FF2B5EF4-FFF2-40B4-BE49-F238E27FC236}">
              <a16:creationId xmlns:a16="http://schemas.microsoft.com/office/drawing/2014/main" id="{00000000-0008-0000-0700-000070010000}"/>
            </a:ext>
          </a:extLst>
        </xdr:cNvPr>
        <xdr:cNvCxnSpPr/>
      </xdr:nvCxnSpPr>
      <xdr:spPr>
        <a:xfrm>
          <a:off x="6972300" y="10106137"/>
          <a:ext cx="8890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a:extLst>
            <a:ext uri="{FF2B5EF4-FFF2-40B4-BE49-F238E27FC236}">
              <a16:creationId xmlns:a16="http://schemas.microsoft.com/office/drawing/2014/main" id="{00000000-0008-0000-0700-000073010000}"/>
            </a:ext>
          </a:extLst>
        </xdr:cNvPr>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72457</xdr:rowOff>
    </xdr:from>
    <xdr:to>
      <xdr:col>55</xdr:col>
      <xdr:colOff>50800</xdr:colOff>
      <xdr:row>59</xdr:row>
      <xdr:rowOff>2607</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10426700" y="100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50884</xdr:rowOff>
    </xdr:from>
    <xdr:ext cx="469744" cy="259045"/>
    <xdr:sp macro="" textlink="">
      <xdr:nvSpPr>
        <xdr:cNvPr id="379" name="農林水産業費該当値テキスト">
          <a:extLst>
            <a:ext uri="{FF2B5EF4-FFF2-40B4-BE49-F238E27FC236}">
              <a16:creationId xmlns:a16="http://schemas.microsoft.com/office/drawing/2014/main" id="{00000000-0008-0000-0700-00007B010000}"/>
            </a:ext>
          </a:extLst>
        </xdr:cNvPr>
        <xdr:cNvSpPr txBox="1"/>
      </xdr:nvSpPr>
      <xdr:spPr>
        <a:xfrm>
          <a:off x="10528300" y="99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108152</xdr:rowOff>
    </xdr:from>
    <xdr:to>
      <xdr:col>50</xdr:col>
      <xdr:colOff>165100</xdr:colOff>
      <xdr:row>59</xdr:row>
      <xdr:rowOff>38302</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9588500" y="100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29429</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9404428" y="1014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84541</xdr:rowOff>
    </xdr:from>
    <xdr:to>
      <xdr:col>46</xdr:col>
      <xdr:colOff>38100</xdr:colOff>
      <xdr:row>59</xdr:row>
      <xdr:rowOff>14691</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8699500" y="1002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5818</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8515428" y="1012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117932</xdr:rowOff>
    </xdr:from>
    <xdr:to>
      <xdr:col>41</xdr:col>
      <xdr:colOff>101600</xdr:colOff>
      <xdr:row>59</xdr:row>
      <xdr:rowOff>48082</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7810500" y="100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39209</xdr:rowOff>
    </xdr:from>
    <xdr:ext cx="469744"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7626428" y="1015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111237</xdr:rowOff>
    </xdr:from>
    <xdr:to>
      <xdr:col>36</xdr:col>
      <xdr:colOff>165100</xdr:colOff>
      <xdr:row>59</xdr:row>
      <xdr:rowOff>41387</xdr:rowOff>
    </xdr:to>
    <xdr:sp macro="" textlink="">
      <xdr:nvSpPr>
        <xdr:cNvPr id="386" name="楕円 385">
          <a:extLst>
            <a:ext uri="{FF2B5EF4-FFF2-40B4-BE49-F238E27FC236}">
              <a16:creationId xmlns:a16="http://schemas.microsoft.com/office/drawing/2014/main" id="{00000000-0008-0000-0700-000082010000}"/>
            </a:ext>
          </a:extLst>
        </xdr:cNvPr>
        <xdr:cNvSpPr/>
      </xdr:nvSpPr>
      <xdr:spPr>
        <a:xfrm>
          <a:off x="6921500" y="1005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32514</xdr:rowOff>
    </xdr:from>
    <xdr:ext cx="469744"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737428" y="1014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a:extLst>
            <a:ext uri="{FF2B5EF4-FFF2-40B4-BE49-F238E27FC236}">
              <a16:creationId xmlns:a16="http://schemas.microsoft.com/office/drawing/2014/main" id="{00000000-0008-0000-0700-00009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a:extLst>
            <a:ext uri="{FF2B5EF4-FFF2-40B4-BE49-F238E27FC236}">
              <a16:creationId xmlns:a16="http://schemas.microsoft.com/office/drawing/2014/main" id="{00000000-0008-0000-0700-00009E010000}"/>
            </a:ext>
          </a:extLst>
        </xdr:cNvPr>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a:extLst>
            <a:ext uri="{FF2B5EF4-FFF2-40B4-BE49-F238E27FC236}">
              <a16:creationId xmlns:a16="http://schemas.microsoft.com/office/drawing/2014/main" id="{00000000-0008-0000-0700-0000A0010000}"/>
            </a:ext>
          </a:extLst>
        </xdr:cNvPr>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28699</xdr:rowOff>
    </xdr:from>
    <xdr:to>
      <xdr:col>55</xdr:col>
      <xdr:colOff>0</xdr:colOff>
      <xdr:row>79</xdr:row>
      <xdr:rowOff>74451</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9639300" y="13573249"/>
          <a:ext cx="838200" cy="4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a:extLst>
            <a:ext uri="{FF2B5EF4-FFF2-40B4-BE49-F238E27FC236}">
              <a16:creationId xmlns:a16="http://schemas.microsoft.com/office/drawing/2014/main" id="{00000000-0008-0000-0700-0000A3010000}"/>
            </a:ext>
          </a:extLst>
        </xdr:cNvPr>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74451</xdr:rowOff>
    </xdr:from>
    <xdr:to>
      <xdr:col>50</xdr:col>
      <xdr:colOff>114300</xdr:colOff>
      <xdr:row>79</xdr:row>
      <xdr:rowOff>79927</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8750300" y="13619001"/>
          <a:ext cx="889000" cy="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79927</xdr:rowOff>
    </xdr:from>
    <xdr:to>
      <xdr:col>45</xdr:col>
      <xdr:colOff>177800</xdr:colOff>
      <xdr:row>79</xdr:row>
      <xdr:rowOff>84902</xdr:rowOff>
    </xdr:to>
    <xdr:cxnSp macro="">
      <xdr:nvCxnSpPr>
        <xdr:cNvPr id="424" name="直線コネクタ 423">
          <a:extLst>
            <a:ext uri="{FF2B5EF4-FFF2-40B4-BE49-F238E27FC236}">
              <a16:creationId xmlns:a16="http://schemas.microsoft.com/office/drawing/2014/main" id="{00000000-0008-0000-0700-0000A8010000}"/>
            </a:ext>
          </a:extLst>
        </xdr:cNvPr>
        <xdr:cNvCxnSpPr/>
      </xdr:nvCxnSpPr>
      <xdr:spPr>
        <a:xfrm flipV="1">
          <a:off x="7861300" y="13624477"/>
          <a:ext cx="889000" cy="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79938</xdr:rowOff>
    </xdr:from>
    <xdr:to>
      <xdr:col>41</xdr:col>
      <xdr:colOff>50800</xdr:colOff>
      <xdr:row>79</xdr:row>
      <xdr:rowOff>84902</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a:off x="6972300" y="13624488"/>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a:extLst>
            <a:ext uri="{FF2B5EF4-FFF2-40B4-BE49-F238E27FC236}">
              <a16:creationId xmlns:a16="http://schemas.microsoft.com/office/drawing/2014/main" id="{00000000-0008-0000-0700-0000AC010000}"/>
            </a:ext>
          </a:extLst>
        </xdr:cNvPr>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a:extLst>
            <a:ext uri="{FF2B5EF4-FFF2-40B4-BE49-F238E27FC236}">
              <a16:creationId xmlns:a16="http://schemas.microsoft.com/office/drawing/2014/main" id="{00000000-0008-0000-0700-0000AE010000}"/>
            </a:ext>
          </a:extLst>
        </xdr:cNvPr>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95144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29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149349</xdr:rowOff>
    </xdr:from>
    <xdr:to>
      <xdr:col>55</xdr:col>
      <xdr:colOff>50800</xdr:colOff>
      <xdr:row>79</xdr:row>
      <xdr:rowOff>79499</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10426700" y="135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123237</xdr:rowOff>
    </xdr:from>
    <xdr:ext cx="469744" cy="259045"/>
    <xdr:sp macro="" textlink="">
      <xdr:nvSpPr>
        <xdr:cNvPr id="438" name="商工費該当値テキスト">
          <a:extLst>
            <a:ext uri="{FF2B5EF4-FFF2-40B4-BE49-F238E27FC236}">
              <a16:creationId xmlns:a16="http://schemas.microsoft.com/office/drawing/2014/main" id="{00000000-0008-0000-0700-0000B6010000}"/>
            </a:ext>
          </a:extLst>
        </xdr:cNvPr>
        <xdr:cNvSpPr txBox="1"/>
      </xdr:nvSpPr>
      <xdr:spPr>
        <a:xfrm>
          <a:off x="10528300" y="1349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23651</xdr:rowOff>
    </xdr:from>
    <xdr:to>
      <xdr:col>50</xdr:col>
      <xdr:colOff>165100</xdr:colOff>
      <xdr:row>79</xdr:row>
      <xdr:rowOff>125251</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9588500" y="1356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116378</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9404428" y="1366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29127</xdr:rowOff>
    </xdr:from>
    <xdr:to>
      <xdr:col>46</xdr:col>
      <xdr:colOff>38100</xdr:colOff>
      <xdr:row>79</xdr:row>
      <xdr:rowOff>130727</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8699500" y="1357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121854</xdr:rowOff>
    </xdr:from>
    <xdr:ext cx="469744"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8515428" y="1366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34102</xdr:rowOff>
    </xdr:from>
    <xdr:to>
      <xdr:col>41</xdr:col>
      <xdr:colOff>101600</xdr:colOff>
      <xdr:row>79</xdr:row>
      <xdr:rowOff>135702</xdr:rowOff>
    </xdr:to>
    <xdr:sp macro="" textlink="">
      <xdr:nvSpPr>
        <xdr:cNvPr id="443" name="楕円 442">
          <a:extLst>
            <a:ext uri="{FF2B5EF4-FFF2-40B4-BE49-F238E27FC236}">
              <a16:creationId xmlns:a16="http://schemas.microsoft.com/office/drawing/2014/main" id="{00000000-0008-0000-0700-0000BB010000}"/>
            </a:ext>
          </a:extLst>
        </xdr:cNvPr>
        <xdr:cNvSpPr/>
      </xdr:nvSpPr>
      <xdr:spPr>
        <a:xfrm>
          <a:off x="7810500" y="135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126829</xdr:rowOff>
    </xdr:from>
    <xdr:ext cx="469744"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7626428" y="1367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29138</xdr:rowOff>
    </xdr:from>
    <xdr:to>
      <xdr:col>36</xdr:col>
      <xdr:colOff>165100</xdr:colOff>
      <xdr:row>79</xdr:row>
      <xdr:rowOff>130738</xdr:rowOff>
    </xdr:to>
    <xdr:sp macro="" textlink="">
      <xdr:nvSpPr>
        <xdr:cNvPr id="445" name="楕円 444">
          <a:extLst>
            <a:ext uri="{FF2B5EF4-FFF2-40B4-BE49-F238E27FC236}">
              <a16:creationId xmlns:a16="http://schemas.microsoft.com/office/drawing/2014/main" id="{00000000-0008-0000-0700-0000BD010000}"/>
            </a:ext>
          </a:extLst>
        </xdr:cNvPr>
        <xdr:cNvSpPr/>
      </xdr:nvSpPr>
      <xdr:spPr>
        <a:xfrm>
          <a:off x="6921500" y="1357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121865</xdr:rowOff>
    </xdr:from>
    <xdr:ext cx="469744"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737428" y="1366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a:extLst>
            <a:ext uri="{FF2B5EF4-FFF2-40B4-BE49-F238E27FC236}">
              <a16:creationId xmlns:a16="http://schemas.microsoft.com/office/drawing/2014/main" id="{00000000-0008-0000-0700-0000C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77671</xdr:rowOff>
    </xdr:from>
    <xdr:to>
      <xdr:col>55</xdr:col>
      <xdr:colOff>0</xdr:colOff>
      <xdr:row>98</xdr:row>
      <xdr:rowOff>83201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9639300" y="16879771"/>
          <a:ext cx="838200" cy="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71963</xdr:rowOff>
    </xdr:from>
    <xdr:to>
      <xdr:col>50</xdr:col>
      <xdr:colOff>114300</xdr:colOff>
      <xdr:row>98</xdr:row>
      <xdr:rowOff>83201</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8750300" y="16874063"/>
          <a:ext cx="889000" cy="1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65579</xdr:rowOff>
    </xdr:from>
    <xdr:to>
      <xdr:col>45</xdr:col>
      <xdr:colOff>177800</xdr:colOff>
      <xdr:row>98</xdr:row>
      <xdr:rowOff>71963</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7861300" y="16867679"/>
          <a:ext cx="889000" cy="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65579</xdr:rowOff>
    </xdr:from>
    <xdr:to>
      <xdr:col>41</xdr:col>
      <xdr:colOff>50800</xdr:colOff>
      <xdr:row>98</xdr:row>
      <xdr:rowOff>72310</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flipV="1">
          <a:off x="6972300" y="16867679"/>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26871</xdr:rowOff>
    </xdr:from>
    <xdr:to>
      <xdr:col>55</xdr:col>
      <xdr:colOff>50800</xdr:colOff>
      <xdr:row>98</xdr:row>
      <xdr:rowOff>128471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82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149613</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78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32401</xdr:rowOff>
    </xdr:from>
    <xdr:to>
      <xdr:col>50</xdr:col>
      <xdr:colOff>165100</xdr:colOff>
      <xdr:row>98</xdr:row>
      <xdr:rowOff>134001</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83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125128</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9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21163</xdr:rowOff>
    </xdr:from>
    <xdr:to>
      <xdr:col>46</xdr:col>
      <xdr:colOff>38100</xdr:colOff>
      <xdr:row>98</xdr:row>
      <xdr:rowOff>122763</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82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113890</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91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14779</xdr:rowOff>
    </xdr:from>
    <xdr:to>
      <xdr:col>41</xdr:col>
      <xdr:colOff>101600</xdr:colOff>
      <xdr:row>98</xdr:row>
      <xdr:rowOff>116379</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81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107506</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90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21510</xdr:rowOff>
    </xdr:from>
    <xdr:to>
      <xdr:col>36</xdr:col>
      <xdr:colOff>165100</xdr:colOff>
      <xdr:row>98</xdr:row>
      <xdr:rowOff>123110</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8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114237</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91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a:extLst>
            <a:ext uri="{FF2B5EF4-FFF2-40B4-BE49-F238E27FC236}">
              <a16:creationId xmlns:a16="http://schemas.microsoft.com/office/drawing/2014/main" id="{00000000-0008-0000-0700-00000F020000}"/>
            </a:ext>
          </a:extLst>
        </xdr:cNvPr>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a:extLst>
            <a:ext uri="{FF2B5EF4-FFF2-40B4-BE49-F238E27FC236}">
              <a16:creationId xmlns:a16="http://schemas.microsoft.com/office/drawing/2014/main" id="{00000000-0008-0000-0700-000011020000}"/>
            </a:ext>
          </a:extLst>
        </xdr:cNvPr>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160350</xdr:rowOff>
    </xdr:from>
    <xdr:to>
      <xdr:col>85</xdr:col>
      <xdr:colOff>127000</xdr:colOff>
      <xdr:row>38</xdr:row>
      <xdr:rowOff>9551</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5481300" y="6504000"/>
          <a:ext cx="838200" cy="2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a:extLst>
            <a:ext uri="{FF2B5EF4-FFF2-40B4-BE49-F238E27FC236}">
              <a16:creationId xmlns:a16="http://schemas.microsoft.com/office/drawing/2014/main" id="{00000000-0008-0000-0700-000014020000}"/>
            </a:ext>
          </a:extLst>
        </xdr:cNvPr>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9551</xdr:rowOff>
    </xdr:from>
    <xdr:to>
      <xdr:col>81</xdr:col>
      <xdr:colOff>50800</xdr:colOff>
      <xdr:row>38</xdr:row>
      <xdr:rowOff>41097</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4592300" y="6524651"/>
          <a:ext cx="889000" cy="3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142672</xdr:rowOff>
    </xdr:from>
    <xdr:to>
      <xdr:col>76</xdr:col>
      <xdr:colOff>114300</xdr:colOff>
      <xdr:row>38</xdr:row>
      <xdr:rowOff>41097</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3703300" y="6314872"/>
          <a:ext cx="889000" cy="24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77711</xdr:rowOff>
    </xdr:from>
    <xdr:to>
      <xdr:col>71</xdr:col>
      <xdr:colOff>177800</xdr:colOff>
      <xdr:row>36</xdr:row>
      <xdr:rowOff>142672</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a:off x="12814300" y="6249911"/>
          <a:ext cx="889000" cy="6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9834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5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26064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5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109550</xdr:rowOff>
    </xdr:from>
    <xdr:to>
      <xdr:col>85</xdr:col>
      <xdr:colOff>177800</xdr:colOff>
      <xdr:row>38</xdr:row>
      <xdr:rowOff>39700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6268700" y="64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87977</xdr:rowOff>
    </xdr:from>
    <xdr:ext cx="534377" cy="259045"/>
    <xdr:sp macro="" textlink="">
      <xdr:nvSpPr>
        <xdr:cNvPr id="551" name="消防費該当値テキスト">
          <a:extLst>
            <a:ext uri="{FF2B5EF4-FFF2-40B4-BE49-F238E27FC236}">
              <a16:creationId xmlns:a16="http://schemas.microsoft.com/office/drawing/2014/main" id="{00000000-0008-0000-0700-000027020000}"/>
            </a:ext>
          </a:extLst>
        </xdr:cNvPr>
        <xdr:cNvSpPr txBox="1"/>
      </xdr:nvSpPr>
      <xdr:spPr>
        <a:xfrm>
          <a:off x="16370300" y="643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130201</xdr:rowOff>
    </xdr:from>
    <xdr:to>
      <xdr:col>81</xdr:col>
      <xdr:colOff>101600</xdr:colOff>
      <xdr:row>38</xdr:row>
      <xdr:rowOff>60351</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5430500" y="647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51478</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5214111" y="656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161747</xdr:rowOff>
    </xdr:from>
    <xdr:to>
      <xdr:col>76</xdr:col>
      <xdr:colOff>165100</xdr:colOff>
      <xdr:row>38</xdr:row>
      <xdr:rowOff>91897</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4541500" y="650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83024</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4325111" y="659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91872</xdr:rowOff>
    </xdr:from>
    <xdr:to>
      <xdr:col>72</xdr:col>
      <xdr:colOff>38100</xdr:colOff>
      <xdr:row>37</xdr:row>
      <xdr:rowOff>22022</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3652500" y="626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38549</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3436111" y="603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26911</xdr:rowOff>
    </xdr:from>
    <xdr:to>
      <xdr:col>67</xdr:col>
      <xdr:colOff>101600</xdr:colOff>
      <xdr:row>36</xdr:row>
      <xdr:rowOff>128511</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2763500" y="619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145038</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547111" y="597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140092</xdr:rowOff>
    </xdr:from>
    <xdr:to>
      <xdr:col>85</xdr:col>
      <xdr:colOff>127000</xdr:colOff>
      <xdr:row>58</xdr:row>
      <xdr:rowOff>119202</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5481300" y="9741292"/>
          <a:ext cx="838200" cy="32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145867</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91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49838</xdr:rowOff>
    </xdr:from>
    <xdr:to>
      <xdr:col>81</xdr:col>
      <xdr:colOff>50800</xdr:colOff>
      <xdr:row>58</xdr:row>
      <xdr:rowOff>119202</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4592300" y="9993938"/>
          <a:ext cx="889000" cy="6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11858</xdr:rowOff>
    </xdr:from>
    <xdr:to>
      <xdr:col>76</xdr:col>
      <xdr:colOff>114300</xdr:colOff>
      <xdr:row>58</xdr:row>
      <xdr:rowOff>49838</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3703300" y="9955958"/>
          <a:ext cx="889000" cy="3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115595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11858</xdr:rowOff>
    </xdr:from>
    <xdr:to>
      <xdr:col>71</xdr:col>
      <xdr:colOff>177800</xdr:colOff>
      <xdr:row>58</xdr:row>
      <xdr:rowOff>126169</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flipV="1">
          <a:off x="12814300" y="9955958"/>
          <a:ext cx="889000" cy="11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156329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1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163201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89292</xdr:rowOff>
    </xdr:from>
    <xdr:to>
      <xdr:col>85</xdr:col>
      <xdr:colOff>177800</xdr:colOff>
      <xdr:row>57</xdr:row>
      <xdr:rowOff>19442</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969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112169</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954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68402</xdr:rowOff>
    </xdr:from>
    <xdr:to>
      <xdr:col>81</xdr:col>
      <xdr:colOff>101600</xdr:colOff>
      <xdr:row>58</xdr:row>
      <xdr:rowOff>170002</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1001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161129</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1010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170488</xdr:rowOff>
    </xdr:from>
    <xdr:to>
      <xdr:col>76</xdr:col>
      <xdr:colOff>165100</xdr:colOff>
      <xdr:row>58</xdr:row>
      <xdr:rowOff>100638</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994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117165</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971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132508</xdr:rowOff>
    </xdr:from>
    <xdr:to>
      <xdr:col>72</xdr:col>
      <xdr:colOff>38100</xdr:colOff>
      <xdr:row>58</xdr:row>
      <xdr:rowOff>62658</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990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79185</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968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75369</xdr:rowOff>
    </xdr:from>
    <xdr:to>
      <xdr:col>67</xdr:col>
      <xdr:colOff>101600</xdr:colOff>
      <xdr:row>59</xdr:row>
      <xdr:rowOff>5519</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1001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168096</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1011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a:extLst>
            <a:ext uri="{FF2B5EF4-FFF2-40B4-BE49-F238E27FC236}">
              <a16:creationId xmlns:a16="http://schemas.microsoft.com/office/drawing/2014/main" id="{00000000-0008-0000-0700-000084020000}"/>
            </a:ext>
          </a:extLst>
        </xdr:cNvPr>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a:extLst>
            <a:ext uri="{FF2B5EF4-FFF2-40B4-BE49-F238E27FC236}">
              <a16:creationId xmlns:a16="http://schemas.microsoft.com/office/drawing/2014/main" id="{00000000-0008-0000-0700-000086020000}"/>
            </a:ext>
          </a:extLst>
        </xdr:cNvPr>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154936</xdr:rowOff>
    </xdr:from>
    <xdr:to>
      <xdr:col>85</xdr:col>
      <xdr:colOff>127000</xdr:colOff>
      <xdr:row>79</xdr:row>
      <xdr:rowOff>19597</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5481300" y="13528036"/>
          <a:ext cx="838200" cy="3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135811</xdr:rowOff>
    </xdr:from>
    <xdr:ext cx="469744" cy="259045"/>
    <xdr:sp macro="" textlink="">
      <xdr:nvSpPr>
        <xdr:cNvPr id="649" name="災害復旧費平均値テキスト">
          <a:extLst>
            <a:ext uri="{FF2B5EF4-FFF2-40B4-BE49-F238E27FC236}">
              <a16:creationId xmlns:a16="http://schemas.microsoft.com/office/drawing/2014/main" id="{00000000-0008-0000-0700-000089020000}"/>
            </a:ext>
          </a:extLst>
        </xdr:cNvPr>
        <xdr:cNvSpPr txBox="1"/>
      </xdr:nvSpPr>
      <xdr:spPr>
        <a:xfrm>
          <a:off x="16370300" y="13508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19597</xdr:rowOff>
    </xdr:from>
    <xdr:to>
      <xdr:col>81</xdr:col>
      <xdr:colOff>50800</xdr:colOff>
      <xdr:row>79</xdr:row>
      <xdr:rowOff>42774</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4592300" y="13564147"/>
          <a:ext cx="889000" cy="2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80684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42774</xdr:rowOff>
    </xdr:from>
    <xdr:to>
      <xdr:col>76</xdr:col>
      <xdr:colOff>114300</xdr:colOff>
      <xdr:row>79</xdr:row>
      <xdr:rowOff>44450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flipV="1">
          <a:off x="13703300" y="13587324"/>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26211</xdr:rowOff>
    </xdr:from>
    <xdr:to>
      <xdr:col>71</xdr:col>
      <xdr:colOff>177800</xdr:colOff>
      <xdr:row>79</xdr:row>
      <xdr:rowOff>44450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814300" y="13570761"/>
          <a:ext cx="889000" cy="1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a:extLst>
            <a:ext uri="{FF2B5EF4-FFF2-40B4-BE49-F238E27FC236}">
              <a16:creationId xmlns:a16="http://schemas.microsoft.com/office/drawing/2014/main" id="{00000000-0008-0000-0700-000094020000}"/>
            </a:ext>
          </a:extLst>
        </xdr:cNvPr>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82738</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627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104136</xdr:rowOff>
    </xdr:from>
    <xdr:to>
      <xdr:col>85</xdr:col>
      <xdr:colOff>177800</xdr:colOff>
      <xdr:row>79</xdr:row>
      <xdr:rowOff>34286</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6268700" y="1347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63513</xdr:rowOff>
    </xdr:from>
    <xdr:ext cx="534377" cy="259045"/>
    <xdr:sp macro="" textlink="">
      <xdr:nvSpPr>
        <xdr:cNvPr id="668" name="災害復旧費該当値テキスト">
          <a:extLst>
            <a:ext uri="{FF2B5EF4-FFF2-40B4-BE49-F238E27FC236}">
              <a16:creationId xmlns:a16="http://schemas.microsoft.com/office/drawing/2014/main" id="{00000000-0008-0000-0700-00009C020000}"/>
            </a:ext>
          </a:extLst>
        </xdr:cNvPr>
        <xdr:cNvSpPr txBox="1"/>
      </xdr:nvSpPr>
      <xdr:spPr>
        <a:xfrm>
          <a:off x="16370300" y="1326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140247</xdr:rowOff>
    </xdr:from>
    <xdr:to>
      <xdr:col>81</xdr:col>
      <xdr:colOff>101600</xdr:colOff>
      <xdr:row>79</xdr:row>
      <xdr:rowOff>70397</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5430500" y="1351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86924</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246428" y="13288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163424</xdr:rowOff>
    </xdr:from>
    <xdr:to>
      <xdr:col>76</xdr:col>
      <xdr:colOff>165100</xdr:colOff>
      <xdr:row>79</xdr:row>
      <xdr:rowOff>93574</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4541500" y="1353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84701</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403017" y="13629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146861</xdr:rowOff>
    </xdr:from>
    <xdr:to>
      <xdr:col>67</xdr:col>
      <xdr:colOff>101600</xdr:colOff>
      <xdr:row>79</xdr:row>
      <xdr:rowOff>77011</xdr:rowOff>
    </xdr:to>
    <xdr:sp macro="" textlink="">
      <xdr:nvSpPr>
        <xdr:cNvPr id="675" name="楕円 674">
          <a:extLst>
            <a:ext uri="{FF2B5EF4-FFF2-40B4-BE49-F238E27FC236}">
              <a16:creationId xmlns:a16="http://schemas.microsoft.com/office/drawing/2014/main" id="{00000000-0008-0000-0700-0000A3020000}"/>
            </a:ext>
          </a:extLst>
        </xdr:cNvPr>
        <xdr:cNvSpPr/>
      </xdr:nvSpPr>
      <xdr:spPr>
        <a:xfrm>
          <a:off x="12763500" y="1351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93538</xdr:rowOff>
    </xdr:from>
    <xdr:ext cx="469744"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579428" y="132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32245</xdr:rowOff>
    </xdr:from>
    <xdr:to>
      <xdr:col>85</xdr:col>
      <xdr:colOff>127000</xdr:colOff>
      <xdr:row>97</xdr:row>
      <xdr:rowOff>68911</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662895"/>
          <a:ext cx="838200" cy="3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68911</xdr:rowOff>
    </xdr:from>
    <xdr:to>
      <xdr:col>81</xdr:col>
      <xdr:colOff>50800</xdr:colOff>
      <xdr:row>97</xdr:row>
      <xdr:rowOff>104026</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699561"/>
          <a:ext cx="889000" cy="3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104026</xdr:rowOff>
    </xdr:from>
    <xdr:to>
      <xdr:col>76</xdr:col>
      <xdr:colOff>114300</xdr:colOff>
      <xdr:row>97</xdr:row>
      <xdr:rowOff>118199</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734676"/>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115900</xdr:rowOff>
    </xdr:from>
    <xdr:to>
      <xdr:col>71</xdr:col>
      <xdr:colOff>177800</xdr:colOff>
      <xdr:row>97</xdr:row>
      <xdr:rowOff>118199</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746550"/>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152895</xdr:rowOff>
    </xdr:from>
    <xdr:to>
      <xdr:col>85</xdr:col>
      <xdr:colOff>177800</xdr:colOff>
      <xdr:row>97</xdr:row>
      <xdr:rowOff>83045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61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131322</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59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18111</xdr:rowOff>
    </xdr:from>
    <xdr:to>
      <xdr:col>81</xdr:col>
      <xdr:colOff>101600</xdr:colOff>
      <xdr:row>97</xdr:row>
      <xdr:rowOff>119711</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64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110838</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74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53226</xdr:rowOff>
    </xdr:from>
    <xdr:to>
      <xdr:col>76</xdr:col>
      <xdr:colOff>165100</xdr:colOff>
      <xdr:row>97</xdr:row>
      <xdr:rowOff>154826</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68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145953</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77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67399</xdr:rowOff>
    </xdr:from>
    <xdr:to>
      <xdr:col>72</xdr:col>
      <xdr:colOff>38100</xdr:colOff>
      <xdr:row>97</xdr:row>
      <xdr:rowOff>168999</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69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160126</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79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65100</xdr:rowOff>
    </xdr:from>
    <xdr:to>
      <xdr:col>67</xdr:col>
      <xdr:colOff>101600</xdr:colOff>
      <xdr:row>97</xdr:row>
      <xdr:rowOff>166700</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69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157827</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78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ゴシック" panose="020B0609070205080204" pitchFamily="49" charset="-128"/>
              <a:ea typeface="ＭＳ ゴシック" panose="020B0609070205080204" pitchFamily="49" charset="-128"/>
            </a:rPr>
            <a:t>歳出総決算額は、住民一人当たり</a:t>
          </a:r>
          <a:r>
            <a:rPr kumimoji="1" lang="en-US" altLang="ja-JP" sz="1600">
              <a:latin typeface="ＭＳ ゴシック" panose="020B0609070205080204" pitchFamily="49" charset="-128"/>
              <a:ea typeface="ＭＳ ゴシック" panose="020B0609070205080204" pitchFamily="49" charset="-128"/>
            </a:rPr>
            <a:t>371,420</a:t>
          </a:r>
          <a:r>
            <a:rPr kumimoji="1" lang="ja-JP" altLang="en-US" sz="1600">
              <a:latin typeface="ＭＳ ゴシック" panose="020B0609070205080204" pitchFamily="49" charset="-128"/>
              <a:ea typeface="ＭＳ ゴシック" panose="020B0609070205080204" pitchFamily="49" charset="-128"/>
            </a:rPr>
            <a:t>円となっております。</a:t>
          </a:r>
          <a:endParaRPr kumimoji="1" lang="en-US" altLang="ja-JP" sz="1600">
            <a:latin typeface="ＭＳ ゴシック" panose="020B0609070205080204" pitchFamily="49" charset="-128"/>
            <a:ea typeface="ＭＳ ゴシック" panose="020B0609070205080204" pitchFamily="49" charset="-128"/>
          </a:endParaRPr>
        </a:p>
        <a:p>
          <a:r>
            <a:rPr kumimoji="1" lang="ja-JP" altLang="en-US" sz="1600">
              <a:latin typeface="ＭＳ ゴシック" panose="020B0609070205080204" pitchFamily="49" charset="-128"/>
              <a:ea typeface="ＭＳ ゴシック" panose="020B0609070205080204" pitchFamily="49" charset="-128"/>
            </a:rPr>
            <a:t>教育費は、小・中学校、幼稚園の空調設備整備を行ったことから対前年度比で</a:t>
          </a:r>
          <a:r>
            <a:rPr kumimoji="1" lang="en-US" altLang="ja-JP" sz="1600">
              <a:latin typeface="ＭＳ ゴシック" panose="020B0609070205080204" pitchFamily="49" charset="-128"/>
              <a:ea typeface="ＭＳ ゴシック" panose="020B0609070205080204" pitchFamily="49" charset="-128"/>
            </a:rPr>
            <a:t>29,581</a:t>
          </a:r>
          <a:r>
            <a:rPr kumimoji="1" lang="ja-JP" altLang="en-US" sz="1600">
              <a:latin typeface="ＭＳ ゴシック" panose="020B0609070205080204" pitchFamily="49" charset="-128"/>
              <a:ea typeface="ＭＳ ゴシック" panose="020B0609070205080204" pitchFamily="49" charset="-128"/>
            </a:rPr>
            <a:t>円増加し、災害復旧事業費も平成３０年度７月豪雨などで被害を受けた農地農業用施設等の災害復旧を行ったことから、対前年度比で</a:t>
          </a:r>
          <a:r>
            <a:rPr kumimoji="1" lang="en-US" altLang="ja-JP" sz="1600">
              <a:latin typeface="ＭＳ ゴシック" panose="020B0609070205080204" pitchFamily="49" charset="-128"/>
              <a:ea typeface="ＭＳ ゴシック" panose="020B0609070205080204" pitchFamily="49" charset="-128"/>
            </a:rPr>
            <a:t>9,478</a:t>
          </a:r>
          <a:r>
            <a:rPr kumimoji="1" lang="ja-JP" altLang="en-US" sz="1600">
              <a:latin typeface="ＭＳ ゴシック" panose="020B0609070205080204" pitchFamily="49" charset="-128"/>
              <a:ea typeface="ＭＳ ゴシック" panose="020B0609070205080204" pitchFamily="49" charset="-128"/>
            </a:rPr>
            <a:t>円増加しました。また、民生費は、幼児教育・保育無償化の影響により対前年度比で</a:t>
          </a:r>
          <a:r>
            <a:rPr kumimoji="1" lang="en-US" altLang="ja-JP" sz="1600">
              <a:latin typeface="ＭＳ ゴシック" panose="020B0609070205080204" pitchFamily="49" charset="-128"/>
              <a:ea typeface="ＭＳ ゴシック" panose="020B0609070205080204" pitchFamily="49" charset="-128"/>
            </a:rPr>
            <a:t>6,767</a:t>
          </a:r>
          <a:r>
            <a:rPr kumimoji="1" lang="ja-JP" altLang="en-US" sz="1600">
              <a:latin typeface="ＭＳ ゴシック" panose="020B0609070205080204" pitchFamily="49" charset="-128"/>
              <a:ea typeface="ＭＳ ゴシック" panose="020B0609070205080204" pitchFamily="49" charset="-128"/>
            </a:rPr>
            <a:t>円増加したほか、公債費は、金融機関からの借入金の一部を一括償還したことや過去の地方債の元金償還金が始まったことで、対前年度比で</a:t>
          </a:r>
          <a:r>
            <a:rPr kumimoji="1" lang="en-US" altLang="ja-JP" sz="1600">
              <a:latin typeface="ＭＳ ゴシック" panose="020B0609070205080204" pitchFamily="49" charset="-128"/>
              <a:ea typeface="ＭＳ ゴシック" panose="020B0609070205080204" pitchFamily="49" charset="-128"/>
            </a:rPr>
            <a:t>2,887</a:t>
          </a:r>
          <a:r>
            <a:rPr kumimoji="1" lang="ja-JP" altLang="en-US" sz="1600">
              <a:latin typeface="ＭＳ ゴシック" panose="020B0609070205080204" pitchFamily="49" charset="-128"/>
              <a:ea typeface="ＭＳ ゴシック" panose="020B0609070205080204" pitchFamily="49" charset="-128"/>
            </a:rPr>
            <a:t>円増加しました。</a:t>
          </a:r>
        </a:p>
        <a:p>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兵庫県猪名川町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歳入面では大規模店舗などの新たな建築により固定資産税が増加した影響等で自主財源は増加した一方で、歳出面では、小・中学校、幼稚園の空調設備の整備、平成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月豪雨等により被災した農地農業用施設の災害復旧工事等を実施しており、収支不足を補てんするため財政調整基金から取り崩しを行い、実質単年度収支は依然マイナスで推移しています。</a:t>
          </a:r>
        </a:p>
        <a:p>
          <a:r>
            <a:rPr kumimoji="1" lang="ja-JP" altLang="en-US" sz="1200">
              <a:latin typeface="ＭＳ ゴシック" pitchFamily="49" charset="-128"/>
              <a:ea typeface="ＭＳ ゴシック" pitchFamily="49" charset="-128"/>
            </a:rPr>
            <a:t>　結果、令和元年度の実質単年度収支を標準財政規模で除した比率はマイナス</a:t>
          </a:r>
          <a:r>
            <a:rPr kumimoji="1" lang="en-US" altLang="ja-JP" sz="1200">
              <a:latin typeface="ＭＳ ゴシック" pitchFamily="49" charset="-128"/>
              <a:ea typeface="ＭＳ ゴシック" pitchFamily="49" charset="-128"/>
            </a:rPr>
            <a:t>3.28</a:t>
          </a:r>
          <a:r>
            <a:rPr kumimoji="1" lang="ja-JP" altLang="en-US" sz="1200">
              <a:latin typeface="ＭＳ ゴシック" pitchFamily="49" charset="-128"/>
              <a:ea typeface="ＭＳ ゴシック" pitchFamily="49" charset="-128"/>
            </a:rPr>
            <a:t>％となっており、対前年度比で</a:t>
          </a:r>
          <a:r>
            <a:rPr kumimoji="1" lang="en-US" altLang="ja-JP" sz="1200">
              <a:latin typeface="ＭＳ ゴシック" pitchFamily="49" charset="-128"/>
              <a:ea typeface="ＭＳ ゴシック" pitchFamily="49" charset="-128"/>
            </a:rPr>
            <a:t>0.28</a:t>
          </a:r>
          <a:r>
            <a:rPr kumimoji="1" lang="ja-JP" altLang="en-US" sz="1200">
              <a:latin typeface="ＭＳ ゴシック" pitchFamily="49" charset="-128"/>
              <a:ea typeface="ＭＳ ゴシック" pitchFamily="49" charset="-128"/>
            </a:rPr>
            <a:t>ポイント減少しています。</a:t>
          </a:r>
        </a:p>
        <a:p>
          <a:r>
            <a:rPr kumimoji="1" lang="ja-JP" altLang="en-US" sz="1200">
              <a:latin typeface="ＭＳ ゴシック" pitchFamily="49" charset="-128"/>
              <a:ea typeface="ＭＳ ゴシック" pitchFamily="49" charset="-128"/>
            </a:rPr>
            <a:t>　今後も各財政指標や基金残高等を考慮し、健全な財政運営に努めます。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兵庫県猪名川町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国民健康保険特別会計において、平成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年度からの広域化に伴い国補助金が市町から県へ入るようになり歳入が減少するなどの影響により、全体では黒字額が減少しています。</a:t>
          </a:r>
        </a:p>
        <a:p>
          <a:r>
            <a:rPr kumimoji="1" lang="ja-JP" altLang="en-US" sz="1300">
              <a:latin typeface="ＭＳ ゴシック" pitchFamily="49" charset="-128"/>
              <a:ea typeface="ＭＳ ゴシック" pitchFamily="49" charset="-128"/>
            </a:rPr>
            <a:t>　今後も、資金不足等が生じないよう慎重な財政運営に努めます。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11673980</v>
      </c>
      <c r="BO4" s="462"/>
      <c r="BP4" s="462"/>
      <c r="BQ4" s="462"/>
      <c r="BR4" s="462"/>
      <c r="BS4" s="462"/>
      <c r="BT4" s="462"/>
      <c r="BU4" s="463"/>
      <c r="BV4" s="461">
        <v>10055612</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3.1</v>
      </c>
      <c r="CU4" s="646"/>
      <c r="CV4" s="646"/>
      <c r="CW4" s="646"/>
      <c r="CX4" s="646"/>
      <c r="CY4" s="646"/>
      <c r="CZ4" s="646"/>
      <c r="DA4" s="647"/>
      <c r="DB4" s="645">
        <v>3.9</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11448304</v>
      </c>
      <c r="BO5" s="467"/>
      <c r="BP5" s="467"/>
      <c r="BQ5" s="467"/>
      <c r="BR5" s="467"/>
      <c r="BS5" s="467"/>
      <c r="BT5" s="467"/>
      <c r="BU5" s="468"/>
      <c r="BV5" s="466">
        <v>9668014</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89.9</v>
      </c>
      <c r="CU5" s="437"/>
      <c r="CV5" s="437"/>
      <c r="CW5" s="437"/>
      <c r="CX5" s="437"/>
      <c r="CY5" s="437"/>
      <c r="CZ5" s="437"/>
      <c r="DA5" s="438"/>
      <c r="DB5" s="436">
        <v>89.2</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225676</v>
      </c>
      <c r="BO6" s="467"/>
      <c r="BP6" s="467"/>
      <c r="BQ6" s="467"/>
      <c r="BR6" s="467"/>
      <c r="BS6" s="467"/>
      <c r="BT6" s="467"/>
      <c r="BU6" s="468"/>
      <c r="BV6" s="466">
        <v>387598</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95.2</v>
      </c>
      <c r="CU6" s="620"/>
      <c r="CV6" s="620"/>
      <c r="CW6" s="620"/>
      <c r="CX6" s="620"/>
      <c r="CY6" s="620"/>
      <c r="CZ6" s="620"/>
      <c r="DA6" s="621"/>
      <c r="DB6" s="619">
        <v>95.7</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18668</v>
      </c>
      <c r="BO7" s="467"/>
      <c r="BP7" s="467"/>
      <c r="BQ7" s="467"/>
      <c r="BR7" s="467"/>
      <c r="BS7" s="467"/>
      <c r="BT7" s="467"/>
      <c r="BU7" s="468"/>
      <c r="BV7" s="466">
        <v>129940</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6676827</v>
      </c>
      <c r="CU7" s="467"/>
      <c r="CV7" s="467"/>
      <c r="CW7" s="467"/>
      <c r="CX7" s="467"/>
      <c r="CY7" s="467"/>
      <c r="CZ7" s="467"/>
      <c r="DA7" s="468"/>
      <c r="DB7" s="466">
        <v>6666938</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207008</v>
      </c>
      <c r="BO8" s="467"/>
      <c r="BP8" s="467"/>
      <c r="BQ8" s="467"/>
      <c r="BR8" s="467"/>
      <c r="BS8" s="467"/>
      <c r="BT8" s="467"/>
      <c r="BU8" s="468"/>
      <c r="BV8" s="466">
        <v>257658</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0.61</v>
      </c>
      <c r="CU8" s="580"/>
      <c r="CV8" s="580"/>
      <c r="CW8" s="580"/>
      <c r="CX8" s="580"/>
      <c r="CY8" s="580"/>
      <c r="CZ8" s="580"/>
      <c r="DA8" s="581"/>
      <c r="DB8" s="579">
        <v>0.62</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30838</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-50650</v>
      </c>
      <c r="BO9" s="467"/>
      <c r="BP9" s="467"/>
      <c r="BQ9" s="467"/>
      <c r="BR9" s="467"/>
      <c r="BS9" s="467"/>
      <c r="BT9" s="467"/>
      <c r="BU9" s="468"/>
      <c r="BV9" s="466">
        <v>25695</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11</v>
      </c>
      <c r="CU9" s="437"/>
      <c r="CV9" s="437"/>
      <c r="CW9" s="437"/>
      <c r="CX9" s="437"/>
      <c r="CY9" s="437"/>
      <c r="CZ9" s="437"/>
      <c r="DA9" s="438"/>
      <c r="DB9" s="436">
        <v>10.1</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31739</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116</v>
      </c>
      <c r="AV10" s="524"/>
      <c r="AW10" s="524"/>
      <c r="AX10" s="524"/>
      <c r="AY10" s="446" t="s">
        <v>121</v>
      </c>
      <c r="AZ10" s="447"/>
      <c r="BA10" s="447"/>
      <c r="BB10" s="447"/>
      <c r="BC10" s="447"/>
      <c r="BD10" s="447"/>
      <c r="BE10" s="447"/>
      <c r="BF10" s="447"/>
      <c r="BG10" s="447"/>
      <c r="BH10" s="447"/>
      <c r="BI10" s="447"/>
      <c r="BJ10" s="447"/>
      <c r="BK10" s="447"/>
      <c r="BL10" s="447"/>
      <c r="BM10" s="448"/>
      <c r="BN10" s="466">
        <v>151768</v>
      </c>
      <c r="BO10" s="467"/>
      <c r="BP10" s="467"/>
      <c r="BQ10" s="467"/>
      <c r="BR10" s="467"/>
      <c r="BS10" s="467"/>
      <c r="BT10" s="467"/>
      <c r="BU10" s="468"/>
      <c r="BV10" s="466">
        <v>124442</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30823</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116</v>
      </c>
      <c r="AV12" s="524"/>
      <c r="AW12" s="524"/>
      <c r="AX12" s="524"/>
      <c r="AY12" s="446" t="s">
        <v>135</v>
      </c>
      <c r="AZ12" s="447"/>
      <c r="BA12" s="447"/>
      <c r="BB12" s="447"/>
      <c r="BC12" s="447"/>
      <c r="BD12" s="447"/>
      <c r="BE12" s="447"/>
      <c r="BF12" s="447"/>
      <c r="BG12" s="447"/>
      <c r="BH12" s="447"/>
      <c r="BI12" s="447"/>
      <c r="BJ12" s="447"/>
      <c r="BK12" s="447"/>
      <c r="BL12" s="447"/>
      <c r="BM12" s="448"/>
      <c r="BN12" s="466">
        <v>320000</v>
      </c>
      <c r="BO12" s="467"/>
      <c r="BP12" s="467"/>
      <c r="BQ12" s="467"/>
      <c r="BR12" s="467"/>
      <c r="BS12" s="467"/>
      <c r="BT12" s="467"/>
      <c r="BU12" s="468"/>
      <c r="BV12" s="466">
        <v>350000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129</v>
      </c>
      <c r="CU12" s="580"/>
      <c r="CV12" s="580"/>
      <c r="CW12" s="580"/>
      <c r="CX12" s="580"/>
      <c r="CY12" s="580"/>
      <c r="CZ12" s="580"/>
      <c r="DA12" s="581"/>
      <c r="DB12" s="579" t="s">
        <v>129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30627</v>
      </c>
      <c r="S13" s="570"/>
      <c r="T13" s="570"/>
      <c r="U13" s="570"/>
      <c r="V13" s="571"/>
      <c r="W13" s="557" t="s">
        <v>138</v>
      </c>
      <c r="X13" s="479"/>
      <c r="Y13" s="479"/>
      <c r="Z13" s="479"/>
      <c r="AA13" s="479"/>
      <c r="AB13" s="480"/>
      <c r="AC13" s="442">
        <v>402</v>
      </c>
      <c r="AD13" s="443"/>
      <c r="AE13" s="443"/>
      <c r="AF13" s="443"/>
      <c r="AG13" s="444"/>
      <c r="AH13" s="442">
        <v>355</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-218882</v>
      </c>
      <c r="BO13" s="467"/>
      <c r="BP13" s="467"/>
      <c r="BQ13" s="467"/>
      <c r="BR13" s="467"/>
      <c r="BS13" s="467"/>
      <c r="BT13" s="467"/>
      <c r="BU13" s="468"/>
      <c r="BV13" s="466">
        <v>-199863</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2.9</v>
      </c>
      <c r="CU13" s="437"/>
      <c r="CV13" s="437"/>
      <c r="CW13" s="437"/>
      <c r="CX13" s="437"/>
      <c r="CY13" s="437"/>
      <c r="CZ13" s="437"/>
      <c r="DA13" s="438"/>
      <c r="DB13" s="436">
        <v>2.2000000000000002</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31278</v>
      </c>
      <c r="S14" s="570"/>
      <c r="T14" s="570"/>
      <c r="U14" s="570"/>
      <c r="V14" s="571"/>
      <c r="W14" s="572"/>
      <c r="X14" s="482"/>
      <c r="Y14" s="482"/>
      <c r="Z14" s="482"/>
      <c r="AA14" s="482"/>
      <c r="AB14" s="483"/>
      <c r="AC14" s="562">
        <v>3</v>
      </c>
      <c r="AD14" s="563"/>
      <c r="AE14" s="563"/>
      <c r="AF14" s="563"/>
      <c r="AG14" s="564"/>
      <c r="AH14" s="562">
        <v>2.6</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t="s">
        <v>145</v>
      </c>
      <c r="CU14" s="574"/>
      <c r="CV14" s="574"/>
      <c r="CW14" s="574"/>
      <c r="CX14" s="574"/>
      <c r="CY14" s="574"/>
      <c r="CZ14" s="574"/>
      <c r="DA14" s="575"/>
      <c r="DB14" s="573" t="s">
        <v>129</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146</v>
      </c>
      <c r="N15" s="567"/>
      <c r="O15" s="567"/>
      <c r="P15" s="567"/>
      <c r="Q15" s="568"/>
      <c r="R15" s="569">
        <v>31088</v>
      </c>
      <c r="S15" s="570"/>
      <c r="T15" s="570"/>
      <c r="U15" s="570"/>
      <c r="V15" s="571"/>
      <c r="W15" s="557" t="s">
        <v>147</v>
      </c>
      <c r="X15" s="479"/>
      <c r="Y15" s="479"/>
      <c r="Z15" s="479"/>
      <c r="AA15" s="479"/>
      <c r="AB15" s="480"/>
      <c r="AC15" s="442">
        <v>2756</v>
      </c>
      <c r="AD15" s="443"/>
      <c r="AE15" s="443"/>
      <c r="AF15" s="443"/>
      <c r="AG15" s="444"/>
      <c r="AH15" s="442">
        <v>2739</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3235594</v>
      </c>
      <c r="BO15" s="462"/>
      <c r="BP15" s="462"/>
      <c r="BQ15" s="462"/>
      <c r="BR15" s="462"/>
      <c r="BS15" s="462"/>
      <c r="BT15" s="462"/>
      <c r="BU15" s="463"/>
      <c r="BV15" s="461">
        <v>3236136</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20.6</v>
      </c>
      <c r="AD16" s="563"/>
      <c r="AE16" s="563"/>
      <c r="AF16" s="563"/>
      <c r="AG16" s="564"/>
      <c r="AH16" s="562">
        <v>20.3</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5418313</v>
      </c>
      <c r="BO16" s="467"/>
      <c r="BP16" s="467"/>
      <c r="BQ16" s="467"/>
      <c r="BR16" s="467"/>
      <c r="BS16" s="467"/>
      <c r="BT16" s="467"/>
      <c r="BU16" s="468"/>
      <c r="BV16" s="466">
        <v>5320357</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10193</v>
      </c>
      <c r="AD17" s="443"/>
      <c r="AE17" s="443"/>
      <c r="AF17" s="443"/>
      <c r="AG17" s="444"/>
      <c r="AH17" s="442">
        <v>10369</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4123389</v>
      </c>
      <c r="BO17" s="467"/>
      <c r="BP17" s="467"/>
      <c r="BQ17" s="467"/>
      <c r="BR17" s="467"/>
      <c r="BS17" s="467"/>
      <c r="BT17" s="467"/>
      <c r="BU17" s="468"/>
      <c r="BV17" s="466">
        <v>4116167</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90.33</v>
      </c>
      <c r="M18" s="531"/>
      <c r="N18" s="531"/>
      <c r="O18" s="531"/>
      <c r="P18" s="531"/>
      <c r="Q18" s="531"/>
      <c r="R18" s="532"/>
      <c r="S18" s="532"/>
      <c r="T18" s="532"/>
      <c r="U18" s="532"/>
      <c r="V18" s="533"/>
      <c r="W18" s="547"/>
      <c r="X18" s="548"/>
      <c r="Y18" s="548"/>
      <c r="Z18" s="548"/>
      <c r="AA18" s="548"/>
      <c r="AB18" s="558"/>
      <c r="AC18" s="430">
        <v>76.3</v>
      </c>
      <c r="AD18" s="431"/>
      <c r="AE18" s="431"/>
      <c r="AF18" s="431"/>
      <c r="AG18" s="534"/>
      <c r="AH18" s="430">
        <v>77</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6148174</v>
      </c>
      <c r="BO18" s="467"/>
      <c r="BP18" s="467"/>
      <c r="BQ18" s="467"/>
      <c r="BR18" s="467"/>
      <c r="BS18" s="467"/>
      <c r="BT18" s="467"/>
      <c r="BU18" s="468"/>
      <c r="BV18" s="466">
        <v>6059538</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341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7845527</v>
      </c>
      <c r="BO19" s="467"/>
      <c r="BP19" s="467"/>
      <c r="BQ19" s="467"/>
      <c r="BR19" s="467"/>
      <c r="BS19" s="467"/>
      <c r="BT19" s="467"/>
      <c r="BU19" s="468"/>
      <c r="BV19" s="466">
        <v>7729493</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10780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8156531</v>
      </c>
      <c r="BO23" s="467"/>
      <c r="BP23" s="467"/>
      <c r="BQ23" s="467"/>
      <c r="BR23" s="467"/>
      <c r="BS23" s="467"/>
      <c r="BT23" s="467"/>
      <c r="BU23" s="468"/>
      <c r="BV23" s="466">
        <v>7609141</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8600</v>
      </c>
      <c r="R24" s="443"/>
      <c r="S24" s="443"/>
      <c r="T24" s="443"/>
      <c r="U24" s="443"/>
      <c r="V24" s="444"/>
      <c r="W24" s="508"/>
      <c r="X24" s="499"/>
      <c r="Y24" s="500"/>
      <c r="Z24" s="439" t="s">
        <v>171</v>
      </c>
      <c r="AA24" s="440"/>
      <c r="AB24" s="440"/>
      <c r="AC24" s="440"/>
      <c r="AD24" s="440"/>
      <c r="AE24" s="440"/>
      <c r="AF24" s="440"/>
      <c r="AG24" s="441"/>
      <c r="AH24" s="442">
        <v>224</v>
      </c>
      <c r="AI24" s="443"/>
      <c r="AJ24" s="443"/>
      <c r="AK24" s="443"/>
      <c r="AL24" s="444"/>
      <c r="AM24" s="442">
        <v>710528</v>
      </c>
      <c r="AN24" s="443"/>
      <c r="AO24" s="443"/>
      <c r="AP24" s="443"/>
      <c r="AQ24" s="443"/>
      <c r="AR24" s="444"/>
      <c r="AS24" s="442">
        <v>3172</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6862037</v>
      </c>
      <c r="BO24" s="467"/>
      <c r="BP24" s="467"/>
      <c r="BQ24" s="467"/>
      <c r="BR24" s="467"/>
      <c r="BS24" s="467"/>
      <c r="BT24" s="467"/>
      <c r="BU24" s="468"/>
      <c r="BV24" s="466">
        <v>6572412</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7100</v>
      </c>
      <c r="R25" s="443"/>
      <c r="S25" s="443"/>
      <c r="T25" s="443"/>
      <c r="U25" s="443"/>
      <c r="V25" s="444"/>
      <c r="W25" s="508"/>
      <c r="X25" s="499"/>
      <c r="Y25" s="500"/>
      <c r="Z25" s="439" t="s">
        <v>174</v>
      </c>
      <c r="AA25" s="440"/>
      <c r="AB25" s="440"/>
      <c r="AC25" s="440"/>
      <c r="AD25" s="440"/>
      <c r="AE25" s="440"/>
      <c r="AF25" s="440"/>
      <c r="AG25" s="441"/>
      <c r="AH25" s="442">
        <v>43</v>
      </c>
      <c r="AI25" s="443"/>
      <c r="AJ25" s="443"/>
      <c r="AK25" s="443"/>
      <c r="AL25" s="444"/>
      <c r="AM25" s="442">
        <v>145125</v>
      </c>
      <c r="AN25" s="443"/>
      <c r="AO25" s="443"/>
      <c r="AP25" s="443"/>
      <c r="AQ25" s="443"/>
      <c r="AR25" s="444"/>
      <c r="AS25" s="442">
        <v>3375</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1282298</v>
      </c>
      <c r="BO25" s="462"/>
      <c r="BP25" s="462"/>
      <c r="BQ25" s="462"/>
      <c r="BR25" s="462"/>
      <c r="BS25" s="462"/>
      <c r="BT25" s="462"/>
      <c r="BU25" s="463"/>
      <c r="BV25" s="461">
        <v>1507185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6740</v>
      </c>
      <c r="R26" s="443"/>
      <c r="S26" s="443"/>
      <c r="T26" s="443"/>
      <c r="U26" s="443"/>
      <c r="V26" s="444"/>
      <c r="W26" s="508"/>
      <c r="X26" s="499"/>
      <c r="Y26" s="500"/>
      <c r="Z26" s="439" t="s">
        <v>177</v>
      </c>
      <c r="AA26" s="521"/>
      <c r="AB26" s="521"/>
      <c r="AC26" s="521"/>
      <c r="AD26" s="521"/>
      <c r="AE26" s="521"/>
      <c r="AF26" s="521"/>
      <c r="AG26" s="522"/>
      <c r="AH26" s="442">
        <v>19</v>
      </c>
      <c r="AI26" s="443"/>
      <c r="AJ26" s="443"/>
      <c r="AK26" s="443"/>
      <c r="AL26" s="444"/>
      <c r="AM26" s="442">
        <v>66234</v>
      </c>
      <c r="AN26" s="443"/>
      <c r="AO26" s="443"/>
      <c r="AP26" s="443"/>
      <c r="AQ26" s="443"/>
      <c r="AR26" s="444"/>
      <c r="AS26" s="442">
        <v>3486</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145</v>
      </c>
      <c r="BO26" s="467"/>
      <c r="BP26" s="467"/>
      <c r="BQ26" s="467"/>
      <c r="BR26" s="467"/>
      <c r="BS26" s="467"/>
      <c r="BT26" s="467"/>
      <c r="BU26" s="468"/>
      <c r="BV26" s="466" t="s">
        <v>145</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4040</v>
      </c>
      <c r="R27" s="443"/>
      <c r="S27" s="443"/>
      <c r="T27" s="443"/>
      <c r="U27" s="443"/>
      <c r="V27" s="444"/>
      <c r="W27" s="508"/>
      <c r="X27" s="499"/>
      <c r="Y27" s="500"/>
      <c r="Z27" s="439" t="s">
        <v>180</v>
      </c>
      <c r="AA27" s="440"/>
      <c r="AB27" s="440"/>
      <c r="AC27" s="440"/>
      <c r="AD27" s="440"/>
      <c r="AE27" s="440"/>
      <c r="AF27" s="440"/>
      <c r="AG27" s="441"/>
      <c r="AH27" s="442">
        <v>16</v>
      </c>
      <c r="AI27" s="443"/>
      <c r="AJ27" s="443"/>
      <c r="AK27" s="443"/>
      <c r="AL27" s="444"/>
      <c r="AM27" s="442">
        <v>54636</v>
      </c>
      <c r="AN27" s="443"/>
      <c r="AO27" s="443"/>
      <c r="AP27" s="443"/>
      <c r="AQ27" s="443"/>
      <c r="AR27" s="444"/>
      <c r="AS27" s="442">
        <v>3415</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t="s">
        <v>145</v>
      </c>
      <c r="BO27" s="470"/>
      <c r="BP27" s="470"/>
      <c r="BQ27" s="470"/>
      <c r="BR27" s="470"/>
      <c r="BS27" s="470"/>
      <c r="BT27" s="470"/>
      <c r="BU27" s="471"/>
      <c r="BV27" s="469" t="s">
        <v>145</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182</v>
      </c>
      <c r="F28" s="440"/>
      <c r="G28" s="440"/>
      <c r="H28" s="440"/>
      <c r="I28" s="440"/>
      <c r="J28" s="440"/>
      <c r="K28" s="441"/>
      <c r="L28" s="442">
        <v>1</v>
      </c>
      <c r="M28" s="443"/>
      <c r="N28" s="443"/>
      <c r="O28" s="443"/>
      <c r="P28" s="444"/>
      <c r="Q28" s="442">
        <v>3270</v>
      </c>
      <c r="R28" s="443"/>
      <c r="S28" s="443"/>
      <c r="T28" s="443"/>
      <c r="U28" s="443"/>
      <c r="V28" s="444"/>
      <c r="W28" s="508"/>
      <c r="X28" s="499"/>
      <c r="Y28" s="500"/>
      <c r="Z28" s="439" t="s">
        <v>183</v>
      </c>
      <c r="AA28" s="440"/>
      <c r="AB28" s="440"/>
      <c r="AC28" s="440"/>
      <c r="AD28" s="440"/>
      <c r="AE28" s="440"/>
      <c r="AF28" s="440"/>
      <c r="AG28" s="441"/>
      <c r="AH28" s="442" t="s">
        <v>129</v>
      </c>
      <c r="AI28" s="443"/>
      <c r="AJ28" s="443"/>
      <c r="AK28" s="443"/>
      <c r="AL28" s="444"/>
      <c r="AM28" s="442" t="s">
        <v>145</v>
      </c>
      <c r="AN28" s="443"/>
      <c r="AO28" s="443"/>
      <c r="AP28" s="443"/>
      <c r="AQ28" s="443"/>
      <c r="AR28" s="444"/>
      <c r="AS28" s="442" t="s">
        <v>145</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1745041</v>
      </c>
      <c r="BO28" s="462"/>
      <c r="BP28" s="462"/>
      <c r="BQ28" s="462"/>
      <c r="BR28" s="462"/>
      <c r="BS28" s="462"/>
      <c r="BT28" s="462"/>
      <c r="BU28" s="463"/>
      <c r="BV28" s="461">
        <v>1913273</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185</v>
      </c>
      <c r="F29" s="440"/>
      <c r="G29" s="440"/>
      <c r="H29" s="440"/>
      <c r="I29" s="440"/>
      <c r="J29" s="440"/>
      <c r="K29" s="441"/>
      <c r="L29" s="442">
        <v>14</v>
      </c>
      <c r="M29" s="443"/>
      <c r="N29" s="443"/>
      <c r="O29" s="443"/>
      <c r="P29" s="444"/>
      <c r="Q29" s="442">
        <v>3000</v>
      </c>
      <c r="R29" s="443"/>
      <c r="S29" s="443"/>
      <c r="T29" s="443"/>
      <c r="U29" s="443"/>
      <c r="V29" s="444"/>
      <c r="W29" s="509"/>
      <c r="X29" s="510"/>
      <c r="Y29" s="511"/>
      <c r="Z29" s="439" t="s">
        <v>186</v>
      </c>
      <c r="AA29" s="440"/>
      <c r="AB29" s="440"/>
      <c r="AC29" s="440"/>
      <c r="AD29" s="440"/>
      <c r="AE29" s="440"/>
      <c r="AF29" s="440"/>
      <c r="AG29" s="441"/>
      <c r="AH29" s="442">
        <v>240</v>
      </c>
      <c r="AI29" s="443"/>
      <c r="AJ29" s="443"/>
      <c r="AK29" s="443"/>
      <c r="AL29" s="444"/>
      <c r="AM29" s="442">
        <v>765164</v>
      </c>
      <c r="AN29" s="443"/>
      <c r="AO29" s="443"/>
      <c r="AP29" s="443"/>
      <c r="AQ29" s="443"/>
      <c r="AR29" s="444"/>
      <c r="AS29" s="442">
        <v>3188</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431508</v>
      </c>
      <c r="BO29" s="467"/>
      <c r="BP29" s="467"/>
      <c r="BQ29" s="467"/>
      <c r="BR29" s="467"/>
      <c r="BS29" s="467"/>
      <c r="BT29" s="467"/>
      <c r="BU29" s="468"/>
      <c r="BV29" s="466">
        <v>540874</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99.2</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2077375</v>
      </c>
      <c r="BO30" s="470"/>
      <c r="BP30" s="470"/>
      <c r="BQ30" s="470"/>
      <c r="BR30" s="470"/>
      <c r="BS30" s="470"/>
      <c r="BT30" s="470"/>
      <c r="BU30" s="471"/>
      <c r="BV30" s="469">
        <v>2059335</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197</v>
      </c>
      <c r="V33" s="429"/>
      <c r="W33" s="428" t="s">
        <v>198</v>
      </c>
      <c r="X33" s="428"/>
      <c r="Y33" s="428"/>
      <c r="Z33" s="428"/>
      <c r="AA33" s="428"/>
      <c r="AB33" s="428"/>
      <c r="AC33" s="428"/>
      <c r="AD33" s="428"/>
      <c r="AE33" s="428"/>
      <c r="AF33" s="428"/>
      <c r="AG33" s="428"/>
      <c r="AH33" s="428"/>
      <c r="AI33" s="428"/>
      <c r="AJ33" s="428"/>
      <c r="AK33" s="428"/>
      <c r="AL33" s="216"/>
      <c r="AM33" s="429" t="s">
        <v>195</v>
      </c>
      <c r="AN33" s="429"/>
      <c r="AO33" s="428" t="s">
        <v>196</v>
      </c>
      <c r="AP33" s="428"/>
      <c r="AQ33" s="428"/>
      <c r="AR33" s="428"/>
      <c r="AS33" s="428"/>
      <c r="AT33" s="428"/>
      <c r="AU33" s="428"/>
      <c r="AV33" s="428"/>
      <c r="AW33" s="428"/>
      <c r="AX33" s="428"/>
      <c r="AY33" s="428"/>
      <c r="AZ33" s="428"/>
      <c r="BA33" s="428"/>
      <c r="BB33" s="428"/>
      <c r="BC33" s="428"/>
      <c r="BD33" s="217"/>
      <c r="BE33" s="428" t="s">
        <v>199</v>
      </c>
      <c r="BF33" s="428"/>
      <c r="BG33" s="428" t="s">
        <v>200</v>
      </c>
      <c r="BH33" s="428"/>
      <c r="BI33" s="428"/>
      <c r="BJ33" s="428"/>
      <c r="BK33" s="428"/>
      <c r="BL33" s="428"/>
      <c r="BM33" s="428"/>
      <c r="BN33" s="428"/>
      <c r="BO33" s="428"/>
      <c r="BP33" s="428"/>
      <c r="BQ33" s="428"/>
      <c r="BR33" s="428"/>
      <c r="BS33" s="428"/>
      <c r="BT33" s="428"/>
      <c r="BU33" s="428"/>
      <c r="BV33" s="217"/>
      <c r="BW33" s="429" t="s">
        <v>199</v>
      </c>
      <c r="BX33" s="429"/>
      <c r="BY33" s="428" t="s">
        <v>201</v>
      </c>
      <c r="BZ33" s="428"/>
      <c r="CA33" s="428"/>
      <c r="CB33" s="428"/>
      <c r="CC33" s="428"/>
      <c r="CD33" s="428"/>
      <c r="CE33" s="428"/>
      <c r="CF33" s="428"/>
      <c r="CG33" s="428"/>
      <c r="CH33" s="428"/>
      <c r="CI33" s="428"/>
      <c r="CJ33" s="428"/>
      <c r="CK33" s="428"/>
      <c r="CL33" s="428"/>
      <c r="CM33" s="428"/>
      <c r="CN33" s="216"/>
      <c r="CO33" s="429" t="s">
        <v>197</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兵庫県市町村職員退職手当組合</v>
      </c>
      <c r="BZ34" s="424"/>
      <c r="CA34" s="424"/>
      <c r="CB34" s="424"/>
      <c r="CC34" s="424"/>
      <c r="CD34" s="424"/>
      <c r="CE34" s="424"/>
      <c r="CF34" s="424"/>
      <c r="CG34" s="424"/>
      <c r="CH34" s="424"/>
      <c r="CI34" s="424"/>
      <c r="CJ34" s="424"/>
      <c r="CK34" s="424"/>
      <c r="CL34" s="424"/>
      <c r="CM34" s="424"/>
      <c r="CN34" s="214"/>
      <c r="CO34" s="425">
        <f>IF(CQ34="","",MAX(C34:D43,U34:V43,AM34:AN43,BE34:BF43,BW34:BX43)+1)</f>
        <v>16</v>
      </c>
      <c r="CP34" s="425"/>
      <c r="CQ34" s="424" t="str">
        <f>IF('各会計、関係団体の財政状況及び健全化判断比率'!BS7="","",'各会計、関係団体の財政状況及び健全化判断比率'!BS7)</f>
        <v>いながわフレッシュパーク</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〇</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奨学金特別会計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8</v>
      </c>
      <c r="AN35" s="425"/>
      <c r="AO35" s="424" t="str">
        <f>IF('各会計、関係団体の財政状況及び健全化判断比率'!B33="","",'各会計、関係団体の財政状況及び健全化判断比率'!B33)</f>
        <v>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兵庫県市町交通災害共済組合</v>
      </c>
      <c r="BZ35" s="424"/>
      <c r="CA35" s="424"/>
      <c r="CB35" s="424"/>
      <c r="CC35" s="424"/>
      <c r="CD35" s="424"/>
      <c r="CE35" s="424"/>
      <c r="CF35" s="424"/>
      <c r="CG35" s="424"/>
      <c r="CH35" s="424"/>
      <c r="CI35" s="424"/>
      <c r="CJ35" s="424"/>
      <c r="CK35" s="424"/>
      <c r="CL35" s="424"/>
      <c r="CM35" s="424"/>
      <c r="CN35" s="214"/>
      <c r="CO35" s="425">
        <f t="shared" ref="CO35:CO43" si="3">IF(CQ35="","",CO34+1)</f>
        <v>17</v>
      </c>
      <c r="CP35" s="425"/>
      <c r="CQ35" s="424" t="str">
        <f>IF('各会計、関係団体の財政状況及び健全化判断比率'!BS8="","",'各会計、関係団体の財政状況及び健全化判断比率'!BS8)</f>
        <v>兵庫県町土地開発公社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〇</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後期高齢者医療保険特別会計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兵庫県町議会議員公務災害補償組合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6</v>
      </c>
      <c r="V37" s="425"/>
      <c r="W37" s="424" t="str">
        <f>IF('各会計、関係団体の財政状況及び健全化判断比率'!B31="","",'各会計、関係団体の財政状況及び健全化判断比率'!B31)</f>
        <v>農業共済特別会計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丹波少年自然の家事務組合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兵庫県後期高齢者医療広域連合（一般会計）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兵庫県後期高齢者医療広域連合（特別会計）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15</v>
      </c>
      <c r="BX40" s="425"/>
      <c r="BY40" s="424" t="str">
        <f>IF('各会計、関係団体の財政状況及び健全化判断比率'!B74="","",'各会計、関係団体の財政状況及び健全化判断比率'!B74)</f>
        <v>猪名川上流広域ごみ処理施設組合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ETHGxPbVeNv8IFsEzdkWaLsbqA1aQ8b1Kk+vJEEdXt9VOoQaZqhc/v5QPkuKGyOVLLxGDMbhPvLd6YTra74RUA==" saltValue="YT3++a61QuhI9jtb9zmgq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2" zoomScale="70" zoomScaleNormal="70" zoomScaleSheetLayoutView="100" workbookViewId="0">
      <selection activeCell="I38" sqref="I3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8" t="s">
        <v>564</v>
      </c>
      <c r="D34" s="1248"/>
      <c r="E34" s="1249"/>
      <c r="F34" s="32">
        <v>5.45</v>
      </c>
      <c r="G34" s="33">
        <v>1.95</v>
      </c>
      <c r="H34" s="33">
        <v>3.49</v>
      </c>
      <c r="I34" s="33">
        <v>3.86</v>
      </c>
      <c r="J34" s="34">
        <v>3.1</v>
      </c>
      <c r="K34" s="22"/>
      <c r="L34" s="22"/>
      <c r="M34" s="22"/>
      <c r="N34" s="22"/>
      <c r="O34" s="22"/>
      <c r="P34" s="22"/>
    </row>
    <row r="35" spans="1:16" ht="39" customHeight="1" x14ac:dyDescent="0.15">
      <c r="A35" s="22"/>
      <c r="B35" s="35"/>
      <c r="C35" s="1242" t="s">
        <v>565</v>
      </c>
      <c r="D35" s="1243"/>
      <c r="E35" s="1244"/>
      <c r="F35" s="36">
        <v>2.19</v>
      </c>
      <c r="G35" s="37">
        <v>2.82</v>
      </c>
      <c r="H35" s="37">
        <v>1.98</v>
      </c>
      <c r="I35" s="37">
        <v>1.79</v>
      </c>
      <c r="J35" s="38">
        <v>2.33</v>
      </c>
      <c r="K35" s="22"/>
      <c r="L35" s="22"/>
      <c r="M35" s="22"/>
      <c r="N35" s="22"/>
      <c r="O35" s="22"/>
      <c r="P35" s="22"/>
    </row>
    <row r="36" spans="1:16" ht="39" customHeight="1" x14ac:dyDescent="0.15">
      <c r="A36" s="22"/>
      <c r="B36" s="35"/>
      <c r="C36" s="1242" t="s">
        <v>566</v>
      </c>
      <c r="D36" s="1243"/>
      <c r="E36" s="1244"/>
      <c r="F36" s="36">
        <v>3.97</v>
      </c>
      <c r="G36" s="37">
        <v>1.25</v>
      </c>
      <c r="H36" s="37">
        <v>2.1800000000000002</v>
      </c>
      <c r="I36" s="37">
        <v>1.72</v>
      </c>
      <c r="J36" s="38">
        <v>1.23</v>
      </c>
      <c r="K36" s="22"/>
      <c r="L36" s="22"/>
      <c r="M36" s="22"/>
      <c r="N36" s="22"/>
      <c r="O36" s="22"/>
      <c r="P36" s="22"/>
    </row>
    <row r="37" spans="1:16" ht="39" customHeight="1" x14ac:dyDescent="0.15">
      <c r="A37" s="22"/>
      <c r="B37" s="35"/>
      <c r="C37" s="1242" t="s">
        <v>567</v>
      </c>
      <c r="D37" s="1243"/>
      <c r="E37" s="1244"/>
      <c r="F37" s="36">
        <v>1.83</v>
      </c>
      <c r="G37" s="37">
        <v>0.66</v>
      </c>
      <c r="H37" s="37">
        <v>1.23</v>
      </c>
      <c r="I37" s="37">
        <v>1.38</v>
      </c>
      <c r="J37" s="38">
        <v>1.1599999999999999</v>
      </c>
      <c r="K37" s="22"/>
      <c r="L37" s="22"/>
      <c r="M37" s="22"/>
      <c r="N37" s="22"/>
      <c r="O37" s="22"/>
      <c r="P37" s="22"/>
    </row>
    <row r="38" spans="1:16" ht="39" customHeight="1" x14ac:dyDescent="0.15">
      <c r="A38" s="22"/>
      <c r="B38" s="35"/>
      <c r="C38" s="1242" t="s">
        <v>568</v>
      </c>
      <c r="D38" s="1243"/>
      <c r="E38" s="1244"/>
      <c r="F38" s="36">
        <v>2.15</v>
      </c>
      <c r="G38" s="37">
        <v>1.26</v>
      </c>
      <c r="H38" s="37">
        <v>3</v>
      </c>
      <c r="I38" s="37">
        <v>1.23</v>
      </c>
      <c r="J38" s="38">
        <v>0.22</v>
      </c>
      <c r="K38" s="22"/>
      <c r="L38" s="22"/>
      <c r="M38" s="22"/>
      <c r="N38" s="22"/>
      <c r="O38" s="22"/>
      <c r="P38" s="22"/>
    </row>
    <row r="39" spans="1:16" ht="39" customHeight="1" x14ac:dyDescent="0.15">
      <c r="A39" s="22"/>
      <c r="B39" s="35"/>
      <c r="C39" s="1242" t="s">
        <v>569</v>
      </c>
      <c r="D39" s="1243"/>
      <c r="E39" s="1244"/>
      <c r="F39" s="36">
        <v>0.17</v>
      </c>
      <c r="G39" s="37">
        <v>0.19</v>
      </c>
      <c r="H39" s="37">
        <v>0.18</v>
      </c>
      <c r="I39" s="37">
        <v>0.21</v>
      </c>
      <c r="J39" s="38">
        <v>0.21</v>
      </c>
      <c r="K39" s="22"/>
      <c r="L39" s="22"/>
      <c r="M39" s="22"/>
      <c r="N39" s="22"/>
      <c r="O39" s="22"/>
      <c r="P39" s="22"/>
    </row>
    <row r="40" spans="1:16" ht="39" customHeight="1" x14ac:dyDescent="0.15">
      <c r="A40" s="22"/>
      <c r="B40" s="35"/>
      <c r="C40" s="1242" t="s">
        <v>570</v>
      </c>
      <c r="D40" s="1243"/>
      <c r="E40" s="1244"/>
      <c r="F40" s="36">
        <v>0.16</v>
      </c>
      <c r="G40" s="37">
        <v>0.16</v>
      </c>
      <c r="H40" s="37">
        <v>0.15</v>
      </c>
      <c r="I40" s="37">
        <v>0.15</v>
      </c>
      <c r="J40" s="38">
        <v>0.15</v>
      </c>
      <c r="K40" s="22"/>
      <c r="L40" s="22"/>
      <c r="M40" s="22"/>
      <c r="N40" s="22"/>
      <c r="O40" s="22"/>
      <c r="P40" s="22"/>
    </row>
    <row r="41" spans="1:16" ht="39" customHeight="1" x14ac:dyDescent="0.15">
      <c r="A41" s="22"/>
      <c r="B41" s="35"/>
      <c r="C41" s="1242" t="s">
        <v>571</v>
      </c>
      <c r="D41" s="1243"/>
      <c r="E41" s="1244"/>
      <c r="F41" s="36">
        <v>0</v>
      </c>
      <c r="G41" s="37">
        <v>0</v>
      </c>
      <c r="H41" s="37">
        <v>0</v>
      </c>
      <c r="I41" s="37">
        <v>0</v>
      </c>
      <c r="J41" s="38">
        <v>0</v>
      </c>
      <c r="K41" s="22"/>
      <c r="L41" s="22"/>
      <c r="M41" s="22"/>
      <c r="N41" s="22"/>
      <c r="O41" s="22"/>
      <c r="P41" s="22"/>
    </row>
    <row r="42" spans="1:16" ht="39" customHeight="1" x14ac:dyDescent="0.15">
      <c r="A42" s="22"/>
      <c r="B42" s="39"/>
      <c r="C42" s="1242" t="s">
        <v>572</v>
      </c>
      <c r="D42" s="1243"/>
      <c r="E42" s="1244"/>
      <c r="F42" s="36" t="s">
        <v>512</v>
      </c>
      <c r="G42" s="37" t="s">
        <v>512</v>
      </c>
      <c r="H42" s="37" t="s">
        <v>512</v>
      </c>
      <c r="I42" s="37" t="s">
        <v>512</v>
      </c>
      <c r="J42" s="38" t="s">
        <v>512</v>
      </c>
      <c r="K42" s="22"/>
      <c r="L42" s="22"/>
      <c r="M42" s="22"/>
      <c r="N42" s="22"/>
      <c r="O42" s="22"/>
      <c r="P42" s="22"/>
    </row>
    <row r="43" spans="1:16" ht="39" customHeight="1" thickBot="1" x14ac:dyDescent="0.2">
      <c r="A43" s="22"/>
      <c r="B43" s="40"/>
      <c r="C43" s="1245" t="s">
        <v>573</v>
      </c>
      <c r="D43" s="1246"/>
      <c r="E43" s="1247"/>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0T7MrwOGoe11+bAitDZcKHJvR/lXtqGXrIR4kKOzOeL93xBTBXHJHf34kfxZCYqB5PfkxB8GQefXe3cPGRUTg==" saltValue="4Q2uaCnSkta1zUZvJ2Zp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E28"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678</v>
      </c>
      <c r="L45" s="60">
        <v>672</v>
      </c>
      <c r="M45" s="60">
        <v>703</v>
      </c>
      <c r="N45" s="60">
        <v>784</v>
      </c>
      <c r="O45" s="61">
        <v>862</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512</v>
      </c>
      <c r="L46" s="64" t="s">
        <v>512</v>
      </c>
      <c r="M46" s="64" t="s">
        <v>512</v>
      </c>
      <c r="N46" s="64" t="s">
        <v>512</v>
      </c>
      <c r="O46" s="65" t="s">
        <v>512</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512</v>
      </c>
      <c r="L47" s="64" t="s">
        <v>512</v>
      </c>
      <c r="M47" s="64" t="s">
        <v>512</v>
      </c>
      <c r="N47" s="64" t="s">
        <v>512</v>
      </c>
      <c r="O47" s="65" t="s">
        <v>512</v>
      </c>
      <c r="P47" s="48"/>
      <c r="Q47" s="48"/>
      <c r="R47" s="48"/>
      <c r="S47" s="48"/>
      <c r="T47" s="48"/>
      <c r="U47" s="48"/>
    </row>
    <row r="48" spans="1:21" ht="30.75" customHeight="1" x14ac:dyDescent="0.15">
      <c r="A48" s="48"/>
      <c r="B48" s="1270"/>
      <c r="C48" s="1271"/>
      <c r="D48" s="62"/>
      <c r="E48" s="1252" t="s">
        <v>15</v>
      </c>
      <c r="F48" s="1252"/>
      <c r="G48" s="1252"/>
      <c r="H48" s="1252"/>
      <c r="I48" s="1252"/>
      <c r="J48" s="1253"/>
      <c r="K48" s="63">
        <v>239</v>
      </c>
      <c r="L48" s="64">
        <v>245</v>
      </c>
      <c r="M48" s="64">
        <v>239</v>
      </c>
      <c r="N48" s="64">
        <v>238</v>
      </c>
      <c r="O48" s="65">
        <v>246</v>
      </c>
      <c r="P48" s="48"/>
      <c r="Q48" s="48"/>
      <c r="R48" s="48"/>
      <c r="S48" s="48"/>
      <c r="T48" s="48"/>
      <c r="U48" s="48"/>
    </row>
    <row r="49" spans="1:21" ht="30.75" customHeight="1" x14ac:dyDescent="0.15">
      <c r="A49" s="48"/>
      <c r="B49" s="1270"/>
      <c r="C49" s="1271"/>
      <c r="D49" s="62"/>
      <c r="E49" s="1252" t="s">
        <v>16</v>
      </c>
      <c r="F49" s="1252"/>
      <c r="G49" s="1252"/>
      <c r="H49" s="1252"/>
      <c r="I49" s="1252"/>
      <c r="J49" s="1253"/>
      <c r="K49" s="63">
        <v>189</v>
      </c>
      <c r="L49" s="64">
        <v>189</v>
      </c>
      <c r="M49" s="64">
        <v>189</v>
      </c>
      <c r="N49" s="64">
        <v>189</v>
      </c>
      <c r="O49" s="65">
        <v>177</v>
      </c>
      <c r="P49" s="48"/>
      <c r="Q49" s="48"/>
      <c r="R49" s="48"/>
      <c r="S49" s="48"/>
      <c r="T49" s="48"/>
      <c r="U49" s="48"/>
    </row>
    <row r="50" spans="1:21" ht="30.75" customHeight="1" x14ac:dyDescent="0.15">
      <c r="A50" s="48"/>
      <c r="B50" s="1270"/>
      <c r="C50" s="1271"/>
      <c r="D50" s="62"/>
      <c r="E50" s="1252" t="s">
        <v>17</v>
      </c>
      <c r="F50" s="1252"/>
      <c r="G50" s="1252"/>
      <c r="H50" s="1252"/>
      <c r="I50" s="1252"/>
      <c r="J50" s="1253"/>
      <c r="K50" s="63">
        <v>0</v>
      </c>
      <c r="L50" s="64">
        <v>1</v>
      </c>
      <c r="M50" s="64">
        <v>1</v>
      </c>
      <c r="N50" s="64">
        <v>1</v>
      </c>
      <c r="O50" s="65">
        <v>1</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512</v>
      </c>
      <c r="L51" s="64" t="s">
        <v>512</v>
      </c>
      <c r="M51" s="64" t="s">
        <v>512</v>
      </c>
      <c r="N51" s="64" t="s">
        <v>512</v>
      </c>
      <c r="O51" s="65" t="s">
        <v>512</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1065</v>
      </c>
      <c r="L52" s="64">
        <v>982</v>
      </c>
      <c r="M52" s="64">
        <v>1033</v>
      </c>
      <c r="N52" s="64">
        <v>1047</v>
      </c>
      <c r="O52" s="65">
        <v>1040</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41</v>
      </c>
      <c r="L53" s="69">
        <v>125</v>
      </c>
      <c r="M53" s="69">
        <v>99</v>
      </c>
      <c r="N53" s="69">
        <v>165</v>
      </c>
      <c r="O53" s="70">
        <v>246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tfTlY6R/NvWzLW6KhTojF7Tj72xGYJAKXsRBO1QunzR/NMi2SEkaKmCA5NwiME5sEc9N1lENYI/35TJW2dO2Q==" saltValue="IT04lB5d58KdudvoWFrDu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28"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88" t="s">
        <v>30</v>
      </c>
      <c r="C41" s="1289"/>
      <c r="D41" s="102"/>
      <c r="E41" s="1290" t="s">
        <v>31</v>
      </c>
      <c r="F41" s="1290"/>
      <c r="G41" s="1290"/>
      <c r="H41" s="1291"/>
      <c r="I41" s="103">
        <v>7604</v>
      </c>
      <c r="J41" s="104">
        <v>7729</v>
      </c>
      <c r="K41" s="104">
        <v>7646</v>
      </c>
      <c r="L41" s="104">
        <v>7609</v>
      </c>
      <c r="M41" s="105">
        <v>8157</v>
      </c>
    </row>
    <row r="42" spans="2:13" ht="27.75" customHeight="1" x14ac:dyDescent="0.15">
      <c r="B42" s="1278"/>
      <c r="C42" s="1279"/>
      <c r="D42" s="106"/>
      <c r="E42" s="1282" t="s">
        <v>32</v>
      </c>
      <c r="F42" s="1282"/>
      <c r="G42" s="1282"/>
      <c r="H42" s="1283"/>
      <c r="I42" s="107">
        <v>687</v>
      </c>
      <c r="J42" s="108">
        <v>610</v>
      </c>
      <c r="K42" s="108">
        <v>534</v>
      </c>
      <c r="L42" s="108">
        <v>1023</v>
      </c>
      <c r="M42" s="109">
        <v>1035</v>
      </c>
    </row>
    <row r="43" spans="2:13" ht="27.75" customHeight="1" x14ac:dyDescent="0.15">
      <c r="B43" s="1278"/>
      <c r="C43" s="1279"/>
      <c r="D43" s="106"/>
      <c r="E43" s="1282" t="s">
        <v>33</v>
      </c>
      <c r="F43" s="1282"/>
      <c r="G43" s="1282"/>
      <c r="H43" s="1283"/>
      <c r="I43" s="107">
        <v>2201</v>
      </c>
      <c r="J43" s="108">
        <v>2028</v>
      </c>
      <c r="K43" s="108">
        <v>2165</v>
      </c>
      <c r="L43" s="108">
        <v>2022</v>
      </c>
      <c r="M43" s="109">
        <v>1770</v>
      </c>
    </row>
    <row r="44" spans="2:13" ht="27.75" customHeight="1" x14ac:dyDescent="0.15">
      <c r="B44" s="1278"/>
      <c r="C44" s="1279"/>
      <c r="D44" s="106"/>
      <c r="E44" s="1282" t="s">
        <v>34</v>
      </c>
      <c r="F44" s="1282"/>
      <c r="G44" s="1282"/>
      <c r="H44" s="1283"/>
      <c r="I44" s="107">
        <v>1149</v>
      </c>
      <c r="J44" s="108">
        <v>977</v>
      </c>
      <c r="K44" s="108">
        <v>803</v>
      </c>
      <c r="L44" s="108">
        <v>626</v>
      </c>
      <c r="M44" s="109">
        <v>457</v>
      </c>
    </row>
    <row r="45" spans="2:13" ht="27.75" customHeight="1" x14ac:dyDescent="0.15">
      <c r="B45" s="1278"/>
      <c r="C45" s="1279"/>
      <c r="D45" s="106"/>
      <c r="E45" s="1282" t="s">
        <v>35</v>
      </c>
      <c r="F45" s="1282"/>
      <c r="G45" s="1282"/>
      <c r="H45" s="1283"/>
      <c r="I45" s="107" t="s">
        <v>512</v>
      </c>
      <c r="J45" s="108" t="s">
        <v>512</v>
      </c>
      <c r="K45" s="108" t="s">
        <v>512</v>
      </c>
      <c r="L45" s="108" t="s">
        <v>512</v>
      </c>
      <c r="M45" s="109" t="s">
        <v>512</v>
      </c>
    </row>
    <row r="46" spans="2:13" ht="27.75" customHeight="1" x14ac:dyDescent="0.15">
      <c r="B46" s="1278"/>
      <c r="C46" s="1279"/>
      <c r="D46" s="110"/>
      <c r="E46" s="1282" t="s">
        <v>36</v>
      </c>
      <c r="F46" s="1282"/>
      <c r="G46" s="1282"/>
      <c r="H46" s="1283"/>
      <c r="I46" s="107">
        <v>4</v>
      </c>
      <c r="J46" s="108">
        <v>4</v>
      </c>
      <c r="K46" s="108">
        <v>3</v>
      </c>
      <c r="L46" s="108">
        <v>2</v>
      </c>
      <c r="M46" s="109">
        <v>11</v>
      </c>
    </row>
    <row r="47" spans="2:13" ht="27.75" customHeight="1" x14ac:dyDescent="0.15">
      <c r="B47" s="1278"/>
      <c r="C47" s="1279"/>
      <c r="D47" s="111"/>
      <c r="E47" s="1292" t="s">
        <v>37</v>
      </c>
      <c r="F47" s="1293"/>
      <c r="G47" s="1293"/>
      <c r="H47" s="1294"/>
      <c r="I47" s="107" t="s">
        <v>512</v>
      </c>
      <c r="J47" s="108" t="s">
        <v>512</v>
      </c>
      <c r="K47" s="108" t="s">
        <v>512</v>
      </c>
      <c r="L47" s="108" t="s">
        <v>512</v>
      </c>
      <c r="M47" s="109" t="s">
        <v>512</v>
      </c>
    </row>
    <row r="48" spans="2:13" ht="27.75" customHeight="1" x14ac:dyDescent="0.15">
      <c r="B48" s="1278"/>
      <c r="C48" s="1279"/>
      <c r="D48" s="106"/>
      <c r="E48" s="1282" t="s">
        <v>38</v>
      </c>
      <c r="F48" s="1282"/>
      <c r="G48" s="1282"/>
      <c r="H48" s="1283"/>
      <c r="I48" s="107" t="s">
        <v>512</v>
      </c>
      <c r="J48" s="108" t="s">
        <v>512</v>
      </c>
      <c r="K48" s="108" t="s">
        <v>512</v>
      </c>
      <c r="L48" s="108" t="s">
        <v>512</v>
      </c>
      <c r="M48" s="109" t="s">
        <v>512</v>
      </c>
    </row>
    <row r="49" spans="2:13" ht="27.75" customHeight="1" x14ac:dyDescent="0.15">
      <c r="B49" s="1280"/>
      <c r="C49" s="1281"/>
      <c r="D49" s="106"/>
      <c r="E49" s="1282" t="s">
        <v>39</v>
      </c>
      <c r="F49" s="1282"/>
      <c r="G49" s="1282"/>
      <c r="H49" s="1283"/>
      <c r="I49" s="107" t="s">
        <v>512</v>
      </c>
      <c r="J49" s="108" t="s">
        <v>512</v>
      </c>
      <c r="K49" s="108" t="s">
        <v>512</v>
      </c>
      <c r="L49" s="108" t="s">
        <v>512</v>
      </c>
      <c r="M49" s="109" t="s">
        <v>512</v>
      </c>
    </row>
    <row r="50" spans="2:13" ht="27.75" customHeight="1" x14ac:dyDescent="0.15">
      <c r="B50" s="1276" t="s">
        <v>40</v>
      </c>
      <c r="C50" s="1277"/>
      <c r="D50" s="112"/>
      <c r="E50" s="1282" t="s">
        <v>41</v>
      </c>
      <c r="F50" s="1282"/>
      <c r="G50" s="1282"/>
      <c r="H50" s="1283"/>
      <c r="I50" s="107">
        <v>6300</v>
      </c>
      <c r="J50" s="108">
        <v>6129</v>
      </c>
      <c r="K50" s="108">
        <v>5801</v>
      </c>
      <c r="L50" s="108">
        <v>5711</v>
      </c>
      <c r="M50" s="109">
        <v>5605</v>
      </c>
    </row>
    <row r="51" spans="2:13" ht="27.75" customHeight="1" x14ac:dyDescent="0.15">
      <c r="B51" s="1278"/>
      <c r="C51" s="1279"/>
      <c r="D51" s="106"/>
      <c r="E51" s="1282" t="s">
        <v>42</v>
      </c>
      <c r="F51" s="1282"/>
      <c r="G51" s="1282"/>
      <c r="H51" s="1283"/>
      <c r="I51" s="107">
        <v>866</v>
      </c>
      <c r="J51" s="108">
        <v>650</v>
      </c>
      <c r="K51" s="108">
        <v>627</v>
      </c>
      <c r="L51" s="108">
        <v>541</v>
      </c>
      <c r="M51" s="109">
        <v>517</v>
      </c>
    </row>
    <row r="52" spans="2:13" ht="27.75" customHeight="1" x14ac:dyDescent="0.15">
      <c r="B52" s="1280"/>
      <c r="C52" s="1281"/>
      <c r="D52" s="106"/>
      <c r="E52" s="1282" t="s">
        <v>43</v>
      </c>
      <c r="F52" s="1282"/>
      <c r="G52" s="1282"/>
      <c r="H52" s="1283"/>
      <c r="I52" s="107">
        <v>10627</v>
      </c>
      <c r="J52" s="108">
        <v>10410</v>
      </c>
      <c r="K52" s="108">
        <v>9944</v>
      </c>
      <c r="L52" s="108">
        <v>9730</v>
      </c>
      <c r="M52" s="109">
        <v>9626</v>
      </c>
    </row>
    <row r="53" spans="2:13" ht="27.75" customHeight="1" thickBot="1" x14ac:dyDescent="0.2">
      <c r="B53" s="1284" t="s">
        <v>44</v>
      </c>
      <c r="C53" s="1285"/>
      <c r="D53" s="113"/>
      <c r="E53" s="1286" t="s">
        <v>45</v>
      </c>
      <c r="F53" s="1286"/>
      <c r="G53" s="1286"/>
      <c r="H53" s="1287"/>
      <c r="I53" s="114">
        <v>-6148</v>
      </c>
      <c r="J53" s="115">
        <v>-5843</v>
      </c>
      <c r="K53" s="115">
        <v>-5220</v>
      </c>
      <c r="L53" s="115">
        <v>-4702</v>
      </c>
      <c r="M53" s="116">
        <v>-4319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Ug+nsN0IjYiP8Lgy2VfJMCzSWUy4C2Y2DRbE0CMrW+Xc5eV7CRw56dRpQL3vehPfOGPpa2tKOgNv0+x2jDKvw==" saltValue="NYYneAD2/3OC6a7ULrCkH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activeCell="F60" sqref="F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3" t="s">
        <v>48</v>
      </c>
      <c r="D55" s="1303"/>
      <c r="E55" s="1304"/>
      <c r="F55" s="128">
        <v>2139</v>
      </c>
      <c r="G55" s="128">
        <v>1913</v>
      </c>
      <c r="H55" s="129">
        <v>1745</v>
      </c>
    </row>
    <row r="56" spans="2:8" ht="52.5" customHeight="1" x14ac:dyDescent="0.15">
      <c r="B56" s="130"/>
      <c r="C56" s="1305" t="s">
        <v>49</v>
      </c>
      <c r="D56" s="1305"/>
      <c r="E56" s="1306"/>
      <c r="F56" s="131">
        <v>577</v>
      </c>
      <c r="G56" s="131">
        <v>541</v>
      </c>
      <c r="H56" s="132">
        <v>432</v>
      </c>
    </row>
    <row r="57" spans="2:8" ht="53.25" customHeight="1" x14ac:dyDescent="0.15">
      <c r="B57" s="130"/>
      <c r="C57" s="1307" t="s">
        <v>50</v>
      </c>
      <c r="D57" s="1307"/>
      <c r="E57" s="1308"/>
      <c r="F57" s="133">
        <v>1991</v>
      </c>
      <c r="G57" s="133">
        <v>2059</v>
      </c>
      <c r="H57" s="134">
        <v>2077</v>
      </c>
    </row>
    <row r="58" spans="2:8" ht="45.75" customHeight="1" x14ac:dyDescent="0.15">
      <c r="B58" s="135"/>
      <c r="C58" s="1295" t="s">
        <v>595</v>
      </c>
      <c r="D58" s="1296"/>
      <c r="E58" s="1297"/>
      <c r="F58" s="136">
        <v>1715</v>
      </c>
      <c r="G58" s="136">
        <v>1795</v>
      </c>
      <c r="H58" s="137">
        <v>1833</v>
      </c>
    </row>
    <row r="59" spans="2:8" ht="45.75" customHeight="1" x14ac:dyDescent="0.15">
      <c r="B59" s="135"/>
      <c r="C59" s="1295" t="s">
        <v>596</v>
      </c>
      <c r="D59" s="1296"/>
      <c r="E59" s="1297"/>
      <c r="F59" s="136">
        <v>209</v>
      </c>
      <c r="G59" s="136">
        <v>211</v>
      </c>
      <c r="H59" s="137">
        <v>214</v>
      </c>
    </row>
    <row r="60" spans="2:8" ht="45.75" customHeight="1" x14ac:dyDescent="0.15">
      <c r="B60" s="135"/>
      <c r="C60" s="1295" t="s">
        <v>597</v>
      </c>
      <c r="D60" s="1296"/>
      <c r="E60" s="1297"/>
      <c r="F60" s="136">
        <v>67</v>
      </c>
      <c r="G60" s="136">
        <v>53</v>
      </c>
      <c r="H60" s="137">
        <v>30</v>
      </c>
    </row>
    <row r="61" spans="2:8" ht="45.75" customHeight="1" x14ac:dyDescent="0.15">
      <c r="B61" s="135"/>
      <c r="C61" s="1295" t="s">
        <v>598</v>
      </c>
      <c r="D61" s="1296"/>
      <c r="E61" s="1297"/>
      <c r="F61" s="136">
        <v>0</v>
      </c>
      <c r="G61" s="136">
        <v>0</v>
      </c>
      <c r="H61" s="137">
        <v>0</v>
      </c>
    </row>
    <row r="62" spans="2:8" ht="45.75" customHeight="1" thickBot="1" x14ac:dyDescent="0.2">
      <c r="B62" s="138"/>
      <c r="C62" s="1298"/>
      <c r="D62" s="1299"/>
      <c r="E62" s="1300"/>
      <c r="F62" s="139"/>
      <c r="G62" s="139"/>
      <c r="H62" s="140"/>
    </row>
    <row r="63" spans="2:8" ht="52.5" customHeight="1" thickBot="1" x14ac:dyDescent="0.2">
      <c r="B63" s="141"/>
      <c r="C63" s="1301" t="s">
        <v>51</v>
      </c>
      <c r="D63" s="1301"/>
      <c r="E63" s="1302"/>
      <c r="F63" s="142">
        <v>4707</v>
      </c>
      <c r="G63" s="142">
        <v>4513</v>
      </c>
      <c r="H63" s="143">
        <v>4254</v>
      </c>
    </row>
    <row r="64" spans="2:8" ht="15" customHeight="1" x14ac:dyDescent="0.15"/>
  </sheetData>
  <sheetProtection algorithmName="SHA-512" hashValue="Ve1wu6e6H07lsO+4nMeeFjCI1EixNFGq1Q1TIZienVNcgaXosqhIFHBLN4hhoXEzQfj0HGRKY0TmWCvV3amsrA==" saltValue="jHZ0G0nJPS662TlTVMWU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55" zoomScaleNormal="55"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602</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603</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554</v>
      </c>
      <c r="BQ50" s="1314"/>
      <c r="BR50" s="1314"/>
      <c r="BS50" s="1314"/>
      <c r="BT50" s="1314"/>
      <c r="BU50" s="1314"/>
      <c r="BV50" s="1314"/>
      <c r="BW50" s="1314"/>
      <c r="BX50" s="1314" t="s">
        <v>555</v>
      </c>
      <c r="BY50" s="1314"/>
      <c r="BZ50" s="1314"/>
      <c r="CA50" s="1314"/>
      <c r="CB50" s="1314"/>
      <c r="CC50" s="1314"/>
      <c r="CD50" s="1314"/>
      <c r="CE50" s="1314"/>
      <c r="CF50" s="1314" t="s">
        <v>556</v>
      </c>
      <c r="CG50" s="1314"/>
      <c r="CH50" s="1314"/>
      <c r="CI50" s="1314"/>
      <c r="CJ50" s="1314"/>
      <c r="CK50" s="1314"/>
      <c r="CL50" s="1314"/>
      <c r="CM50" s="1314"/>
      <c r="CN50" s="1314" t="s">
        <v>557</v>
      </c>
      <c r="CO50" s="1314"/>
      <c r="CP50" s="1314"/>
      <c r="CQ50" s="1314"/>
      <c r="CR50" s="1314"/>
      <c r="CS50" s="1314"/>
      <c r="CT50" s="1314"/>
      <c r="CU50" s="1314"/>
      <c r="CV50" s="1314" t="s">
        <v>558</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604</v>
      </c>
      <c r="AO51" s="1312"/>
      <c r="AP51" s="1312"/>
      <c r="AQ51" s="1312"/>
      <c r="AR51" s="1312"/>
      <c r="AS51" s="1312"/>
      <c r="AT51" s="1312"/>
      <c r="AU51" s="1312"/>
      <c r="AV51" s="1312"/>
      <c r="AW51" s="1312"/>
      <c r="AX51" s="1312"/>
      <c r="AY51" s="1312"/>
      <c r="AZ51" s="1312"/>
      <c r="BA51" s="1312"/>
      <c r="BB51" s="1312" t="s">
        <v>605</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606</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51.2</v>
      </c>
      <c r="BY53" s="1309"/>
      <c r="BZ53" s="1309"/>
      <c r="CA53" s="1309"/>
      <c r="CB53" s="1309"/>
      <c r="CC53" s="1309"/>
      <c r="CD53" s="1309"/>
      <c r="CE53" s="1309"/>
      <c r="CF53" s="1309">
        <v>51.7</v>
      </c>
      <c r="CG53" s="1309"/>
      <c r="CH53" s="1309"/>
      <c r="CI53" s="1309"/>
      <c r="CJ53" s="1309"/>
      <c r="CK53" s="1309"/>
      <c r="CL53" s="1309"/>
      <c r="CM53" s="1309"/>
      <c r="CN53" s="1309">
        <v>53.3</v>
      </c>
      <c r="CO53" s="1309"/>
      <c r="CP53" s="1309"/>
      <c r="CQ53" s="1309"/>
      <c r="CR53" s="1309"/>
      <c r="CS53" s="1309"/>
      <c r="CT53" s="1309"/>
      <c r="CU53" s="1309"/>
      <c r="CV53" s="1309">
        <v>54.3</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607</v>
      </c>
      <c r="AO55" s="1314"/>
      <c r="AP55" s="1314"/>
      <c r="AQ55" s="1314"/>
      <c r="AR55" s="1314"/>
      <c r="AS55" s="1314"/>
      <c r="AT55" s="1314"/>
      <c r="AU55" s="1314"/>
      <c r="AV55" s="1314"/>
      <c r="AW55" s="1314"/>
      <c r="AX55" s="1314"/>
      <c r="AY55" s="1314"/>
      <c r="AZ55" s="1314"/>
      <c r="BA55" s="1314"/>
      <c r="BB55" s="1312" t="s">
        <v>605</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21</v>
      </c>
      <c r="BY55" s="1309"/>
      <c r="BZ55" s="1309"/>
      <c r="CA55" s="1309"/>
      <c r="CB55" s="1309"/>
      <c r="CC55" s="1309"/>
      <c r="CD55" s="1309"/>
      <c r="CE55" s="1309"/>
      <c r="CF55" s="1309">
        <v>20.2</v>
      </c>
      <c r="CG55" s="1309"/>
      <c r="CH55" s="1309"/>
      <c r="CI55" s="1309"/>
      <c r="CJ55" s="1309"/>
      <c r="CK55" s="1309"/>
      <c r="CL55" s="1309"/>
      <c r="CM55" s="1309"/>
      <c r="CN55" s="1309">
        <v>18.3</v>
      </c>
      <c r="CO55" s="1309"/>
      <c r="CP55" s="1309"/>
      <c r="CQ55" s="1309"/>
      <c r="CR55" s="1309"/>
      <c r="CS55" s="1309"/>
      <c r="CT55" s="1309"/>
      <c r="CU55" s="1309"/>
      <c r="CV55" s="1309">
        <v>20.3</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606</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56.1</v>
      </c>
      <c r="BY57" s="1309"/>
      <c r="BZ57" s="1309"/>
      <c r="CA57" s="1309"/>
      <c r="CB57" s="1309"/>
      <c r="CC57" s="1309"/>
      <c r="CD57" s="1309"/>
      <c r="CE57" s="1309"/>
      <c r="CF57" s="1309">
        <v>58.1</v>
      </c>
      <c r="CG57" s="1309"/>
      <c r="CH57" s="1309"/>
      <c r="CI57" s="1309"/>
      <c r="CJ57" s="1309"/>
      <c r="CK57" s="1309"/>
      <c r="CL57" s="1309"/>
      <c r="CM57" s="1309"/>
      <c r="CN57" s="1309">
        <v>59.4</v>
      </c>
      <c r="CO57" s="1309"/>
      <c r="CP57" s="1309"/>
      <c r="CQ57" s="1309"/>
      <c r="CR57" s="1309"/>
      <c r="CS57" s="1309"/>
      <c r="CT57" s="1309"/>
      <c r="CU57" s="1309"/>
      <c r="CV57" s="1309">
        <v>60.7</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608</v>
      </c>
    </row>
    <row r="64" spans="1:109" x14ac:dyDescent="0.15">
      <c r="B64" s="395"/>
      <c r="G64" s="402"/>
      <c r="I64" s="415"/>
      <c r="J64" s="415"/>
      <c r="K64" s="415"/>
      <c r="L64" s="415"/>
      <c r="M64" s="415"/>
      <c r="N64" s="416"/>
      <c r="AM64" s="402"/>
      <c r="AN64" s="402" t="s">
        <v>601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609</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603</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554</v>
      </c>
      <c r="BQ72" s="1314"/>
      <c r="BR72" s="1314"/>
      <c r="BS72" s="1314"/>
      <c r="BT72" s="1314"/>
      <c r="BU72" s="1314"/>
      <c r="BV72" s="1314"/>
      <c r="BW72" s="1314"/>
      <c r="BX72" s="1314" t="s">
        <v>555</v>
      </c>
      <c r="BY72" s="1314"/>
      <c r="BZ72" s="1314"/>
      <c r="CA72" s="1314"/>
      <c r="CB72" s="1314"/>
      <c r="CC72" s="1314"/>
      <c r="CD72" s="1314"/>
      <c r="CE72" s="1314"/>
      <c r="CF72" s="1314" t="s">
        <v>556</v>
      </c>
      <c r="CG72" s="1314"/>
      <c r="CH72" s="1314"/>
      <c r="CI72" s="1314"/>
      <c r="CJ72" s="1314"/>
      <c r="CK72" s="1314"/>
      <c r="CL72" s="1314"/>
      <c r="CM72" s="1314"/>
      <c r="CN72" s="1314" t="s">
        <v>557</v>
      </c>
      <c r="CO72" s="1314"/>
      <c r="CP72" s="1314"/>
      <c r="CQ72" s="1314"/>
      <c r="CR72" s="1314"/>
      <c r="CS72" s="1314"/>
      <c r="CT72" s="1314"/>
      <c r="CU72" s="1314"/>
      <c r="CV72" s="1314" t="s">
        <v>558</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604</v>
      </c>
      <c r="AO73" s="1312"/>
      <c r="AP73" s="1312"/>
      <c r="AQ73" s="1312"/>
      <c r="AR73" s="1312"/>
      <c r="AS73" s="1312"/>
      <c r="AT73" s="1312"/>
      <c r="AU73" s="1312"/>
      <c r="AV73" s="1312"/>
      <c r="AW73" s="1312"/>
      <c r="AX73" s="1312"/>
      <c r="AY73" s="1312"/>
      <c r="AZ73" s="1312"/>
      <c r="BA73" s="1312"/>
      <c r="BB73" s="1312" t="s">
        <v>605</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610</v>
      </c>
      <c r="BC75" s="1312"/>
      <c r="BD75" s="1312"/>
      <c r="BE75" s="1312"/>
      <c r="BF75" s="1312"/>
      <c r="BG75" s="1312"/>
      <c r="BH75" s="1312"/>
      <c r="BI75" s="1312"/>
      <c r="BJ75" s="1312"/>
      <c r="BK75" s="1312"/>
      <c r="BL75" s="1312"/>
      <c r="BM75" s="1312"/>
      <c r="BN75" s="1312"/>
      <c r="BO75" s="1312"/>
      <c r="BP75" s="1309">
        <v>1.1000000000000001</v>
      </c>
      <c r="BQ75" s="1309"/>
      <c r="BR75" s="1309"/>
      <c r="BS75" s="1309"/>
      <c r="BT75" s="1309"/>
      <c r="BU75" s="1309"/>
      <c r="BV75" s="1309"/>
      <c r="BW75" s="1309"/>
      <c r="BX75" s="1309">
        <v>1.1000000000000001</v>
      </c>
      <c r="BY75" s="1309"/>
      <c r="BZ75" s="1309"/>
      <c r="CA75" s="1309"/>
      <c r="CB75" s="1309"/>
      <c r="CC75" s="1309"/>
      <c r="CD75" s="1309"/>
      <c r="CE75" s="1309"/>
      <c r="CF75" s="1309">
        <v>1.5</v>
      </c>
      <c r="CG75" s="1309"/>
      <c r="CH75" s="1309"/>
      <c r="CI75" s="1309"/>
      <c r="CJ75" s="1309"/>
      <c r="CK75" s="1309"/>
      <c r="CL75" s="1309"/>
      <c r="CM75" s="1309"/>
      <c r="CN75" s="1309">
        <v>2.2000000000000002</v>
      </c>
      <c r="CO75" s="1309"/>
      <c r="CP75" s="1309"/>
      <c r="CQ75" s="1309"/>
      <c r="CR75" s="1309"/>
      <c r="CS75" s="1309"/>
      <c r="CT75" s="1309"/>
      <c r="CU75" s="1309"/>
      <c r="CV75" s="1309">
        <v>2.9</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607</v>
      </c>
      <c r="AO77" s="1314"/>
      <c r="AP77" s="1314"/>
      <c r="AQ77" s="1314"/>
      <c r="AR77" s="1314"/>
      <c r="AS77" s="1314"/>
      <c r="AT77" s="1314"/>
      <c r="AU77" s="1314"/>
      <c r="AV77" s="1314"/>
      <c r="AW77" s="1314"/>
      <c r="AX77" s="1314"/>
      <c r="AY77" s="1314"/>
      <c r="AZ77" s="1314"/>
      <c r="BA77" s="1314"/>
      <c r="BB77" s="1312" t="s">
        <v>605</v>
      </c>
      <c r="BC77" s="1312"/>
      <c r="BD77" s="1312"/>
      <c r="BE77" s="1312"/>
      <c r="BF77" s="1312"/>
      <c r="BG77" s="1312"/>
      <c r="BH77" s="1312"/>
      <c r="BI77" s="1312"/>
      <c r="BJ77" s="1312"/>
      <c r="BK77" s="1312"/>
      <c r="BL77" s="1312"/>
      <c r="BM77" s="1312"/>
      <c r="BN77" s="1312"/>
      <c r="BO77" s="1312"/>
      <c r="BP77" s="1309">
        <v>13</v>
      </c>
      <c r="BQ77" s="1309"/>
      <c r="BR77" s="1309"/>
      <c r="BS77" s="1309"/>
      <c r="BT77" s="1309"/>
      <c r="BU77" s="1309"/>
      <c r="BV77" s="1309"/>
      <c r="BW77" s="1309"/>
      <c r="BX77" s="1309">
        <v>21</v>
      </c>
      <c r="BY77" s="1309"/>
      <c r="BZ77" s="1309"/>
      <c r="CA77" s="1309"/>
      <c r="CB77" s="1309"/>
      <c r="CC77" s="1309"/>
      <c r="CD77" s="1309"/>
      <c r="CE77" s="1309"/>
      <c r="CF77" s="1309">
        <v>20.2</v>
      </c>
      <c r="CG77" s="1309"/>
      <c r="CH77" s="1309"/>
      <c r="CI77" s="1309"/>
      <c r="CJ77" s="1309"/>
      <c r="CK77" s="1309"/>
      <c r="CL77" s="1309"/>
      <c r="CM77" s="1309"/>
      <c r="CN77" s="1309">
        <v>18.3</v>
      </c>
      <c r="CO77" s="1309"/>
      <c r="CP77" s="1309"/>
      <c r="CQ77" s="1309"/>
      <c r="CR77" s="1309"/>
      <c r="CS77" s="1309"/>
      <c r="CT77" s="1309"/>
      <c r="CU77" s="1309"/>
      <c r="CV77" s="1309">
        <v>20.3</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610</v>
      </c>
      <c r="BC79" s="1312"/>
      <c r="BD79" s="1312"/>
      <c r="BE79" s="1312"/>
      <c r="BF79" s="1312"/>
      <c r="BG79" s="1312"/>
      <c r="BH79" s="1312"/>
      <c r="BI79" s="1312"/>
      <c r="BJ79" s="1312"/>
      <c r="BK79" s="1312"/>
      <c r="BL79" s="1312"/>
      <c r="BM79" s="1312"/>
      <c r="BN79" s="1312"/>
      <c r="BO79" s="1312"/>
      <c r="BP79" s="1309">
        <v>6.8</v>
      </c>
      <c r="BQ79" s="1309"/>
      <c r="BR79" s="1309"/>
      <c r="BS79" s="1309"/>
      <c r="BT79" s="1309"/>
      <c r="BU79" s="1309"/>
      <c r="BV79" s="1309"/>
      <c r="BW79" s="1309"/>
      <c r="BX79" s="1309">
        <v>6.8</v>
      </c>
      <c r="BY79" s="1309"/>
      <c r="BZ79" s="1309"/>
      <c r="CA79" s="1309"/>
      <c r="CB79" s="1309"/>
      <c r="CC79" s="1309"/>
      <c r="CD79" s="1309"/>
      <c r="CE79" s="1309"/>
      <c r="CF79" s="1309">
        <v>6.8</v>
      </c>
      <c r="CG79" s="1309"/>
      <c r="CH79" s="1309"/>
      <c r="CI79" s="1309"/>
      <c r="CJ79" s="1309"/>
      <c r="CK79" s="1309"/>
      <c r="CL79" s="1309"/>
      <c r="CM79" s="1309"/>
      <c r="CN79" s="1309">
        <v>6.8</v>
      </c>
      <c r="CO79" s="1309"/>
      <c r="CP79" s="1309"/>
      <c r="CQ79" s="1309"/>
      <c r="CR79" s="1309"/>
      <c r="CS79" s="1309"/>
      <c r="CT79" s="1309"/>
      <c r="CU79" s="1309"/>
      <c r="CV79" s="1309">
        <v>6.6</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d0fj97HP+nqZxgPM/2gVqM58eLzWFtaBUboaareMbBK9GYaCmS8Rv4SlgNG00C3636PEJcf/0PCR3RlXH5xJoQ==" saltValue="ZDsdAYNJR4zMdHC4k0buJ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25g1DPvIgiRKkYJwUOe3u62UDefmwHN438agrPhpO/41xBYdpDuNg2ikE4YFg6ge9KTOcj4y/qAGD/3DpZKjhA==" saltValue="vMy6BE9GtvtOsUZABxTxa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55" zoomScaleNormal="5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611</v>
      </c>
    </row>
  </sheetData>
  <sheetProtection algorithmName="SHA-512" hashValue="ZcCSsCDwIxKP2yrtQUPSRw3D0yX+bygs6jhuegzWevLn1iaOQ041Lbv+Bj0BjT6uvtQhiFxvRu2xJWJl/uU7Jg==" saltValue="UVpEdpu0IqnOoL5yXmAhZ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25337</v>
      </c>
      <c r="E3" s="162"/>
      <c r="F3" s="163">
        <v>49919</v>
      </c>
      <c r="G3" s="164"/>
      <c r="H3" s="165"/>
    </row>
    <row r="4" spans="1:8" x14ac:dyDescent="0.15">
      <c r="A4" s="166"/>
      <c r="B4" s="167"/>
      <c r="C4" s="168"/>
      <c r="D4" s="169">
        <v>19111</v>
      </c>
      <c r="E4" s="170"/>
      <c r="F4" s="171">
        <v>26398</v>
      </c>
      <c r="G4" s="172"/>
      <c r="H4" s="173"/>
    </row>
    <row r="5" spans="1:8" x14ac:dyDescent="0.15">
      <c r="A5" s="154" t="s">
        <v>546</v>
      </c>
      <c r="B5" s="159"/>
      <c r="C5" s="160"/>
      <c r="D5" s="161">
        <v>35941</v>
      </c>
      <c r="E5" s="162"/>
      <c r="F5" s="163">
        <v>47738</v>
      </c>
      <c r="G5" s="164"/>
      <c r="H5" s="165"/>
    </row>
    <row r="6" spans="1:8" x14ac:dyDescent="0.15">
      <c r="A6" s="166"/>
      <c r="B6" s="167"/>
      <c r="C6" s="168"/>
      <c r="D6" s="169">
        <v>31090</v>
      </c>
      <c r="E6" s="170"/>
      <c r="F6" s="171">
        <v>24937</v>
      </c>
      <c r="G6" s="172"/>
      <c r="H6" s="173"/>
    </row>
    <row r="7" spans="1:8" x14ac:dyDescent="0.15">
      <c r="A7" s="154" t="s">
        <v>547</v>
      </c>
      <c r="B7" s="159"/>
      <c r="C7" s="160"/>
      <c r="D7" s="161">
        <v>27253</v>
      </c>
      <c r="E7" s="162"/>
      <c r="F7" s="163">
        <v>52191</v>
      </c>
      <c r="G7" s="164"/>
      <c r="H7" s="165"/>
    </row>
    <row r="8" spans="1:8" x14ac:dyDescent="0.15">
      <c r="A8" s="166"/>
      <c r="B8" s="167"/>
      <c r="C8" s="168"/>
      <c r="D8" s="169">
        <v>19250</v>
      </c>
      <c r="E8" s="170"/>
      <c r="F8" s="171">
        <v>24843</v>
      </c>
      <c r="G8" s="172"/>
      <c r="H8" s="173"/>
    </row>
    <row r="9" spans="1:8" x14ac:dyDescent="0.15">
      <c r="A9" s="154" t="s">
        <v>548</v>
      </c>
      <c r="B9" s="159"/>
      <c r="C9" s="160"/>
      <c r="D9" s="161">
        <v>12772</v>
      </c>
      <c r="E9" s="162"/>
      <c r="F9" s="163">
        <v>47387</v>
      </c>
      <c r="G9" s="164"/>
      <c r="H9" s="165"/>
    </row>
    <row r="10" spans="1:8" x14ac:dyDescent="0.15">
      <c r="A10" s="166"/>
      <c r="B10" s="167"/>
      <c r="C10" s="168"/>
      <c r="D10" s="169">
        <v>9564</v>
      </c>
      <c r="E10" s="170"/>
      <c r="F10" s="171">
        <v>24928</v>
      </c>
      <c r="G10" s="172"/>
      <c r="H10" s="173"/>
    </row>
    <row r="11" spans="1:8" x14ac:dyDescent="0.15">
      <c r="A11" s="154" t="s">
        <v>549</v>
      </c>
      <c r="B11" s="159"/>
      <c r="C11" s="160"/>
      <c r="D11" s="161">
        <v>48134</v>
      </c>
      <c r="E11" s="162"/>
      <c r="F11" s="163">
        <v>51264</v>
      </c>
      <c r="G11" s="164"/>
      <c r="H11" s="165"/>
    </row>
    <row r="12" spans="1:8" x14ac:dyDescent="0.15">
      <c r="A12" s="166"/>
      <c r="B12" s="167"/>
      <c r="C12" s="174"/>
      <c r="D12" s="169">
        <v>33874</v>
      </c>
      <c r="E12" s="170"/>
      <c r="F12" s="171">
        <v>26040</v>
      </c>
      <c r="G12" s="172"/>
      <c r="H12" s="173"/>
    </row>
    <row r="13" spans="1:8" x14ac:dyDescent="0.15">
      <c r="A13" s="154"/>
      <c r="B13" s="159"/>
      <c r="C13" s="175"/>
      <c r="D13" s="176">
        <v>29887</v>
      </c>
      <c r="E13" s="177"/>
      <c r="F13" s="178">
        <v>49700</v>
      </c>
      <c r="G13" s="179"/>
      <c r="H13" s="165"/>
    </row>
    <row r="14" spans="1:8" x14ac:dyDescent="0.15">
      <c r="A14" s="166"/>
      <c r="B14" s="167"/>
      <c r="C14" s="168"/>
      <c r="D14" s="169">
        <v>22578</v>
      </c>
      <c r="E14" s="170"/>
      <c r="F14" s="171">
        <v>25429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5.45</v>
      </c>
      <c r="C19" s="180">
        <f>ROUND(VALUE(SUBSTITUTE(実質収支比率等に係る経年分析!G$48,"▲","-")),2)</f>
        <v>1.96</v>
      </c>
      <c r="D19" s="180">
        <f>ROUND(VALUE(SUBSTITUTE(実質収支比率等に係る経年分析!H$48,"▲","-")),2)</f>
        <v>3.49</v>
      </c>
      <c r="E19" s="180">
        <f>ROUND(VALUE(SUBSTITUTE(実質収支比率等に係る経年分析!I$48,"▲","-")),2)</f>
        <v>3.86</v>
      </c>
      <c r="F19" s="180">
        <f>ROUND(VALUE(SUBSTITUTE(実質収支比率等に係る経年分析!J$48,"▲","-")),2)</f>
        <v>3.1</v>
      </c>
    </row>
    <row r="20" spans="1:11" x14ac:dyDescent="0.15">
      <c r="A20" s="180" t="s">
        <v>55</v>
      </c>
      <c r="B20" s="180">
        <f>ROUND(VALUE(SUBSTITUTE(実質収支比率等に係る経年分析!F$47,"▲","-")),2)</f>
        <v>41.94</v>
      </c>
      <c r="C20" s="180">
        <f>ROUND(VALUE(SUBSTITUTE(実質収支比率等に係る経年分析!G$47,"▲","-")),2)</f>
        <v>37.75</v>
      </c>
      <c r="D20" s="180">
        <f>ROUND(VALUE(SUBSTITUTE(実質収支比率等に係る経年分析!H$47,"▲","-")),2)</f>
        <v>32.22</v>
      </c>
      <c r="E20" s="180">
        <f>ROUND(VALUE(SUBSTITUTE(実質収支比率等に係る経年分析!I$47,"▲","-")),2)</f>
        <v>28.7</v>
      </c>
      <c r="F20" s="180">
        <f>ROUND(VALUE(SUBSTITUTE(実質収支比率等に係る経年分析!J$47,"▲","-")),2)</f>
        <v>26.14</v>
      </c>
    </row>
    <row r="21" spans="1:11" x14ac:dyDescent="0.15">
      <c r="A21" s="180" t="s">
        <v>56</v>
      </c>
      <c r="B21" s="180">
        <f>IF(ISNUMBER(VALUE(SUBSTITUTE(実質収支比率等に係る経年分析!F$49,"▲","-"))),ROUND(VALUE(SUBSTITUTE(実質収支比率等に係る経年分析!F$49,"▲","-")),2),NA())</f>
        <v>-0.22</v>
      </c>
      <c r="C21" s="180">
        <f>IF(ISNUMBER(VALUE(SUBSTITUTE(実質収支比率等に係る経年分析!G$49,"▲","-"))),ROUND(VALUE(SUBSTITUTE(実質収支比率等に係る経年分析!G$49,"▲","-")),2),NA())</f>
        <v>-8.2899999999999991</v>
      </c>
      <c r="D21" s="180">
        <f>IF(ISNUMBER(VALUE(SUBSTITUTE(実質収支比率等に係る経年分析!H$49,"▲","-"))),ROUND(VALUE(SUBSTITUTE(実質収支比率等に係る経年分析!H$49,"▲","-")),2),NA())</f>
        <v>-4.28</v>
      </c>
      <c r="E21" s="180">
        <f>IF(ISNUMBER(VALUE(SUBSTITUTE(実質収支比率等に係る経年分析!I$49,"▲","-"))),ROUND(VALUE(SUBSTITUTE(実質収支比率等に係る経年分析!I$49,"▲","-")),2),NA())</f>
        <v>-3</v>
      </c>
      <c r="F21" s="180">
        <f>IF(ISNUMBER(VALUE(SUBSTITUTE(実質収支比率等に係る経年分析!J$49,"▲","-"))),ROUND(VALUE(SUBSTITUTE(実質収支比率等に係る経年分析!J$49,"▲","-")),2),NA())</f>
        <v>-3.28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奨学金特別会計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農業共済特別会計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0.15</v>
      </c>
    </row>
    <row r="31" spans="1:11" x14ac:dyDescent="0.15">
      <c r="A31" s="181" t="str">
        <f>IF(連結実質赤字比率に係る赤字・黒字の構成分析!C$39="",NA(),連結実質赤字比率に係る赤字・黒字の構成分析!C$39)</f>
        <v>後期高齢者医療保険特別会計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0.21</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2.15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1.26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1.23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0.22</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1.83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1.1599999999999999</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3.97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2.1800000000000002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1.23</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2.19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2.82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1.98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1.79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2.33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5.45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1.95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3.49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3.86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1065</v>
      </c>
      <c r="E42" s="182"/>
      <c r="F42" s="182"/>
      <c r="G42" s="182">
        <f>'実質公債費比率（分子）の構造'!L$52</f>
        <v>982</v>
      </c>
      <c r="H42" s="182"/>
      <c r="I42" s="182"/>
      <c r="J42" s="182">
        <f>'実質公債費比率（分子）の構造'!M$52</f>
        <v>1033</v>
      </c>
      <c r="K42" s="182"/>
      <c r="L42" s="182"/>
      <c r="M42" s="182">
        <f>'実質公債費比率（分子）の構造'!N$52</f>
        <v>1047</v>
      </c>
      <c r="N42" s="182"/>
      <c r="O42" s="182"/>
      <c r="P42" s="182">
        <f>'実質公債費比率（分子）の構造'!O$52</f>
        <v>1040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15">
      <c r="A45" s="182" t="s">
        <v>66</v>
      </c>
      <c r="B45" s="182">
        <f>'実質公債費比率（分子）の構造'!K$49</f>
        <v>189</v>
      </c>
      <c r="C45" s="182"/>
      <c r="D45" s="182"/>
      <c r="E45" s="182">
        <f>'実質公債費比率（分子）の構造'!L$49</f>
        <v>189</v>
      </c>
      <c r="F45" s="182"/>
      <c r="G45" s="182"/>
      <c r="H45" s="182">
        <f>'実質公債費比率（分子）の構造'!M$49</f>
        <v>189</v>
      </c>
      <c r="I45" s="182"/>
      <c r="J45" s="182"/>
      <c r="K45" s="182">
        <f>'実質公債費比率（分子）の構造'!N$49</f>
        <v>189</v>
      </c>
      <c r="L45" s="182"/>
      <c r="M45" s="182"/>
      <c r="N45" s="182">
        <f>'実質公債費比率（分子）の構造'!O$49</f>
        <v>177</v>
      </c>
      <c r="O45" s="182"/>
      <c r="P45" s="182"/>
    </row>
    <row r="46" spans="1:16" x14ac:dyDescent="0.15">
      <c r="A46" s="182" t="s">
        <v>67</v>
      </c>
      <c r="B46" s="182">
        <f>'実質公債費比率（分子）の構造'!K$48</f>
        <v>239</v>
      </c>
      <c r="C46" s="182"/>
      <c r="D46" s="182"/>
      <c r="E46" s="182">
        <f>'実質公債費比率（分子）の構造'!L$48</f>
        <v>245</v>
      </c>
      <c r="F46" s="182"/>
      <c r="G46" s="182"/>
      <c r="H46" s="182">
        <f>'実質公債費比率（分子）の構造'!M$48</f>
        <v>239</v>
      </c>
      <c r="I46" s="182"/>
      <c r="J46" s="182"/>
      <c r="K46" s="182">
        <f>'実質公債費比率（分子）の構造'!N$48</f>
        <v>238</v>
      </c>
      <c r="L46" s="182"/>
      <c r="M46" s="182"/>
      <c r="N46" s="182">
        <f>'実質公債費比率（分子）の構造'!O$48</f>
        <v>246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678</v>
      </c>
      <c r="C49" s="182"/>
      <c r="D49" s="182"/>
      <c r="E49" s="182">
        <f>'実質公債費比率（分子）の構造'!L$45</f>
        <v>672</v>
      </c>
      <c r="F49" s="182"/>
      <c r="G49" s="182"/>
      <c r="H49" s="182">
        <f>'実質公債費比率（分子）の構造'!M$45</f>
        <v>703</v>
      </c>
      <c r="I49" s="182"/>
      <c r="J49" s="182"/>
      <c r="K49" s="182">
        <f>'実質公債費比率（分子）の構造'!N$45</f>
        <v>784</v>
      </c>
      <c r="L49" s="182"/>
      <c r="M49" s="182"/>
      <c r="N49" s="182">
        <f>'実質公債費比率（分子）の構造'!O$45</f>
        <v>862</v>
      </c>
      <c r="O49" s="182"/>
      <c r="P49" s="182"/>
    </row>
    <row r="50" spans="1:16" x14ac:dyDescent="0.15">
      <c r="A50" s="182" t="s">
        <v>71</v>
      </c>
      <c r="B50" s="182" t="e">
        <f>NA()</f>
        <v>#N/A</v>
      </c>
      <c r="C50" s="182">
        <f>IF(ISNUMBER('実質公債費比率（分子）の構造'!K$53),'実質公債費比率（分子）の構造'!K$53,NA())</f>
        <v>41</v>
      </c>
      <c r="D50" s="182" t="e">
        <f>NA()</f>
        <v>#N/A</v>
      </c>
      <c r="E50" s="182" t="e">
        <f>NA()</f>
        <v>#N/A</v>
      </c>
      <c r="F50" s="182">
        <f>IF(ISNUMBER('実質公債費比率（分子）の構造'!L$53),'実質公債費比率（分子）の構造'!L$53,NA())</f>
        <v>125</v>
      </c>
      <c r="G50" s="182" t="e">
        <f>NA()</f>
        <v>#N/A</v>
      </c>
      <c r="H50" s="182" t="e">
        <f>NA()</f>
        <v>#N/A</v>
      </c>
      <c r="I50" s="182">
        <f>IF(ISNUMBER('実質公債費比率（分子）の構造'!M$53),'実質公債費比率（分子）の構造'!M$53,NA())</f>
        <v>99</v>
      </c>
      <c r="J50" s="182" t="e">
        <f>NA()</f>
        <v>#N/A</v>
      </c>
      <c r="K50" s="182" t="e">
        <f>NA()</f>
        <v>#N/A</v>
      </c>
      <c r="L50" s="182">
        <f>IF(ISNUMBER('実質公債費比率（分子）の構造'!N$53),'実質公債費比率（分子）の構造'!N$53,NA())</f>
        <v>165</v>
      </c>
      <c r="M50" s="182" t="e">
        <f>NA()</f>
        <v>#N/A</v>
      </c>
      <c r="N50" s="182" t="e">
        <f>NA()</f>
        <v>#N/A</v>
      </c>
      <c r="O50" s="182">
        <f>IF(ISNUMBER('実質公債費比率（分子）の構造'!O$53),'実質公債費比率（分子）の構造'!O$53,NA())</f>
        <v>246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10627</v>
      </c>
      <c r="E56" s="181"/>
      <c r="F56" s="181"/>
      <c r="G56" s="181">
        <f>'将来負担比率（分子）の構造'!J$52</f>
        <v>10410</v>
      </c>
      <c r="H56" s="181"/>
      <c r="I56" s="181"/>
      <c r="J56" s="181">
        <f>'将来負担比率（分子）の構造'!K$52</f>
        <v>9944</v>
      </c>
      <c r="K56" s="181"/>
      <c r="L56" s="181"/>
      <c r="M56" s="181">
        <f>'将来負担比率（分子）の構造'!L$52</f>
        <v>9730</v>
      </c>
      <c r="N56" s="181"/>
      <c r="O56" s="181"/>
      <c r="P56" s="181">
        <f>'将来負担比率（分子）の構造'!M$52</f>
        <v>9626</v>
      </c>
    </row>
    <row r="57" spans="1:16" x14ac:dyDescent="0.15">
      <c r="A57" s="181" t="s">
        <v>42</v>
      </c>
      <c r="B57" s="181"/>
      <c r="C57" s="181"/>
      <c r="D57" s="181">
        <f>'将来負担比率（分子）の構造'!I$51</f>
        <v>866</v>
      </c>
      <c r="E57" s="181"/>
      <c r="F57" s="181"/>
      <c r="G57" s="181">
        <f>'将来負担比率（分子）の構造'!J$51</f>
        <v>650</v>
      </c>
      <c r="H57" s="181"/>
      <c r="I57" s="181"/>
      <c r="J57" s="181">
        <f>'将来負担比率（分子）の構造'!K$51</f>
        <v>627</v>
      </c>
      <c r="K57" s="181"/>
      <c r="L57" s="181"/>
      <c r="M57" s="181">
        <f>'将来負担比率（分子）の構造'!L$51</f>
        <v>541</v>
      </c>
      <c r="N57" s="181"/>
      <c r="O57" s="181"/>
      <c r="P57" s="181">
        <f>'将来負担比率（分子）の構造'!M$51</f>
        <v>517</v>
      </c>
    </row>
    <row r="58" spans="1:16" x14ac:dyDescent="0.15">
      <c r="A58" s="181" t="s">
        <v>41</v>
      </c>
      <c r="B58" s="181"/>
      <c r="C58" s="181"/>
      <c r="D58" s="181">
        <f>'将来負担比率（分子）の構造'!I$50</f>
        <v>6300</v>
      </c>
      <c r="E58" s="181"/>
      <c r="F58" s="181"/>
      <c r="G58" s="181">
        <f>'将来負担比率（分子）の構造'!J$50</f>
        <v>6129</v>
      </c>
      <c r="H58" s="181"/>
      <c r="I58" s="181"/>
      <c r="J58" s="181">
        <f>'将来負担比率（分子）の構造'!K$50</f>
        <v>5801</v>
      </c>
      <c r="K58" s="181"/>
      <c r="L58" s="181"/>
      <c r="M58" s="181">
        <f>'将来負担比率（分子）の構造'!L$50</f>
        <v>5711</v>
      </c>
      <c r="N58" s="181"/>
      <c r="O58" s="181"/>
      <c r="P58" s="181">
        <f>'将来負担比率（分子）の構造'!M$50</f>
        <v>5605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4</v>
      </c>
      <c r="C61" s="181"/>
      <c r="D61" s="181"/>
      <c r="E61" s="181">
        <f>'将来負担比率（分子）の構造'!J$46</f>
        <v>4</v>
      </c>
      <c r="F61" s="181"/>
      <c r="G61" s="181"/>
      <c r="H61" s="181">
        <f>'将来負担比率（分子）の構造'!K$46</f>
        <v>3</v>
      </c>
      <c r="I61" s="181"/>
      <c r="J61" s="181"/>
      <c r="K61" s="181">
        <f>'将来負担比率（分子）の構造'!L$46</f>
        <v>2</v>
      </c>
      <c r="L61" s="181"/>
      <c r="M61" s="181"/>
      <c r="N61" s="181">
        <f>'将来負担比率（分子）の構造'!M$46</f>
        <v>11</v>
      </c>
      <c r="O61" s="181"/>
      <c r="P61" s="181"/>
    </row>
    <row r="62" spans="1:16" x14ac:dyDescent="0.15">
      <c r="A62" s="181" t="s">
        <v>35</v>
      </c>
      <c r="B62" s="181" t="str">
        <f>'将来負担比率（分子）の構造'!I$45</f>
        <v>-</v>
      </c>
      <c r="C62" s="181"/>
      <c r="D62" s="181"/>
      <c r="E62" s="181" t="str">
        <f>'将来負担比率（分子）の構造'!J$45</f>
        <v>-</v>
      </c>
      <c r="F62" s="181"/>
      <c r="G62" s="181"/>
      <c r="H62" s="181" t="str">
        <f>'将来負担比率（分子）の構造'!K$45</f>
        <v>-</v>
      </c>
      <c r="I62" s="181"/>
      <c r="J62" s="181"/>
      <c r="K62" s="181" t="str">
        <f>'将来負担比率（分子）の構造'!L$45</f>
        <v>-</v>
      </c>
      <c r="L62" s="181"/>
      <c r="M62" s="181"/>
      <c r="N62" s="181" t="str">
        <f>'将来負担比率（分子）の構造'!M$45</f>
        <v>-</v>
      </c>
      <c r="O62" s="181"/>
      <c r="P62" s="181"/>
    </row>
    <row r="63" spans="1:16" x14ac:dyDescent="0.15">
      <c r="A63" s="181" t="s">
        <v>34</v>
      </c>
      <c r="B63" s="181">
        <f>'将来負担比率（分子）の構造'!I$44</f>
        <v>1149</v>
      </c>
      <c r="C63" s="181"/>
      <c r="D63" s="181"/>
      <c r="E63" s="181">
        <f>'将来負担比率（分子）の構造'!J$44</f>
        <v>977</v>
      </c>
      <c r="F63" s="181"/>
      <c r="G63" s="181"/>
      <c r="H63" s="181">
        <f>'将来負担比率（分子）の構造'!K$44</f>
        <v>803</v>
      </c>
      <c r="I63" s="181"/>
      <c r="J63" s="181"/>
      <c r="K63" s="181">
        <f>'将来負担比率（分子）の構造'!L$44</f>
        <v>626</v>
      </c>
      <c r="L63" s="181"/>
      <c r="M63" s="181"/>
      <c r="N63" s="181">
        <f>'将来負担比率（分子）の構造'!M$44</f>
        <v>457</v>
      </c>
      <c r="O63" s="181"/>
      <c r="P63" s="181"/>
    </row>
    <row r="64" spans="1:16" x14ac:dyDescent="0.15">
      <c r="A64" s="181" t="s">
        <v>33</v>
      </c>
      <c r="B64" s="181">
        <f>'将来負担比率（分子）の構造'!I$43</f>
        <v>2201</v>
      </c>
      <c r="C64" s="181"/>
      <c r="D64" s="181"/>
      <c r="E64" s="181">
        <f>'将来負担比率（分子）の構造'!J$43</f>
        <v>2028</v>
      </c>
      <c r="F64" s="181"/>
      <c r="G64" s="181"/>
      <c r="H64" s="181">
        <f>'将来負担比率（分子）の構造'!K$43</f>
        <v>2165</v>
      </c>
      <c r="I64" s="181"/>
      <c r="J64" s="181"/>
      <c r="K64" s="181">
        <f>'将来負担比率（分子）の構造'!L$43</f>
        <v>2022</v>
      </c>
      <c r="L64" s="181"/>
      <c r="M64" s="181"/>
      <c r="N64" s="181">
        <f>'将来負担比率（分子）の構造'!M$43</f>
        <v>1770</v>
      </c>
      <c r="O64" s="181"/>
      <c r="P64" s="181"/>
    </row>
    <row r="65" spans="1:16" x14ac:dyDescent="0.15">
      <c r="A65" s="181" t="s">
        <v>32</v>
      </c>
      <c r="B65" s="181">
        <f>'将来負担比率（分子）の構造'!I$42</f>
        <v>687</v>
      </c>
      <c r="C65" s="181"/>
      <c r="D65" s="181"/>
      <c r="E65" s="181">
        <f>'将来負担比率（分子）の構造'!J$42</f>
        <v>610</v>
      </c>
      <c r="F65" s="181"/>
      <c r="G65" s="181"/>
      <c r="H65" s="181">
        <f>'将来負担比率（分子）の構造'!K$42</f>
        <v>534</v>
      </c>
      <c r="I65" s="181"/>
      <c r="J65" s="181"/>
      <c r="K65" s="181">
        <f>'将来負担比率（分子）の構造'!L$42</f>
        <v>1023</v>
      </c>
      <c r="L65" s="181"/>
      <c r="M65" s="181"/>
      <c r="N65" s="181">
        <f>'将来負担比率（分子）の構造'!M$42</f>
        <v>1035</v>
      </c>
      <c r="O65" s="181"/>
      <c r="P65" s="181"/>
    </row>
    <row r="66" spans="1:16" x14ac:dyDescent="0.15">
      <c r="A66" s="181" t="s">
        <v>31</v>
      </c>
      <c r="B66" s="181">
        <f>'将来負担比率（分子）の構造'!I$41</f>
        <v>7604</v>
      </c>
      <c r="C66" s="181"/>
      <c r="D66" s="181"/>
      <c r="E66" s="181">
        <f>'将来負担比率（分子）の構造'!J$41</f>
        <v>7729</v>
      </c>
      <c r="F66" s="181"/>
      <c r="G66" s="181"/>
      <c r="H66" s="181">
        <f>'将来負担比率（分子）の構造'!K$41</f>
        <v>7646</v>
      </c>
      <c r="I66" s="181"/>
      <c r="J66" s="181"/>
      <c r="K66" s="181">
        <f>'将来負担比率（分子）の構造'!L$41</f>
        <v>7609</v>
      </c>
      <c r="L66" s="181"/>
      <c r="M66" s="181"/>
      <c r="N66" s="181">
        <f>'将来負担比率（分子）の構造'!M$41</f>
        <v>8157</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2139</v>
      </c>
      <c r="C72" s="185">
        <f>基金残高に係る経年分析!G55</f>
        <v>1913</v>
      </c>
      <c r="D72" s="185">
        <f>基金残高に係る経年分析!H55</f>
        <v>1745</v>
      </c>
    </row>
    <row r="73" spans="1:16" x14ac:dyDescent="0.15">
      <c r="A73" s="184" t="s">
        <v>78</v>
      </c>
      <c r="B73" s="185">
        <f>基金残高に係る経年分析!F56</f>
        <v>577</v>
      </c>
      <c r="C73" s="185">
        <f>基金残高に係る経年分析!G56</f>
        <v>541</v>
      </c>
      <c r="D73" s="185">
        <f>基金残高に係る経年分析!H56</f>
        <v>432</v>
      </c>
    </row>
    <row r="74" spans="1:16" x14ac:dyDescent="0.15">
      <c r="A74" s="184" t="s">
        <v>79</v>
      </c>
      <c r="B74" s="185">
        <f>基金残高に係る経年分析!F57</f>
        <v>1991</v>
      </c>
      <c r="C74" s="185">
        <f>基金残高に係る経年分析!G57</f>
        <v>2059</v>
      </c>
      <c r="D74" s="185">
        <f>基金残高に係る経年分析!H57</f>
        <v>2077</v>
      </c>
    </row>
  </sheetData>
  <sheetProtection algorithmName="SHA-512" hashValue="yt1VMR9DTP45bouXmXhyWrC/WNBuPzfQ0zyn5NpKlLwmJac6k63P2cSUDQYaAMLUZOILxuaEEW74lkNaznbJ9g==" saltValue="Jm5o8IMl884m2E6J2AmXz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Q1" workbookViewId="0">
      <selection activeCell="CR6" sqref="CR6:CY6"/>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212</v>
      </c>
      <c r="DI1" s="798"/>
      <c r="DJ1" s="798"/>
      <c r="DK1" s="798"/>
      <c r="DL1" s="798"/>
      <c r="DM1" s="798"/>
      <c r="DN1" s="799"/>
      <c r="DO1" s="226"/>
      <c r="DP1" s="797" t="s">
        <v>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225</v>
      </c>
      <c r="C5" s="745"/>
      <c r="D5" s="745"/>
      <c r="E5" s="745"/>
      <c r="F5" s="745"/>
      <c r="G5" s="745"/>
      <c r="H5" s="745"/>
      <c r="I5" s="745"/>
      <c r="J5" s="745"/>
      <c r="K5" s="745"/>
      <c r="L5" s="745"/>
      <c r="M5" s="745"/>
      <c r="N5" s="745"/>
      <c r="O5" s="745"/>
      <c r="P5" s="745"/>
      <c r="Q5" s="746"/>
      <c r="R5" s="733">
        <v>3475015</v>
      </c>
      <c r="S5" s="734"/>
      <c r="T5" s="734"/>
      <c r="U5" s="734"/>
      <c r="V5" s="734"/>
      <c r="W5" s="734"/>
      <c r="X5" s="734"/>
      <c r="Y5" s="777"/>
      <c r="Z5" s="795">
        <v>29.8</v>
      </c>
      <c r="AA5" s="795"/>
      <c r="AB5" s="795"/>
      <c r="AC5" s="795"/>
      <c r="AD5" s="796">
        <v>3404179</v>
      </c>
      <c r="AE5" s="796"/>
      <c r="AF5" s="796"/>
      <c r="AG5" s="796"/>
      <c r="AH5" s="796"/>
      <c r="AI5" s="796"/>
      <c r="AJ5" s="796"/>
      <c r="AK5" s="796"/>
      <c r="AL5" s="778">
        <v>52.7</v>
      </c>
      <c r="AM5" s="749"/>
      <c r="AN5" s="749"/>
      <c r="AO5" s="779"/>
      <c r="AP5" s="744" t="s">
        <v>226</v>
      </c>
      <c r="AQ5" s="745"/>
      <c r="AR5" s="745"/>
      <c r="AS5" s="745"/>
      <c r="AT5" s="745"/>
      <c r="AU5" s="745"/>
      <c r="AV5" s="745"/>
      <c r="AW5" s="745"/>
      <c r="AX5" s="745"/>
      <c r="AY5" s="745"/>
      <c r="AZ5" s="745"/>
      <c r="BA5" s="745"/>
      <c r="BB5" s="745"/>
      <c r="BC5" s="745"/>
      <c r="BD5" s="745"/>
      <c r="BE5" s="745"/>
      <c r="BF5" s="746"/>
      <c r="BG5" s="678">
        <v>3404179</v>
      </c>
      <c r="BH5" s="679"/>
      <c r="BI5" s="679"/>
      <c r="BJ5" s="679"/>
      <c r="BK5" s="679"/>
      <c r="BL5" s="679"/>
      <c r="BM5" s="679"/>
      <c r="BN5" s="680"/>
      <c r="BO5" s="715">
        <v>98</v>
      </c>
      <c r="BP5" s="715"/>
      <c r="BQ5" s="715"/>
      <c r="BR5" s="715"/>
      <c r="BS5" s="716">
        <v>9171</v>
      </c>
      <c r="BT5" s="716"/>
      <c r="BU5" s="716"/>
      <c r="BV5" s="716"/>
      <c r="BW5" s="716"/>
      <c r="BX5" s="716"/>
      <c r="BY5" s="716"/>
      <c r="BZ5" s="716"/>
      <c r="CA5" s="716"/>
      <c r="CB5" s="766"/>
      <c r="CD5" s="782" t="s">
        <v>221</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219</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x14ac:dyDescent="0.15">
      <c r="B6" s="675" t="s">
        <v>230</v>
      </c>
      <c r="C6" s="676"/>
      <c r="D6" s="676"/>
      <c r="E6" s="676"/>
      <c r="F6" s="676"/>
      <c r="G6" s="676"/>
      <c r="H6" s="676"/>
      <c r="I6" s="676"/>
      <c r="J6" s="676"/>
      <c r="K6" s="676"/>
      <c r="L6" s="676"/>
      <c r="M6" s="676"/>
      <c r="N6" s="676"/>
      <c r="O6" s="676"/>
      <c r="P6" s="676"/>
      <c r="Q6" s="677"/>
      <c r="R6" s="678">
        <v>103206</v>
      </c>
      <c r="S6" s="679"/>
      <c r="T6" s="679"/>
      <c r="U6" s="679"/>
      <c r="V6" s="679"/>
      <c r="W6" s="679"/>
      <c r="X6" s="679"/>
      <c r="Y6" s="680"/>
      <c r="Z6" s="715">
        <v>0.9</v>
      </c>
      <c r="AA6" s="715"/>
      <c r="AB6" s="715"/>
      <c r="AC6" s="715"/>
      <c r="AD6" s="716">
        <v>103206</v>
      </c>
      <c r="AE6" s="716"/>
      <c r="AF6" s="716"/>
      <c r="AG6" s="716"/>
      <c r="AH6" s="716"/>
      <c r="AI6" s="716"/>
      <c r="AJ6" s="716"/>
      <c r="AK6" s="716"/>
      <c r="AL6" s="681">
        <v>1.6</v>
      </c>
      <c r="AM6" s="682"/>
      <c r="AN6" s="682"/>
      <c r="AO6" s="717"/>
      <c r="AP6" s="675" t="s">
        <v>231</v>
      </c>
      <c r="AQ6" s="676"/>
      <c r="AR6" s="676"/>
      <c r="AS6" s="676"/>
      <c r="AT6" s="676"/>
      <c r="AU6" s="676"/>
      <c r="AV6" s="676"/>
      <c r="AW6" s="676"/>
      <c r="AX6" s="676"/>
      <c r="AY6" s="676"/>
      <c r="AZ6" s="676"/>
      <c r="BA6" s="676"/>
      <c r="BB6" s="676"/>
      <c r="BC6" s="676"/>
      <c r="BD6" s="676"/>
      <c r="BE6" s="676"/>
      <c r="BF6" s="677"/>
      <c r="BG6" s="678">
        <v>3404179</v>
      </c>
      <c r="BH6" s="679"/>
      <c r="BI6" s="679"/>
      <c r="BJ6" s="679"/>
      <c r="BK6" s="679"/>
      <c r="BL6" s="679"/>
      <c r="BM6" s="679"/>
      <c r="BN6" s="680"/>
      <c r="BO6" s="715">
        <v>98</v>
      </c>
      <c r="BP6" s="715"/>
      <c r="BQ6" s="715"/>
      <c r="BR6" s="715"/>
      <c r="BS6" s="716">
        <v>9171</v>
      </c>
      <c r="BT6" s="716"/>
      <c r="BU6" s="716"/>
      <c r="BV6" s="716"/>
      <c r="BW6" s="716"/>
      <c r="BX6" s="716"/>
      <c r="BY6" s="716"/>
      <c r="BZ6" s="716"/>
      <c r="CA6" s="716"/>
      <c r="CB6" s="766"/>
      <c r="CD6" s="736" t="s">
        <v>232</v>
      </c>
      <c r="CE6" s="737"/>
      <c r="CF6" s="737"/>
      <c r="CG6" s="737"/>
      <c r="CH6" s="737"/>
      <c r="CI6" s="737"/>
      <c r="CJ6" s="737"/>
      <c r="CK6" s="737"/>
      <c r="CL6" s="737"/>
      <c r="CM6" s="737"/>
      <c r="CN6" s="737"/>
      <c r="CO6" s="737"/>
      <c r="CP6" s="737"/>
      <c r="CQ6" s="738"/>
      <c r="CR6" s="678">
        <v>143233</v>
      </c>
      <c r="CS6" s="679"/>
      <c r="CT6" s="679"/>
      <c r="CU6" s="679"/>
      <c r="CV6" s="679"/>
      <c r="CW6" s="679"/>
      <c r="CX6" s="679"/>
      <c r="CY6" s="680"/>
      <c r="CZ6" s="778">
        <v>1.3</v>
      </c>
      <c r="DA6" s="749"/>
      <c r="DB6" s="749"/>
      <c r="DC6" s="781"/>
      <c r="DD6" s="684" t="s">
        <v>233</v>
      </c>
      <c r="DE6" s="679"/>
      <c r="DF6" s="679"/>
      <c r="DG6" s="679"/>
      <c r="DH6" s="679"/>
      <c r="DI6" s="679"/>
      <c r="DJ6" s="679"/>
      <c r="DK6" s="679"/>
      <c r="DL6" s="679"/>
      <c r="DM6" s="679"/>
      <c r="DN6" s="679"/>
      <c r="DO6" s="679"/>
      <c r="DP6" s="680"/>
      <c r="DQ6" s="684">
        <v>143233</v>
      </c>
      <c r="DR6" s="679"/>
      <c r="DS6" s="679"/>
      <c r="DT6" s="679"/>
      <c r="DU6" s="679"/>
      <c r="DV6" s="679"/>
      <c r="DW6" s="679"/>
      <c r="DX6" s="679"/>
      <c r="DY6" s="679"/>
      <c r="DZ6" s="679"/>
      <c r="EA6" s="679"/>
      <c r="EB6" s="679"/>
      <c r="EC6" s="722"/>
    </row>
    <row r="7" spans="2:143" ht="11.25" customHeight="1" x14ac:dyDescent="0.15">
      <c r="B7" s="675" t="s">
        <v>234</v>
      </c>
      <c r="C7" s="676"/>
      <c r="D7" s="676"/>
      <c r="E7" s="676"/>
      <c r="F7" s="676"/>
      <c r="G7" s="676"/>
      <c r="H7" s="676"/>
      <c r="I7" s="676"/>
      <c r="J7" s="676"/>
      <c r="K7" s="676"/>
      <c r="L7" s="676"/>
      <c r="M7" s="676"/>
      <c r="N7" s="676"/>
      <c r="O7" s="676"/>
      <c r="P7" s="676"/>
      <c r="Q7" s="677"/>
      <c r="R7" s="678">
        <v>4889</v>
      </c>
      <c r="S7" s="679"/>
      <c r="T7" s="679"/>
      <c r="U7" s="679"/>
      <c r="V7" s="679"/>
      <c r="W7" s="679"/>
      <c r="X7" s="679"/>
      <c r="Y7" s="680"/>
      <c r="Z7" s="715">
        <v>0</v>
      </c>
      <c r="AA7" s="715"/>
      <c r="AB7" s="715"/>
      <c r="AC7" s="715"/>
      <c r="AD7" s="716">
        <v>4889</v>
      </c>
      <c r="AE7" s="716"/>
      <c r="AF7" s="716"/>
      <c r="AG7" s="716"/>
      <c r="AH7" s="716"/>
      <c r="AI7" s="716"/>
      <c r="AJ7" s="716"/>
      <c r="AK7" s="716"/>
      <c r="AL7" s="681">
        <v>0.1</v>
      </c>
      <c r="AM7" s="682"/>
      <c r="AN7" s="682"/>
      <c r="AO7" s="717"/>
      <c r="AP7" s="675" t="s">
        <v>235</v>
      </c>
      <c r="AQ7" s="676"/>
      <c r="AR7" s="676"/>
      <c r="AS7" s="676"/>
      <c r="AT7" s="676"/>
      <c r="AU7" s="676"/>
      <c r="AV7" s="676"/>
      <c r="AW7" s="676"/>
      <c r="AX7" s="676"/>
      <c r="AY7" s="676"/>
      <c r="AZ7" s="676"/>
      <c r="BA7" s="676"/>
      <c r="BB7" s="676"/>
      <c r="BC7" s="676"/>
      <c r="BD7" s="676"/>
      <c r="BE7" s="676"/>
      <c r="BF7" s="677"/>
      <c r="BG7" s="678">
        <v>1806024</v>
      </c>
      <c r="BH7" s="679"/>
      <c r="BI7" s="679"/>
      <c r="BJ7" s="679"/>
      <c r="BK7" s="679"/>
      <c r="BL7" s="679"/>
      <c r="BM7" s="679"/>
      <c r="BN7" s="680"/>
      <c r="BO7" s="715">
        <v>52</v>
      </c>
      <c r="BP7" s="715"/>
      <c r="BQ7" s="715"/>
      <c r="BR7" s="715"/>
      <c r="BS7" s="716">
        <v>9171</v>
      </c>
      <c r="BT7" s="716"/>
      <c r="BU7" s="716"/>
      <c r="BV7" s="716"/>
      <c r="BW7" s="716"/>
      <c r="BX7" s="716"/>
      <c r="BY7" s="716"/>
      <c r="BZ7" s="716"/>
      <c r="CA7" s="716"/>
      <c r="CB7" s="766"/>
      <c r="CD7" s="711" t="s">
        <v>236</v>
      </c>
      <c r="CE7" s="712"/>
      <c r="CF7" s="712"/>
      <c r="CG7" s="712"/>
      <c r="CH7" s="712"/>
      <c r="CI7" s="712"/>
      <c r="CJ7" s="712"/>
      <c r="CK7" s="712"/>
      <c r="CL7" s="712"/>
      <c r="CM7" s="712"/>
      <c r="CN7" s="712"/>
      <c r="CO7" s="712"/>
      <c r="CP7" s="712"/>
      <c r="CQ7" s="713"/>
      <c r="CR7" s="678">
        <v>1595638</v>
      </c>
      <c r="CS7" s="679"/>
      <c r="CT7" s="679"/>
      <c r="CU7" s="679"/>
      <c r="CV7" s="679"/>
      <c r="CW7" s="679"/>
      <c r="CX7" s="679"/>
      <c r="CY7" s="680"/>
      <c r="CZ7" s="715">
        <v>13.9</v>
      </c>
      <c r="DA7" s="715"/>
      <c r="DB7" s="715"/>
      <c r="DC7" s="715"/>
      <c r="DD7" s="684">
        <v>27808</v>
      </c>
      <c r="DE7" s="679"/>
      <c r="DF7" s="679"/>
      <c r="DG7" s="679"/>
      <c r="DH7" s="679"/>
      <c r="DI7" s="679"/>
      <c r="DJ7" s="679"/>
      <c r="DK7" s="679"/>
      <c r="DL7" s="679"/>
      <c r="DM7" s="679"/>
      <c r="DN7" s="679"/>
      <c r="DO7" s="679"/>
      <c r="DP7" s="680"/>
      <c r="DQ7" s="684">
        <v>1390251</v>
      </c>
      <c r="DR7" s="679"/>
      <c r="DS7" s="679"/>
      <c r="DT7" s="679"/>
      <c r="DU7" s="679"/>
      <c r="DV7" s="679"/>
      <c r="DW7" s="679"/>
      <c r="DX7" s="679"/>
      <c r="DY7" s="679"/>
      <c r="DZ7" s="679"/>
      <c r="EA7" s="679"/>
      <c r="EB7" s="679"/>
      <c r="EC7" s="722"/>
    </row>
    <row r="8" spans="2:143" ht="11.25" customHeight="1" x14ac:dyDescent="0.15">
      <c r="B8" s="675" t="s">
        <v>237</v>
      </c>
      <c r="C8" s="676"/>
      <c r="D8" s="676"/>
      <c r="E8" s="676"/>
      <c r="F8" s="676"/>
      <c r="G8" s="676"/>
      <c r="H8" s="676"/>
      <c r="I8" s="676"/>
      <c r="J8" s="676"/>
      <c r="K8" s="676"/>
      <c r="L8" s="676"/>
      <c r="M8" s="676"/>
      <c r="N8" s="676"/>
      <c r="O8" s="676"/>
      <c r="P8" s="676"/>
      <c r="Q8" s="677"/>
      <c r="R8" s="678">
        <v>31644</v>
      </c>
      <c r="S8" s="679"/>
      <c r="T8" s="679"/>
      <c r="U8" s="679"/>
      <c r="V8" s="679"/>
      <c r="W8" s="679"/>
      <c r="X8" s="679"/>
      <c r="Y8" s="680"/>
      <c r="Z8" s="715">
        <v>0.3</v>
      </c>
      <c r="AA8" s="715"/>
      <c r="AB8" s="715"/>
      <c r="AC8" s="715"/>
      <c r="AD8" s="716">
        <v>31644</v>
      </c>
      <c r="AE8" s="716"/>
      <c r="AF8" s="716"/>
      <c r="AG8" s="716"/>
      <c r="AH8" s="716"/>
      <c r="AI8" s="716"/>
      <c r="AJ8" s="716"/>
      <c r="AK8" s="716"/>
      <c r="AL8" s="681">
        <v>0.5</v>
      </c>
      <c r="AM8" s="682"/>
      <c r="AN8" s="682"/>
      <c r="AO8" s="717"/>
      <c r="AP8" s="675" t="s">
        <v>238</v>
      </c>
      <c r="AQ8" s="676"/>
      <c r="AR8" s="676"/>
      <c r="AS8" s="676"/>
      <c r="AT8" s="676"/>
      <c r="AU8" s="676"/>
      <c r="AV8" s="676"/>
      <c r="AW8" s="676"/>
      <c r="AX8" s="676"/>
      <c r="AY8" s="676"/>
      <c r="AZ8" s="676"/>
      <c r="BA8" s="676"/>
      <c r="BB8" s="676"/>
      <c r="BC8" s="676"/>
      <c r="BD8" s="676"/>
      <c r="BE8" s="676"/>
      <c r="BF8" s="677"/>
      <c r="BG8" s="678">
        <v>52873</v>
      </c>
      <c r="BH8" s="679"/>
      <c r="BI8" s="679"/>
      <c r="BJ8" s="679"/>
      <c r="BK8" s="679"/>
      <c r="BL8" s="679"/>
      <c r="BM8" s="679"/>
      <c r="BN8" s="680"/>
      <c r="BO8" s="715">
        <v>1.5</v>
      </c>
      <c r="BP8" s="715"/>
      <c r="BQ8" s="715"/>
      <c r="BR8" s="715"/>
      <c r="BS8" s="684" t="s">
        <v>239</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3266242</v>
      </c>
      <c r="CS8" s="679"/>
      <c r="CT8" s="679"/>
      <c r="CU8" s="679"/>
      <c r="CV8" s="679"/>
      <c r="CW8" s="679"/>
      <c r="CX8" s="679"/>
      <c r="CY8" s="680"/>
      <c r="CZ8" s="715">
        <v>28.5</v>
      </c>
      <c r="DA8" s="715"/>
      <c r="DB8" s="715"/>
      <c r="DC8" s="715"/>
      <c r="DD8" s="684">
        <v>16148</v>
      </c>
      <c r="DE8" s="679"/>
      <c r="DF8" s="679"/>
      <c r="DG8" s="679"/>
      <c r="DH8" s="679"/>
      <c r="DI8" s="679"/>
      <c r="DJ8" s="679"/>
      <c r="DK8" s="679"/>
      <c r="DL8" s="679"/>
      <c r="DM8" s="679"/>
      <c r="DN8" s="679"/>
      <c r="DO8" s="679"/>
      <c r="DP8" s="680"/>
      <c r="DQ8" s="684">
        <v>1767948</v>
      </c>
      <c r="DR8" s="679"/>
      <c r="DS8" s="679"/>
      <c r="DT8" s="679"/>
      <c r="DU8" s="679"/>
      <c r="DV8" s="679"/>
      <c r="DW8" s="679"/>
      <c r="DX8" s="679"/>
      <c r="DY8" s="679"/>
      <c r="DZ8" s="679"/>
      <c r="EA8" s="679"/>
      <c r="EB8" s="679"/>
      <c r="EC8" s="722"/>
    </row>
    <row r="9" spans="2:143" ht="11.25" customHeight="1" x14ac:dyDescent="0.15">
      <c r="B9" s="675" t="s">
        <v>241</v>
      </c>
      <c r="C9" s="676"/>
      <c r="D9" s="676"/>
      <c r="E9" s="676"/>
      <c r="F9" s="676"/>
      <c r="G9" s="676"/>
      <c r="H9" s="676"/>
      <c r="I9" s="676"/>
      <c r="J9" s="676"/>
      <c r="K9" s="676"/>
      <c r="L9" s="676"/>
      <c r="M9" s="676"/>
      <c r="N9" s="676"/>
      <c r="O9" s="676"/>
      <c r="P9" s="676"/>
      <c r="Q9" s="677"/>
      <c r="R9" s="678">
        <v>16899</v>
      </c>
      <c r="S9" s="679"/>
      <c r="T9" s="679"/>
      <c r="U9" s="679"/>
      <c r="V9" s="679"/>
      <c r="W9" s="679"/>
      <c r="X9" s="679"/>
      <c r="Y9" s="680"/>
      <c r="Z9" s="715">
        <v>0.1</v>
      </c>
      <c r="AA9" s="715"/>
      <c r="AB9" s="715"/>
      <c r="AC9" s="715"/>
      <c r="AD9" s="716">
        <v>16899</v>
      </c>
      <c r="AE9" s="716"/>
      <c r="AF9" s="716"/>
      <c r="AG9" s="716"/>
      <c r="AH9" s="716"/>
      <c r="AI9" s="716"/>
      <c r="AJ9" s="716"/>
      <c r="AK9" s="716"/>
      <c r="AL9" s="681">
        <v>0.3</v>
      </c>
      <c r="AM9" s="682"/>
      <c r="AN9" s="682"/>
      <c r="AO9" s="717"/>
      <c r="AP9" s="675" t="s">
        <v>242</v>
      </c>
      <c r="AQ9" s="676"/>
      <c r="AR9" s="676"/>
      <c r="AS9" s="676"/>
      <c r="AT9" s="676"/>
      <c r="AU9" s="676"/>
      <c r="AV9" s="676"/>
      <c r="AW9" s="676"/>
      <c r="AX9" s="676"/>
      <c r="AY9" s="676"/>
      <c r="AZ9" s="676"/>
      <c r="BA9" s="676"/>
      <c r="BB9" s="676"/>
      <c r="BC9" s="676"/>
      <c r="BD9" s="676"/>
      <c r="BE9" s="676"/>
      <c r="BF9" s="677"/>
      <c r="BG9" s="678">
        <v>1642667</v>
      </c>
      <c r="BH9" s="679"/>
      <c r="BI9" s="679"/>
      <c r="BJ9" s="679"/>
      <c r="BK9" s="679"/>
      <c r="BL9" s="679"/>
      <c r="BM9" s="679"/>
      <c r="BN9" s="680"/>
      <c r="BO9" s="715">
        <v>47.3</v>
      </c>
      <c r="BP9" s="715"/>
      <c r="BQ9" s="715"/>
      <c r="BR9" s="715"/>
      <c r="BS9" s="684" t="s">
        <v>129</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1003408</v>
      </c>
      <c r="CS9" s="679"/>
      <c r="CT9" s="679"/>
      <c r="CU9" s="679"/>
      <c r="CV9" s="679"/>
      <c r="CW9" s="679"/>
      <c r="CX9" s="679"/>
      <c r="CY9" s="680"/>
      <c r="CZ9" s="715">
        <v>8.8000000000000007</v>
      </c>
      <c r="DA9" s="715"/>
      <c r="DB9" s="715"/>
      <c r="DC9" s="715"/>
      <c r="DD9" s="684">
        <v>43215</v>
      </c>
      <c r="DE9" s="679"/>
      <c r="DF9" s="679"/>
      <c r="DG9" s="679"/>
      <c r="DH9" s="679"/>
      <c r="DI9" s="679"/>
      <c r="DJ9" s="679"/>
      <c r="DK9" s="679"/>
      <c r="DL9" s="679"/>
      <c r="DM9" s="679"/>
      <c r="DN9" s="679"/>
      <c r="DO9" s="679"/>
      <c r="DP9" s="680"/>
      <c r="DQ9" s="684">
        <v>904127</v>
      </c>
      <c r="DR9" s="679"/>
      <c r="DS9" s="679"/>
      <c r="DT9" s="679"/>
      <c r="DU9" s="679"/>
      <c r="DV9" s="679"/>
      <c r="DW9" s="679"/>
      <c r="DX9" s="679"/>
      <c r="DY9" s="679"/>
      <c r="DZ9" s="679"/>
      <c r="EA9" s="679"/>
      <c r="EB9" s="679"/>
      <c r="EC9" s="722"/>
    </row>
    <row r="10" spans="2:143" ht="11.25" customHeight="1" x14ac:dyDescent="0.15">
      <c r="B10" s="675" t="s">
        <v>244</v>
      </c>
      <c r="C10" s="676"/>
      <c r="D10" s="676"/>
      <c r="E10" s="676"/>
      <c r="F10" s="676"/>
      <c r="G10" s="676"/>
      <c r="H10" s="676"/>
      <c r="I10" s="676"/>
      <c r="J10" s="676"/>
      <c r="K10" s="676"/>
      <c r="L10" s="676"/>
      <c r="M10" s="676"/>
      <c r="N10" s="676"/>
      <c r="O10" s="676"/>
      <c r="P10" s="676"/>
      <c r="Q10" s="677"/>
      <c r="R10" s="678" t="s">
        <v>129</v>
      </c>
      <c r="S10" s="679"/>
      <c r="T10" s="679"/>
      <c r="U10" s="679"/>
      <c r="V10" s="679"/>
      <c r="W10" s="679"/>
      <c r="X10" s="679"/>
      <c r="Y10" s="680"/>
      <c r="Z10" s="715" t="s">
        <v>239</v>
      </c>
      <c r="AA10" s="715"/>
      <c r="AB10" s="715"/>
      <c r="AC10" s="715"/>
      <c r="AD10" s="716" t="s">
        <v>239</v>
      </c>
      <c r="AE10" s="716"/>
      <c r="AF10" s="716"/>
      <c r="AG10" s="716"/>
      <c r="AH10" s="716"/>
      <c r="AI10" s="716"/>
      <c r="AJ10" s="716"/>
      <c r="AK10" s="716"/>
      <c r="AL10" s="681" t="s">
        <v>129</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60101</v>
      </c>
      <c r="BH10" s="679"/>
      <c r="BI10" s="679"/>
      <c r="BJ10" s="679"/>
      <c r="BK10" s="679"/>
      <c r="BL10" s="679"/>
      <c r="BM10" s="679"/>
      <c r="BN10" s="680"/>
      <c r="BO10" s="715">
        <v>1.7</v>
      </c>
      <c r="BP10" s="715"/>
      <c r="BQ10" s="715"/>
      <c r="BR10" s="715"/>
      <c r="BS10" s="684" t="s">
        <v>239</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v>15817</v>
      </c>
      <c r="CS10" s="679"/>
      <c r="CT10" s="679"/>
      <c r="CU10" s="679"/>
      <c r="CV10" s="679"/>
      <c r="CW10" s="679"/>
      <c r="CX10" s="679"/>
      <c r="CY10" s="680"/>
      <c r="CZ10" s="715">
        <v>0.1</v>
      </c>
      <c r="DA10" s="715"/>
      <c r="DB10" s="715"/>
      <c r="DC10" s="715"/>
      <c r="DD10" s="684" t="s">
        <v>239</v>
      </c>
      <c r="DE10" s="679"/>
      <c r="DF10" s="679"/>
      <c r="DG10" s="679"/>
      <c r="DH10" s="679"/>
      <c r="DI10" s="679"/>
      <c r="DJ10" s="679"/>
      <c r="DK10" s="679"/>
      <c r="DL10" s="679"/>
      <c r="DM10" s="679"/>
      <c r="DN10" s="679"/>
      <c r="DO10" s="679"/>
      <c r="DP10" s="680"/>
      <c r="DQ10" s="684">
        <v>15817</v>
      </c>
      <c r="DR10" s="679"/>
      <c r="DS10" s="679"/>
      <c r="DT10" s="679"/>
      <c r="DU10" s="679"/>
      <c r="DV10" s="679"/>
      <c r="DW10" s="679"/>
      <c r="DX10" s="679"/>
      <c r="DY10" s="679"/>
      <c r="DZ10" s="679"/>
      <c r="EA10" s="679"/>
      <c r="EB10" s="679"/>
      <c r="EC10" s="722"/>
    </row>
    <row r="11" spans="2:143" ht="11.25" customHeight="1" x14ac:dyDescent="0.15">
      <c r="B11" s="675" t="s">
        <v>247</v>
      </c>
      <c r="C11" s="676"/>
      <c r="D11" s="676"/>
      <c r="E11" s="676"/>
      <c r="F11" s="676"/>
      <c r="G11" s="676"/>
      <c r="H11" s="676"/>
      <c r="I11" s="676"/>
      <c r="J11" s="676"/>
      <c r="K11" s="676"/>
      <c r="L11" s="676"/>
      <c r="M11" s="676"/>
      <c r="N11" s="676"/>
      <c r="O11" s="676"/>
      <c r="P11" s="676"/>
      <c r="Q11" s="677"/>
      <c r="R11" s="678">
        <v>455258</v>
      </c>
      <c r="S11" s="679"/>
      <c r="T11" s="679"/>
      <c r="U11" s="679"/>
      <c r="V11" s="679"/>
      <c r="W11" s="679"/>
      <c r="X11" s="679"/>
      <c r="Y11" s="680"/>
      <c r="Z11" s="681">
        <v>3.9</v>
      </c>
      <c r="AA11" s="682"/>
      <c r="AB11" s="682"/>
      <c r="AC11" s="683"/>
      <c r="AD11" s="684">
        <v>455258</v>
      </c>
      <c r="AE11" s="679"/>
      <c r="AF11" s="679"/>
      <c r="AG11" s="679"/>
      <c r="AH11" s="679"/>
      <c r="AI11" s="679"/>
      <c r="AJ11" s="679"/>
      <c r="AK11" s="680"/>
      <c r="AL11" s="681">
        <v>7</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50383</v>
      </c>
      <c r="BH11" s="679"/>
      <c r="BI11" s="679"/>
      <c r="BJ11" s="679"/>
      <c r="BK11" s="679"/>
      <c r="BL11" s="679"/>
      <c r="BM11" s="679"/>
      <c r="BN11" s="680"/>
      <c r="BO11" s="715">
        <v>1.4</v>
      </c>
      <c r="BP11" s="715"/>
      <c r="BQ11" s="715"/>
      <c r="BR11" s="715"/>
      <c r="BS11" s="684">
        <v>9171</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277620</v>
      </c>
      <c r="CS11" s="679"/>
      <c r="CT11" s="679"/>
      <c r="CU11" s="679"/>
      <c r="CV11" s="679"/>
      <c r="CW11" s="679"/>
      <c r="CX11" s="679"/>
      <c r="CY11" s="680"/>
      <c r="CZ11" s="715">
        <v>2.4</v>
      </c>
      <c r="DA11" s="715"/>
      <c r="DB11" s="715"/>
      <c r="DC11" s="715"/>
      <c r="DD11" s="684">
        <v>64158</v>
      </c>
      <c r="DE11" s="679"/>
      <c r="DF11" s="679"/>
      <c r="DG11" s="679"/>
      <c r="DH11" s="679"/>
      <c r="DI11" s="679"/>
      <c r="DJ11" s="679"/>
      <c r="DK11" s="679"/>
      <c r="DL11" s="679"/>
      <c r="DM11" s="679"/>
      <c r="DN11" s="679"/>
      <c r="DO11" s="679"/>
      <c r="DP11" s="680"/>
      <c r="DQ11" s="684">
        <v>161071</v>
      </c>
      <c r="DR11" s="679"/>
      <c r="DS11" s="679"/>
      <c r="DT11" s="679"/>
      <c r="DU11" s="679"/>
      <c r="DV11" s="679"/>
      <c r="DW11" s="679"/>
      <c r="DX11" s="679"/>
      <c r="DY11" s="679"/>
      <c r="DZ11" s="679"/>
      <c r="EA11" s="679"/>
      <c r="EB11" s="679"/>
      <c r="EC11" s="722"/>
    </row>
    <row r="12" spans="2:143" ht="11.25" customHeight="1" x14ac:dyDescent="0.15">
      <c r="B12" s="675" t="s">
        <v>250</v>
      </c>
      <c r="C12" s="676"/>
      <c r="D12" s="676"/>
      <c r="E12" s="676"/>
      <c r="F12" s="676"/>
      <c r="G12" s="676"/>
      <c r="H12" s="676"/>
      <c r="I12" s="676"/>
      <c r="J12" s="676"/>
      <c r="K12" s="676"/>
      <c r="L12" s="676"/>
      <c r="M12" s="676"/>
      <c r="N12" s="676"/>
      <c r="O12" s="676"/>
      <c r="P12" s="676"/>
      <c r="Q12" s="677"/>
      <c r="R12" s="678">
        <v>49194</v>
      </c>
      <c r="S12" s="679"/>
      <c r="T12" s="679"/>
      <c r="U12" s="679"/>
      <c r="V12" s="679"/>
      <c r="W12" s="679"/>
      <c r="X12" s="679"/>
      <c r="Y12" s="680"/>
      <c r="Z12" s="715">
        <v>0.4</v>
      </c>
      <c r="AA12" s="715"/>
      <c r="AB12" s="715"/>
      <c r="AC12" s="715"/>
      <c r="AD12" s="716">
        <v>49194</v>
      </c>
      <c r="AE12" s="716"/>
      <c r="AF12" s="716"/>
      <c r="AG12" s="716"/>
      <c r="AH12" s="716"/>
      <c r="AI12" s="716"/>
      <c r="AJ12" s="716"/>
      <c r="AK12" s="716"/>
      <c r="AL12" s="681">
        <v>0.8</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1399724</v>
      </c>
      <c r="BH12" s="679"/>
      <c r="BI12" s="679"/>
      <c r="BJ12" s="679"/>
      <c r="BK12" s="679"/>
      <c r="BL12" s="679"/>
      <c r="BM12" s="679"/>
      <c r="BN12" s="680"/>
      <c r="BO12" s="715">
        <v>40.299999999999997</v>
      </c>
      <c r="BP12" s="715"/>
      <c r="BQ12" s="715"/>
      <c r="BR12" s="715"/>
      <c r="BS12" s="684" t="s">
        <v>129</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198704</v>
      </c>
      <c r="CS12" s="679"/>
      <c r="CT12" s="679"/>
      <c r="CU12" s="679"/>
      <c r="CV12" s="679"/>
      <c r="CW12" s="679"/>
      <c r="CX12" s="679"/>
      <c r="CY12" s="680"/>
      <c r="CZ12" s="715">
        <v>1.7</v>
      </c>
      <c r="DA12" s="715"/>
      <c r="DB12" s="715"/>
      <c r="DC12" s="715"/>
      <c r="DD12" s="684">
        <v>79012</v>
      </c>
      <c r="DE12" s="679"/>
      <c r="DF12" s="679"/>
      <c r="DG12" s="679"/>
      <c r="DH12" s="679"/>
      <c r="DI12" s="679"/>
      <c r="DJ12" s="679"/>
      <c r="DK12" s="679"/>
      <c r="DL12" s="679"/>
      <c r="DM12" s="679"/>
      <c r="DN12" s="679"/>
      <c r="DO12" s="679"/>
      <c r="DP12" s="680"/>
      <c r="DQ12" s="684">
        <v>49872</v>
      </c>
      <c r="DR12" s="679"/>
      <c r="DS12" s="679"/>
      <c r="DT12" s="679"/>
      <c r="DU12" s="679"/>
      <c r="DV12" s="679"/>
      <c r="DW12" s="679"/>
      <c r="DX12" s="679"/>
      <c r="DY12" s="679"/>
      <c r="DZ12" s="679"/>
      <c r="EA12" s="679"/>
      <c r="EB12" s="679"/>
      <c r="EC12" s="722"/>
    </row>
    <row r="13" spans="2:143" ht="11.25" customHeight="1" x14ac:dyDescent="0.15">
      <c r="B13" s="675" t="s">
        <v>253</v>
      </c>
      <c r="C13" s="676"/>
      <c r="D13" s="676"/>
      <c r="E13" s="676"/>
      <c r="F13" s="676"/>
      <c r="G13" s="676"/>
      <c r="H13" s="676"/>
      <c r="I13" s="676"/>
      <c r="J13" s="676"/>
      <c r="K13" s="676"/>
      <c r="L13" s="676"/>
      <c r="M13" s="676"/>
      <c r="N13" s="676"/>
      <c r="O13" s="676"/>
      <c r="P13" s="676"/>
      <c r="Q13" s="677"/>
      <c r="R13" s="678" t="s">
        <v>239</v>
      </c>
      <c r="S13" s="679"/>
      <c r="T13" s="679"/>
      <c r="U13" s="679"/>
      <c r="V13" s="679"/>
      <c r="W13" s="679"/>
      <c r="X13" s="679"/>
      <c r="Y13" s="680"/>
      <c r="Z13" s="715" t="s">
        <v>239</v>
      </c>
      <c r="AA13" s="715"/>
      <c r="AB13" s="715"/>
      <c r="AC13" s="715"/>
      <c r="AD13" s="716" t="s">
        <v>239</v>
      </c>
      <c r="AE13" s="716"/>
      <c r="AF13" s="716"/>
      <c r="AG13" s="716"/>
      <c r="AH13" s="716"/>
      <c r="AI13" s="716"/>
      <c r="AJ13" s="716"/>
      <c r="AK13" s="716"/>
      <c r="AL13" s="681" t="s">
        <v>239</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1397383</v>
      </c>
      <c r="BH13" s="679"/>
      <c r="BI13" s="679"/>
      <c r="BJ13" s="679"/>
      <c r="BK13" s="679"/>
      <c r="BL13" s="679"/>
      <c r="BM13" s="679"/>
      <c r="BN13" s="680"/>
      <c r="BO13" s="715">
        <v>40.200000000000003</v>
      </c>
      <c r="BP13" s="715"/>
      <c r="BQ13" s="715"/>
      <c r="BR13" s="715"/>
      <c r="BS13" s="684" t="s">
        <v>145</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836340</v>
      </c>
      <c r="CS13" s="679"/>
      <c r="CT13" s="679"/>
      <c r="CU13" s="679"/>
      <c r="CV13" s="679"/>
      <c r="CW13" s="679"/>
      <c r="CX13" s="679"/>
      <c r="CY13" s="680"/>
      <c r="CZ13" s="715">
        <v>7.3</v>
      </c>
      <c r="DA13" s="715"/>
      <c r="DB13" s="715"/>
      <c r="DC13" s="715"/>
      <c r="DD13" s="684">
        <v>188625</v>
      </c>
      <c r="DE13" s="679"/>
      <c r="DF13" s="679"/>
      <c r="DG13" s="679"/>
      <c r="DH13" s="679"/>
      <c r="DI13" s="679"/>
      <c r="DJ13" s="679"/>
      <c r="DK13" s="679"/>
      <c r="DL13" s="679"/>
      <c r="DM13" s="679"/>
      <c r="DN13" s="679"/>
      <c r="DO13" s="679"/>
      <c r="DP13" s="680"/>
      <c r="DQ13" s="684">
        <v>697135</v>
      </c>
      <c r="DR13" s="679"/>
      <c r="DS13" s="679"/>
      <c r="DT13" s="679"/>
      <c r="DU13" s="679"/>
      <c r="DV13" s="679"/>
      <c r="DW13" s="679"/>
      <c r="DX13" s="679"/>
      <c r="DY13" s="679"/>
      <c r="DZ13" s="679"/>
      <c r="EA13" s="679"/>
      <c r="EB13" s="679"/>
      <c r="EC13" s="722"/>
    </row>
    <row r="14" spans="2:143" ht="11.25" customHeight="1" x14ac:dyDescent="0.15">
      <c r="B14" s="675" t="s">
        <v>256</v>
      </c>
      <c r="C14" s="676"/>
      <c r="D14" s="676"/>
      <c r="E14" s="676"/>
      <c r="F14" s="676"/>
      <c r="G14" s="676"/>
      <c r="H14" s="676"/>
      <c r="I14" s="676"/>
      <c r="J14" s="676"/>
      <c r="K14" s="676"/>
      <c r="L14" s="676"/>
      <c r="M14" s="676"/>
      <c r="N14" s="676"/>
      <c r="O14" s="676"/>
      <c r="P14" s="676"/>
      <c r="Q14" s="677"/>
      <c r="R14" s="678">
        <v>21135</v>
      </c>
      <c r="S14" s="679"/>
      <c r="T14" s="679"/>
      <c r="U14" s="679"/>
      <c r="V14" s="679"/>
      <c r="W14" s="679"/>
      <c r="X14" s="679"/>
      <c r="Y14" s="680"/>
      <c r="Z14" s="715">
        <v>0.2</v>
      </c>
      <c r="AA14" s="715"/>
      <c r="AB14" s="715"/>
      <c r="AC14" s="715"/>
      <c r="AD14" s="716">
        <v>21135</v>
      </c>
      <c r="AE14" s="716"/>
      <c r="AF14" s="716"/>
      <c r="AG14" s="716"/>
      <c r="AH14" s="716"/>
      <c r="AI14" s="716"/>
      <c r="AJ14" s="716"/>
      <c r="AK14" s="716"/>
      <c r="AL14" s="681">
        <v>0.3</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66659</v>
      </c>
      <c r="BH14" s="679"/>
      <c r="BI14" s="679"/>
      <c r="BJ14" s="679"/>
      <c r="BK14" s="679"/>
      <c r="BL14" s="679"/>
      <c r="BM14" s="679"/>
      <c r="BN14" s="680"/>
      <c r="BO14" s="715">
        <v>1.9</v>
      </c>
      <c r="BP14" s="715"/>
      <c r="BQ14" s="715"/>
      <c r="BR14" s="715"/>
      <c r="BS14" s="684" t="s">
        <v>129</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491879</v>
      </c>
      <c r="CS14" s="679"/>
      <c r="CT14" s="679"/>
      <c r="CU14" s="679"/>
      <c r="CV14" s="679"/>
      <c r="CW14" s="679"/>
      <c r="CX14" s="679"/>
      <c r="CY14" s="680"/>
      <c r="CZ14" s="715">
        <v>4.3</v>
      </c>
      <c r="DA14" s="715"/>
      <c r="DB14" s="715"/>
      <c r="DC14" s="715"/>
      <c r="DD14" s="684">
        <v>29908</v>
      </c>
      <c r="DE14" s="679"/>
      <c r="DF14" s="679"/>
      <c r="DG14" s="679"/>
      <c r="DH14" s="679"/>
      <c r="DI14" s="679"/>
      <c r="DJ14" s="679"/>
      <c r="DK14" s="679"/>
      <c r="DL14" s="679"/>
      <c r="DM14" s="679"/>
      <c r="DN14" s="679"/>
      <c r="DO14" s="679"/>
      <c r="DP14" s="680"/>
      <c r="DQ14" s="684">
        <v>447536</v>
      </c>
      <c r="DR14" s="679"/>
      <c r="DS14" s="679"/>
      <c r="DT14" s="679"/>
      <c r="DU14" s="679"/>
      <c r="DV14" s="679"/>
      <c r="DW14" s="679"/>
      <c r="DX14" s="679"/>
      <c r="DY14" s="679"/>
      <c r="DZ14" s="679"/>
      <c r="EA14" s="679"/>
      <c r="EB14" s="679"/>
      <c r="EC14" s="722"/>
    </row>
    <row r="15" spans="2:143" ht="11.25" customHeight="1" x14ac:dyDescent="0.15">
      <c r="B15" s="675" t="s">
        <v>259</v>
      </c>
      <c r="C15" s="676"/>
      <c r="D15" s="676"/>
      <c r="E15" s="676"/>
      <c r="F15" s="676"/>
      <c r="G15" s="676"/>
      <c r="H15" s="676"/>
      <c r="I15" s="676"/>
      <c r="J15" s="676"/>
      <c r="K15" s="676"/>
      <c r="L15" s="676"/>
      <c r="M15" s="676"/>
      <c r="N15" s="676"/>
      <c r="O15" s="676"/>
      <c r="P15" s="676"/>
      <c r="Q15" s="677"/>
      <c r="R15" s="678" t="s">
        <v>239</v>
      </c>
      <c r="S15" s="679"/>
      <c r="T15" s="679"/>
      <c r="U15" s="679"/>
      <c r="V15" s="679"/>
      <c r="W15" s="679"/>
      <c r="X15" s="679"/>
      <c r="Y15" s="680"/>
      <c r="Z15" s="715" t="s">
        <v>239</v>
      </c>
      <c r="AA15" s="715"/>
      <c r="AB15" s="715"/>
      <c r="AC15" s="715"/>
      <c r="AD15" s="716" t="s">
        <v>129</v>
      </c>
      <c r="AE15" s="716"/>
      <c r="AF15" s="716"/>
      <c r="AG15" s="716"/>
      <c r="AH15" s="716"/>
      <c r="AI15" s="716"/>
      <c r="AJ15" s="716"/>
      <c r="AK15" s="716"/>
      <c r="AL15" s="681" t="s">
        <v>239</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131772</v>
      </c>
      <c r="BH15" s="679"/>
      <c r="BI15" s="679"/>
      <c r="BJ15" s="679"/>
      <c r="BK15" s="679"/>
      <c r="BL15" s="679"/>
      <c r="BM15" s="679"/>
      <c r="BN15" s="680"/>
      <c r="BO15" s="715">
        <v>3.8</v>
      </c>
      <c r="BP15" s="715"/>
      <c r="BQ15" s="715"/>
      <c r="BR15" s="715"/>
      <c r="BS15" s="684" t="s">
        <v>129</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2264382</v>
      </c>
      <c r="CS15" s="679"/>
      <c r="CT15" s="679"/>
      <c r="CU15" s="679"/>
      <c r="CV15" s="679"/>
      <c r="CW15" s="679"/>
      <c r="CX15" s="679"/>
      <c r="CY15" s="680"/>
      <c r="CZ15" s="715">
        <v>19.8</v>
      </c>
      <c r="DA15" s="715"/>
      <c r="DB15" s="715"/>
      <c r="DC15" s="715"/>
      <c r="DD15" s="684">
        <v>1034775</v>
      </c>
      <c r="DE15" s="679"/>
      <c r="DF15" s="679"/>
      <c r="DG15" s="679"/>
      <c r="DH15" s="679"/>
      <c r="DI15" s="679"/>
      <c r="DJ15" s="679"/>
      <c r="DK15" s="679"/>
      <c r="DL15" s="679"/>
      <c r="DM15" s="679"/>
      <c r="DN15" s="679"/>
      <c r="DO15" s="679"/>
      <c r="DP15" s="680"/>
      <c r="DQ15" s="684">
        <v>1162414</v>
      </c>
      <c r="DR15" s="679"/>
      <c r="DS15" s="679"/>
      <c r="DT15" s="679"/>
      <c r="DU15" s="679"/>
      <c r="DV15" s="679"/>
      <c r="DW15" s="679"/>
      <c r="DX15" s="679"/>
      <c r="DY15" s="679"/>
      <c r="DZ15" s="679"/>
      <c r="EA15" s="679"/>
      <c r="EB15" s="679"/>
      <c r="EC15" s="722"/>
    </row>
    <row r="16" spans="2:143" ht="11.25" customHeight="1" x14ac:dyDescent="0.15">
      <c r="B16" s="675" t="s">
        <v>262</v>
      </c>
      <c r="C16" s="676"/>
      <c r="D16" s="676"/>
      <c r="E16" s="676"/>
      <c r="F16" s="676"/>
      <c r="G16" s="676"/>
      <c r="H16" s="676"/>
      <c r="I16" s="676"/>
      <c r="J16" s="676"/>
      <c r="K16" s="676"/>
      <c r="L16" s="676"/>
      <c r="M16" s="676"/>
      <c r="N16" s="676"/>
      <c r="O16" s="676"/>
      <c r="P16" s="676"/>
      <c r="Q16" s="677"/>
      <c r="R16" s="678">
        <v>5952</v>
      </c>
      <c r="S16" s="679"/>
      <c r="T16" s="679"/>
      <c r="U16" s="679"/>
      <c r="V16" s="679"/>
      <c r="W16" s="679"/>
      <c r="X16" s="679"/>
      <c r="Y16" s="680"/>
      <c r="Z16" s="715">
        <v>0.1</v>
      </c>
      <c r="AA16" s="715"/>
      <c r="AB16" s="715"/>
      <c r="AC16" s="715"/>
      <c r="AD16" s="716">
        <v>5952</v>
      </c>
      <c r="AE16" s="716"/>
      <c r="AF16" s="716"/>
      <c r="AG16" s="716"/>
      <c r="AH16" s="716"/>
      <c r="AI16" s="716"/>
      <c r="AJ16" s="716"/>
      <c r="AK16" s="716"/>
      <c r="AL16" s="681">
        <v>0.1</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239</v>
      </c>
      <c r="BH16" s="679"/>
      <c r="BI16" s="679"/>
      <c r="BJ16" s="679"/>
      <c r="BK16" s="679"/>
      <c r="BL16" s="679"/>
      <c r="BM16" s="679"/>
      <c r="BN16" s="680"/>
      <c r="BO16" s="715" t="s">
        <v>129</v>
      </c>
      <c r="BP16" s="715"/>
      <c r="BQ16" s="715"/>
      <c r="BR16" s="715"/>
      <c r="BS16" s="684" t="s">
        <v>239</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493207</v>
      </c>
      <c r="CS16" s="679"/>
      <c r="CT16" s="679"/>
      <c r="CU16" s="679"/>
      <c r="CV16" s="679"/>
      <c r="CW16" s="679"/>
      <c r="CX16" s="679"/>
      <c r="CY16" s="680"/>
      <c r="CZ16" s="715">
        <v>4.3</v>
      </c>
      <c r="DA16" s="715"/>
      <c r="DB16" s="715"/>
      <c r="DC16" s="715"/>
      <c r="DD16" s="684" t="s">
        <v>239</v>
      </c>
      <c r="DE16" s="679"/>
      <c r="DF16" s="679"/>
      <c r="DG16" s="679"/>
      <c r="DH16" s="679"/>
      <c r="DI16" s="679"/>
      <c r="DJ16" s="679"/>
      <c r="DK16" s="679"/>
      <c r="DL16" s="679"/>
      <c r="DM16" s="679"/>
      <c r="DN16" s="679"/>
      <c r="DO16" s="679"/>
      <c r="DP16" s="680"/>
      <c r="DQ16" s="684">
        <v>18613</v>
      </c>
      <c r="DR16" s="679"/>
      <c r="DS16" s="679"/>
      <c r="DT16" s="679"/>
      <c r="DU16" s="679"/>
      <c r="DV16" s="679"/>
      <c r="DW16" s="679"/>
      <c r="DX16" s="679"/>
      <c r="DY16" s="679"/>
      <c r="DZ16" s="679"/>
      <c r="EA16" s="679"/>
      <c r="EB16" s="679"/>
      <c r="EC16" s="722"/>
    </row>
    <row r="17" spans="2:133" ht="11.25" customHeight="1" x14ac:dyDescent="0.15">
      <c r="B17" s="675" t="s">
        <v>265</v>
      </c>
      <c r="C17" s="676"/>
      <c r="D17" s="676"/>
      <c r="E17" s="676"/>
      <c r="F17" s="676"/>
      <c r="G17" s="676"/>
      <c r="H17" s="676"/>
      <c r="I17" s="676"/>
      <c r="J17" s="676"/>
      <c r="K17" s="676"/>
      <c r="L17" s="676"/>
      <c r="M17" s="676"/>
      <c r="N17" s="676"/>
      <c r="O17" s="676"/>
      <c r="P17" s="676"/>
      <c r="Q17" s="677"/>
      <c r="R17" s="678">
        <v>75856</v>
      </c>
      <c r="S17" s="679"/>
      <c r="T17" s="679"/>
      <c r="U17" s="679"/>
      <c r="V17" s="679"/>
      <c r="W17" s="679"/>
      <c r="X17" s="679"/>
      <c r="Y17" s="680"/>
      <c r="Z17" s="715">
        <v>0.6</v>
      </c>
      <c r="AA17" s="715"/>
      <c r="AB17" s="715"/>
      <c r="AC17" s="715"/>
      <c r="AD17" s="716">
        <v>75856</v>
      </c>
      <c r="AE17" s="716"/>
      <c r="AF17" s="716"/>
      <c r="AG17" s="716"/>
      <c r="AH17" s="716"/>
      <c r="AI17" s="716"/>
      <c r="AJ17" s="716"/>
      <c r="AK17" s="716"/>
      <c r="AL17" s="681">
        <v>1.2</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239</v>
      </c>
      <c r="BH17" s="679"/>
      <c r="BI17" s="679"/>
      <c r="BJ17" s="679"/>
      <c r="BK17" s="679"/>
      <c r="BL17" s="679"/>
      <c r="BM17" s="679"/>
      <c r="BN17" s="680"/>
      <c r="BO17" s="715" t="s">
        <v>129</v>
      </c>
      <c r="BP17" s="715"/>
      <c r="BQ17" s="715"/>
      <c r="BR17" s="715"/>
      <c r="BS17" s="684" t="s">
        <v>239</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861834</v>
      </c>
      <c r="CS17" s="679"/>
      <c r="CT17" s="679"/>
      <c r="CU17" s="679"/>
      <c r="CV17" s="679"/>
      <c r="CW17" s="679"/>
      <c r="CX17" s="679"/>
      <c r="CY17" s="680"/>
      <c r="CZ17" s="715">
        <v>7.5</v>
      </c>
      <c r="DA17" s="715"/>
      <c r="DB17" s="715"/>
      <c r="DC17" s="715"/>
      <c r="DD17" s="684" t="s">
        <v>129</v>
      </c>
      <c r="DE17" s="679"/>
      <c r="DF17" s="679"/>
      <c r="DG17" s="679"/>
      <c r="DH17" s="679"/>
      <c r="DI17" s="679"/>
      <c r="DJ17" s="679"/>
      <c r="DK17" s="679"/>
      <c r="DL17" s="679"/>
      <c r="DM17" s="679"/>
      <c r="DN17" s="679"/>
      <c r="DO17" s="679"/>
      <c r="DP17" s="680"/>
      <c r="DQ17" s="684">
        <v>861834</v>
      </c>
      <c r="DR17" s="679"/>
      <c r="DS17" s="679"/>
      <c r="DT17" s="679"/>
      <c r="DU17" s="679"/>
      <c r="DV17" s="679"/>
      <c r="DW17" s="679"/>
      <c r="DX17" s="679"/>
      <c r="DY17" s="679"/>
      <c r="DZ17" s="679"/>
      <c r="EA17" s="679"/>
      <c r="EB17" s="679"/>
      <c r="EC17" s="722"/>
    </row>
    <row r="18" spans="2:133" ht="11.25" customHeight="1" x14ac:dyDescent="0.15">
      <c r="B18" s="675" t="s">
        <v>268</v>
      </c>
      <c r="C18" s="676"/>
      <c r="D18" s="676"/>
      <c r="E18" s="676"/>
      <c r="F18" s="676"/>
      <c r="G18" s="676"/>
      <c r="H18" s="676"/>
      <c r="I18" s="676"/>
      <c r="J18" s="676"/>
      <c r="K18" s="676"/>
      <c r="L18" s="676"/>
      <c r="M18" s="676"/>
      <c r="N18" s="676"/>
      <c r="O18" s="676"/>
      <c r="P18" s="676"/>
      <c r="Q18" s="677"/>
      <c r="R18" s="678">
        <v>31322</v>
      </c>
      <c r="S18" s="679"/>
      <c r="T18" s="679"/>
      <c r="U18" s="679"/>
      <c r="V18" s="679"/>
      <c r="W18" s="679"/>
      <c r="X18" s="679"/>
      <c r="Y18" s="680"/>
      <c r="Z18" s="715">
        <v>0.3</v>
      </c>
      <c r="AA18" s="715"/>
      <c r="AB18" s="715"/>
      <c r="AC18" s="715"/>
      <c r="AD18" s="716">
        <v>31322</v>
      </c>
      <c r="AE18" s="716"/>
      <c r="AF18" s="716"/>
      <c r="AG18" s="716"/>
      <c r="AH18" s="716"/>
      <c r="AI18" s="716"/>
      <c r="AJ18" s="716"/>
      <c r="AK18" s="716"/>
      <c r="AL18" s="681">
        <v>0.5</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239</v>
      </c>
      <c r="BH18" s="679"/>
      <c r="BI18" s="679"/>
      <c r="BJ18" s="679"/>
      <c r="BK18" s="679"/>
      <c r="BL18" s="679"/>
      <c r="BM18" s="679"/>
      <c r="BN18" s="680"/>
      <c r="BO18" s="715" t="s">
        <v>129</v>
      </c>
      <c r="BP18" s="715"/>
      <c r="BQ18" s="715"/>
      <c r="BR18" s="715"/>
      <c r="BS18" s="684" t="s">
        <v>239</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129</v>
      </c>
      <c r="CS18" s="679"/>
      <c r="CT18" s="679"/>
      <c r="CU18" s="679"/>
      <c r="CV18" s="679"/>
      <c r="CW18" s="679"/>
      <c r="CX18" s="679"/>
      <c r="CY18" s="680"/>
      <c r="CZ18" s="715" t="s">
        <v>129</v>
      </c>
      <c r="DA18" s="715"/>
      <c r="DB18" s="715"/>
      <c r="DC18" s="715"/>
      <c r="DD18" s="684" t="s">
        <v>145</v>
      </c>
      <c r="DE18" s="679"/>
      <c r="DF18" s="679"/>
      <c r="DG18" s="679"/>
      <c r="DH18" s="679"/>
      <c r="DI18" s="679"/>
      <c r="DJ18" s="679"/>
      <c r="DK18" s="679"/>
      <c r="DL18" s="679"/>
      <c r="DM18" s="679"/>
      <c r="DN18" s="679"/>
      <c r="DO18" s="679"/>
      <c r="DP18" s="680"/>
      <c r="DQ18" s="684" t="s">
        <v>233</v>
      </c>
      <c r="DR18" s="679"/>
      <c r="DS18" s="679"/>
      <c r="DT18" s="679"/>
      <c r="DU18" s="679"/>
      <c r="DV18" s="679"/>
      <c r="DW18" s="679"/>
      <c r="DX18" s="679"/>
      <c r="DY18" s="679"/>
      <c r="DZ18" s="679"/>
      <c r="EA18" s="679"/>
      <c r="EB18" s="679"/>
      <c r="EC18" s="722"/>
    </row>
    <row r="19" spans="2:133" ht="11.25" customHeight="1" x14ac:dyDescent="0.15">
      <c r="B19" s="675" t="s">
        <v>271</v>
      </c>
      <c r="C19" s="676"/>
      <c r="D19" s="676"/>
      <c r="E19" s="676"/>
      <c r="F19" s="676"/>
      <c r="G19" s="676"/>
      <c r="H19" s="676"/>
      <c r="I19" s="676"/>
      <c r="J19" s="676"/>
      <c r="K19" s="676"/>
      <c r="L19" s="676"/>
      <c r="M19" s="676"/>
      <c r="N19" s="676"/>
      <c r="O19" s="676"/>
      <c r="P19" s="676"/>
      <c r="Q19" s="677"/>
      <c r="R19" s="678">
        <v>3741</v>
      </c>
      <c r="S19" s="679"/>
      <c r="T19" s="679"/>
      <c r="U19" s="679"/>
      <c r="V19" s="679"/>
      <c r="W19" s="679"/>
      <c r="X19" s="679"/>
      <c r="Y19" s="680"/>
      <c r="Z19" s="715">
        <v>0</v>
      </c>
      <c r="AA19" s="715"/>
      <c r="AB19" s="715"/>
      <c r="AC19" s="715"/>
      <c r="AD19" s="716">
        <v>3741</v>
      </c>
      <c r="AE19" s="716"/>
      <c r="AF19" s="716"/>
      <c r="AG19" s="716"/>
      <c r="AH19" s="716"/>
      <c r="AI19" s="716"/>
      <c r="AJ19" s="716"/>
      <c r="AK19" s="716"/>
      <c r="AL19" s="681">
        <v>0.1</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v>70836</v>
      </c>
      <c r="BH19" s="679"/>
      <c r="BI19" s="679"/>
      <c r="BJ19" s="679"/>
      <c r="BK19" s="679"/>
      <c r="BL19" s="679"/>
      <c r="BM19" s="679"/>
      <c r="BN19" s="680"/>
      <c r="BO19" s="715">
        <v>2</v>
      </c>
      <c r="BP19" s="715"/>
      <c r="BQ19" s="715"/>
      <c r="BR19" s="715"/>
      <c r="BS19" s="684" t="s">
        <v>239</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239</v>
      </c>
      <c r="CS19" s="679"/>
      <c r="CT19" s="679"/>
      <c r="CU19" s="679"/>
      <c r="CV19" s="679"/>
      <c r="CW19" s="679"/>
      <c r="CX19" s="679"/>
      <c r="CY19" s="680"/>
      <c r="CZ19" s="715" t="s">
        <v>239</v>
      </c>
      <c r="DA19" s="715"/>
      <c r="DB19" s="715"/>
      <c r="DC19" s="715"/>
      <c r="DD19" s="684" t="s">
        <v>239</v>
      </c>
      <c r="DE19" s="679"/>
      <c r="DF19" s="679"/>
      <c r="DG19" s="679"/>
      <c r="DH19" s="679"/>
      <c r="DI19" s="679"/>
      <c r="DJ19" s="679"/>
      <c r="DK19" s="679"/>
      <c r="DL19" s="679"/>
      <c r="DM19" s="679"/>
      <c r="DN19" s="679"/>
      <c r="DO19" s="679"/>
      <c r="DP19" s="680"/>
      <c r="DQ19" s="684" t="s">
        <v>239</v>
      </c>
      <c r="DR19" s="679"/>
      <c r="DS19" s="679"/>
      <c r="DT19" s="679"/>
      <c r="DU19" s="679"/>
      <c r="DV19" s="679"/>
      <c r="DW19" s="679"/>
      <c r="DX19" s="679"/>
      <c r="DY19" s="679"/>
      <c r="DZ19" s="679"/>
      <c r="EA19" s="679"/>
      <c r="EB19" s="679"/>
      <c r="EC19" s="722"/>
    </row>
    <row r="20" spans="2:133" ht="11.25" customHeight="1" x14ac:dyDescent="0.15">
      <c r="B20" s="675" t="s">
        <v>274</v>
      </c>
      <c r="C20" s="676"/>
      <c r="D20" s="676"/>
      <c r="E20" s="676"/>
      <c r="F20" s="676"/>
      <c r="G20" s="676"/>
      <c r="H20" s="676"/>
      <c r="I20" s="676"/>
      <c r="J20" s="676"/>
      <c r="K20" s="676"/>
      <c r="L20" s="676"/>
      <c r="M20" s="676"/>
      <c r="N20" s="676"/>
      <c r="O20" s="676"/>
      <c r="P20" s="676"/>
      <c r="Q20" s="677"/>
      <c r="R20" s="678">
        <v>854</v>
      </c>
      <c r="S20" s="679"/>
      <c r="T20" s="679"/>
      <c r="U20" s="679"/>
      <c r="V20" s="679"/>
      <c r="W20" s="679"/>
      <c r="X20" s="679"/>
      <c r="Y20" s="680"/>
      <c r="Z20" s="715">
        <v>0</v>
      </c>
      <c r="AA20" s="715"/>
      <c r="AB20" s="715"/>
      <c r="AC20" s="715"/>
      <c r="AD20" s="716">
        <v>854</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v>70836</v>
      </c>
      <c r="BH20" s="679"/>
      <c r="BI20" s="679"/>
      <c r="BJ20" s="679"/>
      <c r="BK20" s="679"/>
      <c r="BL20" s="679"/>
      <c r="BM20" s="679"/>
      <c r="BN20" s="680"/>
      <c r="BO20" s="715">
        <v>2</v>
      </c>
      <c r="BP20" s="715"/>
      <c r="BQ20" s="715"/>
      <c r="BR20" s="715"/>
      <c r="BS20" s="684" t="s">
        <v>129</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11448304</v>
      </c>
      <c r="CS20" s="679"/>
      <c r="CT20" s="679"/>
      <c r="CU20" s="679"/>
      <c r="CV20" s="679"/>
      <c r="CW20" s="679"/>
      <c r="CX20" s="679"/>
      <c r="CY20" s="680"/>
      <c r="CZ20" s="715">
        <v>100</v>
      </c>
      <c r="DA20" s="715"/>
      <c r="DB20" s="715"/>
      <c r="DC20" s="715"/>
      <c r="DD20" s="684">
        <v>1483649</v>
      </c>
      <c r="DE20" s="679"/>
      <c r="DF20" s="679"/>
      <c r="DG20" s="679"/>
      <c r="DH20" s="679"/>
      <c r="DI20" s="679"/>
      <c r="DJ20" s="679"/>
      <c r="DK20" s="679"/>
      <c r="DL20" s="679"/>
      <c r="DM20" s="679"/>
      <c r="DN20" s="679"/>
      <c r="DO20" s="679"/>
      <c r="DP20" s="680"/>
      <c r="DQ20" s="684">
        <v>7619851</v>
      </c>
      <c r="DR20" s="679"/>
      <c r="DS20" s="679"/>
      <c r="DT20" s="679"/>
      <c r="DU20" s="679"/>
      <c r="DV20" s="679"/>
      <c r="DW20" s="679"/>
      <c r="DX20" s="679"/>
      <c r="DY20" s="679"/>
      <c r="DZ20" s="679"/>
      <c r="EA20" s="679"/>
      <c r="EB20" s="679"/>
      <c r="EC20" s="722"/>
    </row>
    <row r="21" spans="2:133" ht="11.25" customHeight="1" x14ac:dyDescent="0.15">
      <c r="B21" s="675" t="s">
        <v>277</v>
      </c>
      <c r="C21" s="676"/>
      <c r="D21" s="676"/>
      <c r="E21" s="676"/>
      <c r="F21" s="676"/>
      <c r="G21" s="676"/>
      <c r="H21" s="676"/>
      <c r="I21" s="676"/>
      <c r="J21" s="676"/>
      <c r="K21" s="676"/>
      <c r="L21" s="676"/>
      <c r="M21" s="676"/>
      <c r="N21" s="676"/>
      <c r="O21" s="676"/>
      <c r="P21" s="676"/>
      <c r="Q21" s="677"/>
      <c r="R21" s="678">
        <v>39939</v>
      </c>
      <c r="S21" s="679"/>
      <c r="T21" s="679"/>
      <c r="U21" s="679"/>
      <c r="V21" s="679"/>
      <c r="W21" s="679"/>
      <c r="X21" s="679"/>
      <c r="Y21" s="680"/>
      <c r="Z21" s="715">
        <v>0.3</v>
      </c>
      <c r="AA21" s="715"/>
      <c r="AB21" s="715"/>
      <c r="AC21" s="715"/>
      <c r="AD21" s="716">
        <v>39939</v>
      </c>
      <c r="AE21" s="716"/>
      <c r="AF21" s="716"/>
      <c r="AG21" s="716"/>
      <c r="AH21" s="716"/>
      <c r="AI21" s="716"/>
      <c r="AJ21" s="716"/>
      <c r="AK21" s="716"/>
      <c r="AL21" s="681">
        <v>0.6</v>
      </c>
      <c r="AM21" s="682"/>
      <c r="AN21" s="682"/>
      <c r="AO21" s="717"/>
      <c r="AP21" s="773" t="s">
        <v>278</v>
      </c>
      <c r="AQ21" s="780"/>
      <c r="AR21" s="780"/>
      <c r="AS21" s="780"/>
      <c r="AT21" s="780"/>
      <c r="AU21" s="780"/>
      <c r="AV21" s="780"/>
      <c r="AW21" s="780"/>
      <c r="AX21" s="780"/>
      <c r="AY21" s="780"/>
      <c r="AZ21" s="780"/>
      <c r="BA21" s="780"/>
      <c r="BB21" s="780"/>
      <c r="BC21" s="780"/>
      <c r="BD21" s="780"/>
      <c r="BE21" s="780"/>
      <c r="BF21" s="775"/>
      <c r="BG21" s="678" t="s">
        <v>239</v>
      </c>
      <c r="BH21" s="679"/>
      <c r="BI21" s="679"/>
      <c r="BJ21" s="679"/>
      <c r="BK21" s="679"/>
      <c r="BL21" s="679"/>
      <c r="BM21" s="679"/>
      <c r="BN21" s="680"/>
      <c r="BO21" s="715" t="s">
        <v>145</v>
      </c>
      <c r="BP21" s="715"/>
      <c r="BQ21" s="715"/>
      <c r="BR21" s="715"/>
      <c r="BS21" s="684" t="s">
        <v>233</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279</v>
      </c>
      <c r="C22" s="676"/>
      <c r="D22" s="676"/>
      <c r="E22" s="676"/>
      <c r="F22" s="676"/>
      <c r="G22" s="676"/>
      <c r="H22" s="676"/>
      <c r="I22" s="676"/>
      <c r="J22" s="676"/>
      <c r="K22" s="676"/>
      <c r="L22" s="676"/>
      <c r="M22" s="676"/>
      <c r="N22" s="676"/>
      <c r="O22" s="676"/>
      <c r="P22" s="676"/>
      <c r="Q22" s="677"/>
      <c r="R22" s="678">
        <v>2368156</v>
      </c>
      <c r="S22" s="679"/>
      <c r="T22" s="679"/>
      <c r="U22" s="679"/>
      <c r="V22" s="679"/>
      <c r="W22" s="679"/>
      <c r="X22" s="679"/>
      <c r="Y22" s="680"/>
      <c r="Z22" s="715">
        <v>20.3</v>
      </c>
      <c r="AA22" s="715"/>
      <c r="AB22" s="715"/>
      <c r="AC22" s="715"/>
      <c r="AD22" s="716">
        <v>2177947</v>
      </c>
      <c r="AE22" s="716"/>
      <c r="AF22" s="716"/>
      <c r="AG22" s="716"/>
      <c r="AH22" s="716"/>
      <c r="AI22" s="716"/>
      <c r="AJ22" s="716"/>
      <c r="AK22" s="716"/>
      <c r="AL22" s="681">
        <v>33.700000000000003</v>
      </c>
      <c r="AM22" s="682"/>
      <c r="AN22" s="682"/>
      <c r="AO22" s="717"/>
      <c r="AP22" s="773" t="s">
        <v>280</v>
      </c>
      <c r="AQ22" s="780"/>
      <c r="AR22" s="780"/>
      <c r="AS22" s="780"/>
      <c r="AT22" s="780"/>
      <c r="AU22" s="780"/>
      <c r="AV22" s="780"/>
      <c r="AW22" s="780"/>
      <c r="AX22" s="780"/>
      <c r="AY22" s="780"/>
      <c r="AZ22" s="780"/>
      <c r="BA22" s="780"/>
      <c r="BB22" s="780"/>
      <c r="BC22" s="780"/>
      <c r="BD22" s="780"/>
      <c r="BE22" s="780"/>
      <c r="BF22" s="775"/>
      <c r="BG22" s="678" t="s">
        <v>129</v>
      </c>
      <c r="BH22" s="679"/>
      <c r="BI22" s="679"/>
      <c r="BJ22" s="679"/>
      <c r="BK22" s="679"/>
      <c r="BL22" s="679"/>
      <c r="BM22" s="679"/>
      <c r="BN22" s="680"/>
      <c r="BO22" s="715" t="s">
        <v>129</v>
      </c>
      <c r="BP22" s="715"/>
      <c r="BQ22" s="715"/>
      <c r="BR22" s="715"/>
      <c r="BS22" s="684" t="s">
        <v>239</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282</v>
      </c>
      <c r="C23" s="676"/>
      <c r="D23" s="676"/>
      <c r="E23" s="676"/>
      <c r="F23" s="676"/>
      <c r="G23" s="676"/>
      <c r="H23" s="676"/>
      <c r="I23" s="676"/>
      <c r="J23" s="676"/>
      <c r="K23" s="676"/>
      <c r="L23" s="676"/>
      <c r="M23" s="676"/>
      <c r="N23" s="676"/>
      <c r="O23" s="676"/>
      <c r="P23" s="676"/>
      <c r="Q23" s="677"/>
      <c r="R23" s="678">
        <v>2177947</v>
      </c>
      <c r="S23" s="679"/>
      <c r="T23" s="679"/>
      <c r="U23" s="679"/>
      <c r="V23" s="679"/>
      <c r="W23" s="679"/>
      <c r="X23" s="679"/>
      <c r="Y23" s="680"/>
      <c r="Z23" s="715">
        <v>18.7</v>
      </c>
      <c r="AA23" s="715"/>
      <c r="AB23" s="715"/>
      <c r="AC23" s="715"/>
      <c r="AD23" s="716">
        <v>2177947</v>
      </c>
      <c r="AE23" s="716"/>
      <c r="AF23" s="716"/>
      <c r="AG23" s="716"/>
      <c r="AH23" s="716"/>
      <c r="AI23" s="716"/>
      <c r="AJ23" s="716"/>
      <c r="AK23" s="716"/>
      <c r="AL23" s="681">
        <v>33.700000000000003</v>
      </c>
      <c r="AM23" s="682"/>
      <c r="AN23" s="682"/>
      <c r="AO23" s="717"/>
      <c r="AP23" s="773" t="s">
        <v>283</v>
      </c>
      <c r="AQ23" s="780"/>
      <c r="AR23" s="780"/>
      <c r="AS23" s="780"/>
      <c r="AT23" s="780"/>
      <c r="AU23" s="780"/>
      <c r="AV23" s="780"/>
      <c r="AW23" s="780"/>
      <c r="AX23" s="780"/>
      <c r="AY23" s="780"/>
      <c r="AZ23" s="780"/>
      <c r="BA23" s="780"/>
      <c r="BB23" s="780"/>
      <c r="BC23" s="780"/>
      <c r="BD23" s="780"/>
      <c r="BE23" s="780"/>
      <c r="BF23" s="775"/>
      <c r="BG23" s="678">
        <v>70836</v>
      </c>
      <c r="BH23" s="679"/>
      <c r="BI23" s="679"/>
      <c r="BJ23" s="679"/>
      <c r="BK23" s="679"/>
      <c r="BL23" s="679"/>
      <c r="BM23" s="679"/>
      <c r="BN23" s="680"/>
      <c r="BO23" s="715">
        <v>2</v>
      </c>
      <c r="BP23" s="715"/>
      <c r="BQ23" s="715"/>
      <c r="BR23" s="715"/>
      <c r="BS23" s="684" t="s">
        <v>129</v>
      </c>
      <c r="BT23" s="679"/>
      <c r="BU23" s="679"/>
      <c r="BV23" s="679"/>
      <c r="BW23" s="679"/>
      <c r="BX23" s="679"/>
      <c r="BY23" s="679"/>
      <c r="BZ23" s="679"/>
      <c r="CA23" s="679"/>
      <c r="CB23" s="722"/>
      <c r="CD23" s="782" t="s">
        <v>221</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15">
      <c r="B24" s="675" t="s">
        <v>289</v>
      </c>
      <c r="C24" s="676"/>
      <c r="D24" s="676"/>
      <c r="E24" s="676"/>
      <c r="F24" s="676"/>
      <c r="G24" s="676"/>
      <c r="H24" s="676"/>
      <c r="I24" s="676"/>
      <c r="J24" s="676"/>
      <c r="K24" s="676"/>
      <c r="L24" s="676"/>
      <c r="M24" s="676"/>
      <c r="N24" s="676"/>
      <c r="O24" s="676"/>
      <c r="P24" s="676"/>
      <c r="Q24" s="677"/>
      <c r="R24" s="678">
        <v>190200</v>
      </c>
      <c r="S24" s="679"/>
      <c r="T24" s="679"/>
      <c r="U24" s="679"/>
      <c r="V24" s="679"/>
      <c r="W24" s="679"/>
      <c r="X24" s="679"/>
      <c r="Y24" s="680"/>
      <c r="Z24" s="715">
        <v>1.6</v>
      </c>
      <c r="AA24" s="715"/>
      <c r="AB24" s="715"/>
      <c r="AC24" s="715"/>
      <c r="AD24" s="716" t="s">
        <v>239</v>
      </c>
      <c r="AE24" s="716"/>
      <c r="AF24" s="716"/>
      <c r="AG24" s="716"/>
      <c r="AH24" s="716"/>
      <c r="AI24" s="716"/>
      <c r="AJ24" s="716"/>
      <c r="AK24" s="716"/>
      <c r="AL24" s="681" t="s">
        <v>129</v>
      </c>
      <c r="AM24" s="682"/>
      <c r="AN24" s="682"/>
      <c r="AO24" s="717"/>
      <c r="AP24" s="773" t="s">
        <v>290</v>
      </c>
      <c r="AQ24" s="780"/>
      <c r="AR24" s="780"/>
      <c r="AS24" s="780"/>
      <c r="AT24" s="780"/>
      <c r="AU24" s="780"/>
      <c r="AV24" s="780"/>
      <c r="AW24" s="780"/>
      <c r="AX24" s="780"/>
      <c r="AY24" s="780"/>
      <c r="AZ24" s="780"/>
      <c r="BA24" s="780"/>
      <c r="BB24" s="780"/>
      <c r="BC24" s="780"/>
      <c r="BD24" s="780"/>
      <c r="BE24" s="780"/>
      <c r="BF24" s="775"/>
      <c r="BG24" s="678" t="s">
        <v>129</v>
      </c>
      <c r="BH24" s="679"/>
      <c r="BI24" s="679"/>
      <c r="BJ24" s="679"/>
      <c r="BK24" s="679"/>
      <c r="BL24" s="679"/>
      <c r="BM24" s="679"/>
      <c r="BN24" s="680"/>
      <c r="BO24" s="715" t="s">
        <v>145</v>
      </c>
      <c r="BP24" s="715"/>
      <c r="BQ24" s="715"/>
      <c r="BR24" s="715"/>
      <c r="BS24" s="684" t="s">
        <v>239</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4763068</v>
      </c>
      <c r="CS24" s="734"/>
      <c r="CT24" s="734"/>
      <c r="CU24" s="734"/>
      <c r="CV24" s="734"/>
      <c r="CW24" s="734"/>
      <c r="CX24" s="734"/>
      <c r="CY24" s="777"/>
      <c r="CZ24" s="778">
        <v>41.6</v>
      </c>
      <c r="DA24" s="749"/>
      <c r="DB24" s="749"/>
      <c r="DC24" s="781"/>
      <c r="DD24" s="776">
        <v>3508098</v>
      </c>
      <c r="DE24" s="734"/>
      <c r="DF24" s="734"/>
      <c r="DG24" s="734"/>
      <c r="DH24" s="734"/>
      <c r="DI24" s="734"/>
      <c r="DJ24" s="734"/>
      <c r="DK24" s="777"/>
      <c r="DL24" s="776">
        <v>3314006</v>
      </c>
      <c r="DM24" s="734"/>
      <c r="DN24" s="734"/>
      <c r="DO24" s="734"/>
      <c r="DP24" s="734"/>
      <c r="DQ24" s="734"/>
      <c r="DR24" s="734"/>
      <c r="DS24" s="734"/>
      <c r="DT24" s="734"/>
      <c r="DU24" s="734"/>
      <c r="DV24" s="777"/>
      <c r="DW24" s="778">
        <v>48.5</v>
      </c>
      <c r="DX24" s="749"/>
      <c r="DY24" s="749"/>
      <c r="DZ24" s="749"/>
      <c r="EA24" s="749"/>
      <c r="EB24" s="749"/>
      <c r="EC24" s="779"/>
    </row>
    <row r="25" spans="2:133" ht="11.25" customHeight="1" x14ac:dyDescent="0.15">
      <c r="B25" s="675" t="s">
        <v>292</v>
      </c>
      <c r="C25" s="676"/>
      <c r="D25" s="676"/>
      <c r="E25" s="676"/>
      <c r="F25" s="676"/>
      <c r="G25" s="676"/>
      <c r="H25" s="676"/>
      <c r="I25" s="676"/>
      <c r="J25" s="676"/>
      <c r="K25" s="676"/>
      <c r="L25" s="676"/>
      <c r="M25" s="676"/>
      <c r="N25" s="676"/>
      <c r="O25" s="676"/>
      <c r="P25" s="676"/>
      <c r="Q25" s="677"/>
      <c r="R25" s="678">
        <v>9</v>
      </c>
      <c r="S25" s="679"/>
      <c r="T25" s="679"/>
      <c r="U25" s="679"/>
      <c r="V25" s="679"/>
      <c r="W25" s="679"/>
      <c r="X25" s="679"/>
      <c r="Y25" s="680"/>
      <c r="Z25" s="715">
        <v>0</v>
      </c>
      <c r="AA25" s="715"/>
      <c r="AB25" s="715"/>
      <c r="AC25" s="715"/>
      <c r="AD25" s="716" t="s">
        <v>239</v>
      </c>
      <c r="AE25" s="716"/>
      <c r="AF25" s="716"/>
      <c r="AG25" s="716"/>
      <c r="AH25" s="716"/>
      <c r="AI25" s="716"/>
      <c r="AJ25" s="716"/>
      <c r="AK25" s="716"/>
      <c r="AL25" s="681" t="s">
        <v>239</v>
      </c>
      <c r="AM25" s="682"/>
      <c r="AN25" s="682"/>
      <c r="AO25" s="717"/>
      <c r="AP25" s="773" t="s">
        <v>293</v>
      </c>
      <c r="AQ25" s="780"/>
      <c r="AR25" s="780"/>
      <c r="AS25" s="780"/>
      <c r="AT25" s="780"/>
      <c r="AU25" s="780"/>
      <c r="AV25" s="780"/>
      <c r="AW25" s="780"/>
      <c r="AX25" s="780"/>
      <c r="AY25" s="780"/>
      <c r="AZ25" s="780"/>
      <c r="BA25" s="780"/>
      <c r="BB25" s="780"/>
      <c r="BC25" s="780"/>
      <c r="BD25" s="780"/>
      <c r="BE25" s="780"/>
      <c r="BF25" s="775"/>
      <c r="BG25" s="678" t="s">
        <v>233</v>
      </c>
      <c r="BH25" s="679"/>
      <c r="BI25" s="679"/>
      <c r="BJ25" s="679"/>
      <c r="BK25" s="679"/>
      <c r="BL25" s="679"/>
      <c r="BM25" s="679"/>
      <c r="BN25" s="680"/>
      <c r="BO25" s="715" t="s">
        <v>239</v>
      </c>
      <c r="BP25" s="715"/>
      <c r="BQ25" s="715"/>
      <c r="BR25" s="715"/>
      <c r="BS25" s="684" t="s">
        <v>239</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2232111</v>
      </c>
      <c r="CS25" s="697"/>
      <c r="CT25" s="697"/>
      <c r="CU25" s="697"/>
      <c r="CV25" s="697"/>
      <c r="CW25" s="697"/>
      <c r="CX25" s="697"/>
      <c r="CY25" s="698"/>
      <c r="CZ25" s="681">
        <v>19.5</v>
      </c>
      <c r="DA25" s="699"/>
      <c r="DB25" s="699"/>
      <c r="DC25" s="700"/>
      <c r="DD25" s="684">
        <v>2119307</v>
      </c>
      <c r="DE25" s="697"/>
      <c r="DF25" s="697"/>
      <c r="DG25" s="697"/>
      <c r="DH25" s="697"/>
      <c r="DI25" s="697"/>
      <c r="DJ25" s="697"/>
      <c r="DK25" s="698"/>
      <c r="DL25" s="684">
        <v>2036615</v>
      </c>
      <c r="DM25" s="697"/>
      <c r="DN25" s="697"/>
      <c r="DO25" s="697"/>
      <c r="DP25" s="697"/>
      <c r="DQ25" s="697"/>
      <c r="DR25" s="697"/>
      <c r="DS25" s="697"/>
      <c r="DT25" s="697"/>
      <c r="DU25" s="697"/>
      <c r="DV25" s="698"/>
      <c r="DW25" s="681">
        <v>29.8</v>
      </c>
      <c r="DX25" s="699"/>
      <c r="DY25" s="699"/>
      <c r="DZ25" s="699"/>
      <c r="EA25" s="699"/>
      <c r="EB25" s="699"/>
      <c r="EC25" s="714"/>
    </row>
    <row r="26" spans="2:133" ht="11.25" customHeight="1" x14ac:dyDescent="0.15">
      <c r="B26" s="675" t="s">
        <v>295</v>
      </c>
      <c r="C26" s="676"/>
      <c r="D26" s="676"/>
      <c r="E26" s="676"/>
      <c r="F26" s="676"/>
      <c r="G26" s="676"/>
      <c r="H26" s="676"/>
      <c r="I26" s="676"/>
      <c r="J26" s="676"/>
      <c r="K26" s="676"/>
      <c r="L26" s="676"/>
      <c r="M26" s="676"/>
      <c r="N26" s="676"/>
      <c r="O26" s="676"/>
      <c r="P26" s="676"/>
      <c r="Q26" s="677"/>
      <c r="R26" s="678">
        <v>6607204</v>
      </c>
      <c r="S26" s="679"/>
      <c r="T26" s="679"/>
      <c r="U26" s="679"/>
      <c r="V26" s="679"/>
      <c r="W26" s="679"/>
      <c r="X26" s="679"/>
      <c r="Y26" s="680"/>
      <c r="Z26" s="715">
        <v>56.6</v>
      </c>
      <c r="AA26" s="715"/>
      <c r="AB26" s="715"/>
      <c r="AC26" s="715"/>
      <c r="AD26" s="716">
        <v>6346159</v>
      </c>
      <c r="AE26" s="716"/>
      <c r="AF26" s="716"/>
      <c r="AG26" s="716"/>
      <c r="AH26" s="716"/>
      <c r="AI26" s="716"/>
      <c r="AJ26" s="716"/>
      <c r="AK26" s="716"/>
      <c r="AL26" s="681">
        <v>98.2</v>
      </c>
      <c r="AM26" s="682"/>
      <c r="AN26" s="682"/>
      <c r="AO26" s="717"/>
      <c r="AP26" s="773" t="s">
        <v>296</v>
      </c>
      <c r="AQ26" s="774"/>
      <c r="AR26" s="774"/>
      <c r="AS26" s="774"/>
      <c r="AT26" s="774"/>
      <c r="AU26" s="774"/>
      <c r="AV26" s="774"/>
      <c r="AW26" s="774"/>
      <c r="AX26" s="774"/>
      <c r="AY26" s="774"/>
      <c r="AZ26" s="774"/>
      <c r="BA26" s="774"/>
      <c r="BB26" s="774"/>
      <c r="BC26" s="774"/>
      <c r="BD26" s="774"/>
      <c r="BE26" s="774"/>
      <c r="BF26" s="775"/>
      <c r="BG26" s="678" t="s">
        <v>129</v>
      </c>
      <c r="BH26" s="679"/>
      <c r="BI26" s="679"/>
      <c r="BJ26" s="679"/>
      <c r="BK26" s="679"/>
      <c r="BL26" s="679"/>
      <c r="BM26" s="679"/>
      <c r="BN26" s="680"/>
      <c r="BO26" s="715" t="s">
        <v>239</v>
      </c>
      <c r="BP26" s="715"/>
      <c r="BQ26" s="715"/>
      <c r="BR26" s="715"/>
      <c r="BS26" s="684" t="s">
        <v>233</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1469520</v>
      </c>
      <c r="CS26" s="679"/>
      <c r="CT26" s="679"/>
      <c r="CU26" s="679"/>
      <c r="CV26" s="679"/>
      <c r="CW26" s="679"/>
      <c r="CX26" s="679"/>
      <c r="CY26" s="680"/>
      <c r="CZ26" s="681">
        <v>12.8</v>
      </c>
      <c r="DA26" s="699"/>
      <c r="DB26" s="699"/>
      <c r="DC26" s="700"/>
      <c r="DD26" s="684">
        <v>1404770</v>
      </c>
      <c r="DE26" s="679"/>
      <c r="DF26" s="679"/>
      <c r="DG26" s="679"/>
      <c r="DH26" s="679"/>
      <c r="DI26" s="679"/>
      <c r="DJ26" s="679"/>
      <c r="DK26" s="680"/>
      <c r="DL26" s="684" t="s">
        <v>239</v>
      </c>
      <c r="DM26" s="679"/>
      <c r="DN26" s="679"/>
      <c r="DO26" s="679"/>
      <c r="DP26" s="679"/>
      <c r="DQ26" s="679"/>
      <c r="DR26" s="679"/>
      <c r="DS26" s="679"/>
      <c r="DT26" s="679"/>
      <c r="DU26" s="679"/>
      <c r="DV26" s="680"/>
      <c r="DW26" s="681" t="s">
        <v>239</v>
      </c>
      <c r="DX26" s="699"/>
      <c r="DY26" s="699"/>
      <c r="DZ26" s="699"/>
      <c r="EA26" s="699"/>
      <c r="EB26" s="699"/>
      <c r="EC26" s="714"/>
    </row>
    <row r="27" spans="2:133" ht="11.25" customHeight="1" x14ac:dyDescent="0.15">
      <c r="B27" s="675" t="s">
        <v>298</v>
      </c>
      <c r="C27" s="676"/>
      <c r="D27" s="676"/>
      <c r="E27" s="676"/>
      <c r="F27" s="676"/>
      <c r="G27" s="676"/>
      <c r="H27" s="676"/>
      <c r="I27" s="676"/>
      <c r="J27" s="676"/>
      <c r="K27" s="676"/>
      <c r="L27" s="676"/>
      <c r="M27" s="676"/>
      <c r="N27" s="676"/>
      <c r="O27" s="676"/>
      <c r="P27" s="676"/>
      <c r="Q27" s="677"/>
      <c r="R27" s="678">
        <v>3676</v>
      </c>
      <c r="S27" s="679"/>
      <c r="T27" s="679"/>
      <c r="U27" s="679"/>
      <c r="V27" s="679"/>
      <c r="W27" s="679"/>
      <c r="X27" s="679"/>
      <c r="Y27" s="680"/>
      <c r="Z27" s="715">
        <v>0</v>
      </c>
      <c r="AA27" s="715"/>
      <c r="AB27" s="715"/>
      <c r="AC27" s="715"/>
      <c r="AD27" s="716">
        <v>3676</v>
      </c>
      <c r="AE27" s="716"/>
      <c r="AF27" s="716"/>
      <c r="AG27" s="716"/>
      <c r="AH27" s="716"/>
      <c r="AI27" s="716"/>
      <c r="AJ27" s="716"/>
      <c r="AK27" s="716"/>
      <c r="AL27" s="681">
        <v>0.1</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3475015</v>
      </c>
      <c r="BH27" s="679"/>
      <c r="BI27" s="679"/>
      <c r="BJ27" s="679"/>
      <c r="BK27" s="679"/>
      <c r="BL27" s="679"/>
      <c r="BM27" s="679"/>
      <c r="BN27" s="680"/>
      <c r="BO27" s="715">
        <v>100</v>
      </c>
      <c r="BP27" s="715"/>
      <c r="BQ27" s="715"/>
      <c r="BR27" s="715"/>
      <c r="BS27" s="684">
        <v>9171</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1669123</v>
      </c>
      <c r="CS27" s="697"/>
      <c r="CT27" s="697"/>
      <c r="CU27" s="697"/>
      <c r="CV27" s="697"/>
      <c r="CW27" s="697"/>
      <c r="CX27" s="697"/>
      <c r="CY27" s="698"/>
      <c r="CZ27" s="681">
        <v>14.6</v>
      </c>
      <c r="DA27" s="699"/>
      <c r="DB27" s="699"/>
      <c r="DC27" s="700"/>
      <c r="DD27" s="684">
        <v>526957</v>
      </c>
      <c r="DE27" s="697"/>
      <c r="DF27" s="697"/>
      <c r="DG27" s="697"/>
      <c r="DH27" s="697"/>
      <c r="DI27" s="697"/>
      <c r="DJ27" s="697"/>
      <c r="DK27" s="698"/>
      <c r="DL27" s="684">
        <v>526957</v>
      </c>
      <c r="DM27" s="697"/>
      <c r="DN27" s="697"/>
      <c r="DO27" s="697"/>
      <c r="DP27" s="697"/>
      <c r="DQ27" s="697"/>
      <c r="DR27" s="697"/>
      <c r="DS27" s="697"/>
      <c r="DT27" s="697"/>
      <c r="DU27" s="697"/>
      <c r="DV27" s="698"/>
      <c r="DW27" s="681">
        <v>7.7</v>
      </c>
      <c r="DX27" s="699"/>
      <c r="DY27" s="699"/>
      <c r="DZ27" s="699"/>
      <c r="EA27" s="699"/>
      <c r="EB27" s="699"/>
      <c r="EC27" s="714"/>
    </row>
    <row r="28" spans="2:133" ht="11.25" customHeight="1" x14ac:dyDescent="0.15">
      <c r="B28" s="675" t="s">
        <v>301</v>
      </c>
      <c r="C28" s="676"/>
      <c r="D28" s="676"/>
      <c r="E28" s="676"/>
      <c r="F28" s="676"/>
      <c r="G28" s="676"/>
      <c r="H28" s="676"/>
      <c r="I28" s="676"/>
      <c r="J28" s="676"/>
      <c r="K28" s="676"/>
      <c r="L28" s="676"/>
      <c r="M28" s="676"/>
      <c r="N28" s="676"/>
      <c r="O28" s="676"/>
      <c r="P28" s="676"/>
      <c r="Q28" s="677"/>
      <c r="R28" s="678">
        <v>27806</v>
      </c>
      <c r="S28" s="679"/>
      <c r="T28" s="679"/>
      <c r="U28" s="679"/>
      <c r="V28" s="679"/>
      <c r="W28" s="679"/>
      <c r="X28" s="679"/>
      <c r="Y28" s="680"/>
      <c r="Z28" s="715">
        <v>0.2</v>
      </c>
      <c r="AA28" s="715"/>
      <c r="AB28" s="715"/>
      <c r="AC28" s="715"/>
      <c r="AD28" s="716" t="s">
        <v>129</v>
      </c>
      <c r="AE28" s="716"/>
      <c r="AF28" s="716"/>
      <c r="AG28" s="716"/>
      <c r="AH28" s="716"/>
      <c r="AI28" s="716"/>
      <c r="AJ28" s="716"/>
      <c r="AK28" s="716"/>
      <c r="AL28" s="681" t="s">
        <v>239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861834</v>
      </c>
      <c r="CS28" s="679"/>
      <c r="CT28" s="679"/>
      <c r="CU28" s="679"/>
      <c r="CV28" s="679"/>
      <c r="CW28" s="679"/>
      <c r="CX28" s="679"/>
      <c r="CY28" s="680"/>
      <c r="CZ28" s="681">
        <v>7.5</v>
      </c>
      <c r="DA28" s="699"/>
      <c r="DB28" s="699"/>
      <c r="DC28" s="700"/>
      <c r="DD28" s="684">
        <v>861834</v>
      </c>
      <c r="DE28" s="679"/>
      <c r="DF28" s="679"/>
      <c r="DG28" s="679"/>
      <c r="DH28" s="679"/>
      <c r="DI28" s="679"/>
      <c r="DJ28" s="679"/>
      <c r="DK28" s="680"/>
      <c r="DL28" s="684">
        <v>750434</v>
      </c>
      <c r="DM28" s="679"/>
      <c r="DN28" s="679"/>
      <c r="DO28" s="679"/>
      <c r="DP28" s="679"/>
      <c r="DQ28" s="679"/>
      <c r="DR28" s="679"/>
      <c r="DS28" s="679"/>
      <c r="DT28" s="679"/>
      <c r="DU28" s="679"/>
      <c r="DV28" s="680"/>
      <c r="DW28" s="681">
        <v>11</v>
      </c>
      <c r="DX28" s="699"/>
      <c r="DY28" s="699"/>
      <c r="DZ28" s="699"/>
      <c r="EA28" s="699"/>
      <c r="EB28" s="699"/>
      <c r="EC28" s="714"/>
    </row>
    <row r="29" spans="2:133" ht="11.25" customHeight="1" x14ac:dyDescent="0.15">
      <c r="B29" s="675" t="s">
        <v>303</v>
      </c>
      <c r="C29" s="676"/>
      <c r="D29" s="676"/>
      <c r="E29" s="676"/>
      <c r="F29" s="676"/>
      <c r="G29" s="676"/>
      <c r="H29" s="676"/>
      <c r="I29" s="676"/>
      <c r="J29" s="676"/>
      <c r="K29" s="676"/>
      <c r="L29" s="676"/>
      <c r="M29" s="676"/>
      <c r="N29" s="676"/>
      <c r="O29" s="676"/>
      <c r="P29" s="676"/>
      <c r="Q29" s="677"/>
      <c r="R29" s="678">
        <v>182438</v>
      </c>
      <c r="S29" s="679"/>
      <c r="T29" s="679"/>
      <c r="U29" s="679"/>
      <c r="V29" s="679"/>
      <c r="W29" s="679"/>
      <c r="X29" s="679"/>
      <c r="Y29" s="680"/>
      <c r="Z29" s="715">
        <v>1.6</v>
      </c>
      <c r="AA29" s="715"/>
      <c r="AB29" s="715"/>
      <c r="AC29" s="715"/>
      <c r="AD29" s="716">
        <v>79561</v>
      </c>
      <c r="AE29" s="716"/>
      <c r="AF29" s="716"/>
      <c r="AG29" s="716"/>
      <c r="AH29" s="716"/>
      <c r="AI29" s="716"/>
      <c r="AJ29" s="716"/>
      <c r="AK29" s="716"/>
      <c r="AL29" s="681">
        <v>1.2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304</v>
      </c>
      <c r="CE29" s="768"/>
      <c r="CF29" s="711" t="s">
        <v>70</v>
      </c>
      <c r="CG29" s="712"/>
      <c r="CH29" s="712"/>
      <c r="CI29" s="712"/>
      <c r="CJ29" s="712"/>
      <c r="CK29" s="712"/>
      <c r="CL29" s="712"/>
      <c r="CM29" s="712"/>
      <c r="CN29" s="712"/>
      <c r="CO29" s="712"/>
      <c r="CP29" s="712"/>
      <c r="CQ29" s="713"/>
      <c r="CR29" s="678">
        <v>861834</v>
      </c>
      <c r="CS29" s="697"/>
      <c r="CT29" s="697"/>
      <c r="CU29" s="697"/>
      <c r="CV29" s="697"/>
      <c r="CW29" s="697"/>
      <c r="CX29" s="697"/>
      <c r="CY29" s="698"/>
      <c r="CZ29" s="681">
        <v>7.5</v>
      </c>
      <c r="DA29" s="699"/>
      <c r="DB29" s="699"/>
      <c r="DC29" s="700"/>
      <c r="DD29" s="684">
        <v>861834</v>
      </c>
      <c r="DE29" s="697"/>
      <c r="DF29" s="697"/>
      <c r="DG29" s="697"/>
      <c r="DH29" s="697"/>
      <c r="DI29" s="697"/>
      <c r="DJ29" s="697"/>
      <c r="DK29" s="698"/>
      <c r="DL29" s="684">
        <v>750434</v>
      </c>
      <c r="DM29" s="697"/>
      <c r="DN29" s="697"/>
      <c r="DO29" s="697"/>
      <c r="DP29" s="697"/>
      <c r="DQ29" s="697"/>
      <c r="DR29" s="697"/>
      <c r="DS29" s="697"/>
      <c r="DT29" s="697"/>
      <c r="DU29" s="697"/>
      <c r="DV29" s="698"/>
      <c r="DW29" s="681">
        <v>11</v>
      </c>
      <c r="DX29" s="699"/>
      <c r="DY29" s="699"/>
      <c r="DZ29" s="699"/>
      <c r="EA29" s="699"/>
      <c r="EB29" s="699"/>
      <c r="EC29" s="714"/>
    </row>
    <row r="30" spans="2:133" ht="11.25" customHeight="1" x14ac:dyDescent="0.15">
      <c r="B30" s="675" t="s">
        <v>305</v>
      </c>
      <c r="C30" s="676"/>
      <c r="D30" s="676"/>
      <c r="E30" s="676"/>
      <c r="F30" s="676"/>
      <c r="G30" s="676"/>
      <c r="H30" s="676"/>
      <c r="I30" s="676"/>
      <c r="J30" s="676"/>
      <c r="K30" s="676"/>
      <c r="L30" s="676"/>
      <c r="M30" s="676"/>
      <c r="N30" s="676"/>
      <c r="O30" s="676"/>
      <c r="P30" s="676"/>
      <c r="Q30" s="677"/>
      <c r="R30" s="678">
        <v>24195</v>
      </c>
      <c r="S30" s="679"/>
      <c r="T30" s="679"/>
      <c r="U30" s="679"/>
      <c r="V30" s="679"/>
      <c r="W30" s="679"/>
      <c r="X30" s="679"/>
      <c r="Y30" s="680"/>
      <c r="Z30" s="715">
        <v>0.2</v>
      </c>
      <c r="AA30" s="715"/>
      <c r="AB30" s="715"/>
      <c r="AC30" s="715"/>
      <c r="AD30" s="716" t="s">
        <v>129</v>
      </c>
      <c r="AE30" s="716"/>
      <c r="AF30" s="716"/>
      <c r="AG30" s="716"/>
      <c r="AH30" s="716"/>
      <c r="AI30" s="716"/>
      <c r="AJ30" s="716"/>
      <c r="AK30" s="716"/>
      <c r="AL30" s="681" t="s">
        <v>145</v>
      </c>
      <c r="AM30" s="682"/>
      <c r="AN30" s="682"/>
      <c r="AO30" s="717"/>
      <c r="AP30" s="739" t="s">
        <v>221</v>
      </c>
      <c r="AQ30" s="740"/>
      <c r="AR30" s="740"/>
      <c r="AS30" s="740"/>
      <c r="AT30" s="740"/>
      <c r="AU30" s="740"/>
      <c r="AV30" s="740"/>
      <c r="AW30" s="740"/>
      <c r="AX30" s="740"/>
      <c r="AY30" s="740"/>
      <c r="AZ30" s="740"/>
      <c r="BA30" s="740"/>
      <c r="BB30" s="740"/>
      <c r="BC30" s="740"/>
      <c r="BD30" s="740"/>
      <c r="BE30" s="740"/>
      <c r="BF30" s="741"/>
      <c r="BG30" s="739" t="s">
        <v>306</v>
      </c>
      <c r="BH30" s="764"/>
      <c r="BI30" s="764"/>
      <c r="BJ30" s="764"/>
      <c r="BK30" s="764"/>
      <c r="BL30" s="764"/>
      <c r="BM30" s="764"/>
      <c r="BN30" s="764"/>
      <c r="BO30" s="764"/>
      <c r="BP30" s="764"/>
      <c r="BQ30" s="765"/>
      <c r="BR30" s="739" t="s">
        <v>307</v>
      </c>
      <c r="BS30" s="764"/>
      <c r="BT30" s="764"/>
      <c r="BU30" s="764"/>
      <c r="BV30" s="764"/>
      <c r="BW30" s="764"/>
      <c r="BX30" s="764"/>
      <c r="BY30" s="764"/>
      <c r="BZ30" s="764"/>
      <c r="CA30" s="764"/>
      <c r="CB30" s="765"/>
      <c r="CD30" s="769"/>
      <c r="CE30" s="770"/>
      <c r="CF30" s="711" t="s">
        <v>308</v>
      </c>
      <c r="CG30" s="712"/>
      <c r="CH30" s="712"/>
      <c r="CI30" s="712"/>
      <c r="CJ30" s="712"/>
      <c r="CK30" s="712"/>
      <c r="CL30" s="712"/>
      <c r="CM30" s="712"/>
      <c r="CN30" s="712"/>
      <c r="CO30" s="712"/>
      <c r="CP30" s="712"/>
      <c r="CQ30" s="713"/>
      <c r="CR30" s="678">
        <v>824601</v>
      </c>
      <c r="CS30" s="679"/>
      <c r="CT30" s="679"/>
      <c r="CU30" s="679"/>
      <c r="CV30" s="679"/>
      <c r="CW30" s="679"/>
      <c r="CX30" s="679"/>
      <c r="CY30" s="680"/>
      <c r="CZ30" s="681">
        <v>7.2</v>
      </c>
      <c r="DA30" s="699"/>
      <c r="DB30" s="699"/>
      <c r="DC30" s="700"/>
      <c r="DD30" s="684">
        <v>824601</v>
      </c>
      <c r="DE30" s="679"/>
      <c r="DF30" s="679"/>
      <c r="DG30" s="679"/>
      <c r="DH30" s="679"/>
      <c r="DI30" s="679"/>
      <c r="DJ30" s="679"/>
      <c r="DK30" s="680"/>
      <c r="DL30" s="684">
        <v>713201</v>
      </c>
      <c r="DM30" s="679"/>
      <c r="DN30" s="679"/>
      <c r="DO30" s="679"/>
      <c r="DP30" s="679"/>
      <c r="DQ30" s="679"/>
      <c r="DR30" s="679"/>
      <c r="DS30" s="679"/>
      <c r="DT30" s="679"/>
      <c r="DU30" s="679"/>
      <c r="DV30" s="680"/>
      <c r="DW30" s="681">
        <v>10.4</v>
      </c>
      <c r="DX30" s="699"/>
      <c r="DY30" s="699"/>
      <c r="DZ30" s="699"/>
      <c r="EA30" s="699"/>
      <c r="EB30" s="699"/>
      <c r="EC30" s="714"/>
    </row>
    <row r="31" spans="2:133" ht="11.25" customHeight="1" x14ac:dyDescent="0.15">
      <c r="B31" s="675" t="s">
        <v>309</v>
      </c>
      <c r="C31" s="676"/>
      <c r="D31" s="676"/>
      <c r="E31" s="676"/>
      <c r="F31" s="676"/>
      <c r="G31" s="676"/>
      <c r="H31" s="676"/>
      <c r="I31" s="676"/>
      <c r="J31" s="676"/>
      <c r="K31" s="676"/>
      <c r="L31" s="676"/>
      <c r="M31" s="676"/>
      <c r="N31" s="676"/>
      <c r="O31" s="676"/>
      <c r="P31" s="676"/>
      <c r="Q31" s="677"/>
      <c r="R31" s="678">
        <v>1301993</v>
      </c>
      <c r="S31" s="679"/>
      <c r="T31" s="679"/>
      <c r="U31" s="679"/>
      <c r="V31" s="679"/>
      <c r="W31" s="679"/>
      <c r="X31" s="679"/>
      <c r="Y31" s="680"/>
      <c r="Z31" s="715">
        <v>11.2</v>
      </c>
      <c r="AA31" s="715"/>
      <c r="AB31" s="715"/>
      <c r="AC31" s="715"/>
      <c r="AD31" s="716" t="s">
        <v>239</v>
      </c>
      <c r="AE31" s="716"/>
      <c r="AF31" s="716"/>
      <c r="AG31" s="716"/>
      <c r="AH31" s="716"/>
      <c r="AI31" s="716"/>
      <c r="AJ31" s="716"/>
      <c r="AK31" s="716"/>
      <c r="AL31" s="681" t="s">
        <v>145</v>
      </c>
      <c r="AM31" s="682"/>
      <c r="AN31" s="682"/>
      <c r="AO31" s="717"/>
      <c r="AP31" s="752" t="s">
        <v>310</v>
      </c>
      <c r="AQ31" s="753"/>
      <c r="AR31" s="753"/>
      <c r="AS31" s="753"/>
      <c r="AT31" s="758" t="s">
        <v>311</v>
      </c>
      <c r="AU31" s="231"/>
      <c r="AV31" s="231"/>
      <c r="AW31" s="231"/>
      <c r="AX31" s="744" t="s">
        <v>186</v>
      </c>
      <c r="AY31" s="745"/>
      <c r="AZ31" s="745"/>
      <c r="BA31" s="745"/>
      <c r="BB31" s="745"/>
      <c r="BC31" s="745"/>
      <c r="BD31" s="745"/>
      <c r="BE31" s="745"/>
      <c r="BF31" s="746"/>
      <c r="BG31" s="747">
        <v>99.1</v>
      </c>
      <c r="BH31" s="748"/>
      <c r="BI31" s="748"/>
      <c r="BJ31" s="748"/>
      <c r="BK31" s="748"/>
      <c r="BL31" s="748"/>
      <c r="BM31" s="749">
        <v>94.5</v>
      </c>
      <c r="BN31" s="748"/>
      <c r="BO31" s="748"/>
      <c r="BP31" s="748"/>
      <c r="BQ31" s="750"/>
      <c r="BR31" s="747">
        <v>99.2</v>
      </c>
      <c r="BS31" s="748"/>
      <c r="BT31" s="748"/>
      <c r="BU31" s="748"/>
      <c r="BV31" s="748"/>
      <c r="BW31" s="748"/>
      <c r="BX31" s="749">
        <v>94</v>
      </c>
      <c r="BY31" s="748"/>
      <c r="BZ31" s="748"/>
      <c r="CA31" s="748"/>
      <c r="CB31" s="750"/>
      <c r="CD31" s="769"/>
      <c r="CE31" s="770"/>
      <c r="CF31" s="711" t="s">
        <v>312</v>
      </c>
      <c r="CG31" s="712"/>
      <c r="CH31" s="712"/>
      <c r="CI31" s="712"/>
      <c r="CJ31" s="712"/>
      <c r="CK31" s="712"/>
      <c r="CL31" s="712"/>
      <c r="CM31" s="712"/>
      <c r="CN31" s="712"/>
      <c r="CO31" s="712"/>
      <c r="CP31" s="712"/>
      <c r="CQ31" s="713"/>
      <c r="CR31" s="678">
        <v>37233</v>
      </c>
      <c r="CS31" s="697"/>
      <c r="CT31" s="697"/>
      <c r="CU31" s="697"/>
      <c r="CV31" s="697"/>
      <c r="CW31" s="697"/>
      <c r="CX31" s="697"/>
      <c r="CY31" s="698"/>
      <c r="CZ31" s="681">
        <v>0.3</v>
      </c>
      <c r="DA31" s="699"/>
      <c r="DB31" s="699"/>
      <c r="DC31" s="700"/>
      <c r="DD31" s="684">
        <v>37233</v>
      </c>
      <c r="DE31" s="697"/>
      <c r="DF31" s="697"/>
      <c r="DG31" s="697"/>
      <c r="DH31" s="697"/>
      <c r="DI31" s="697"/>
      <c r="DJ31" s="697"/>
      <c r="DK31" s="698"/>
      <c r="DL31" s="684">
        <v>37233</v>
      </c>
      <c r="DM31" s="697"/>
      <c r="DN31" s="697"/>
      <c r="DO31" s="697"/>
      <c r="DP31" s="697"/>
      <c r="DQ31" s="697"/>
      <c r="DR31" s="697"/>
      <c r="DS31" s="697"/>
      <c r="DT31" s="697"/>
      <c r="DU31" s="697"/>
      <c r="DV31" s="698"/>
      <c r="DW31" s="681">
        <v>0.5</v>
      </c>
      <c r="DX31" s="699"/>
      <c r="DY31" s="699"/>
      <c r="DZ31" s="699"/>
      <c r="EA31" s="699"/>
      <c r="EB31" s="699"/>
      <c r="EC31" s="714"/>
    </row>
    <row r="32" spans="2:133" ht="11.25" customHeight="1" x14ac:dyDescent="0.15">
      <c r="B32" s="761" t="s">
        <v>313</v>
      </c>
      <c r="C32" s="762"/>
      <c r="D32" s="762"/>
      <c r="E32" s="762"/>
      <c r="F32" s="762"/>
      <c r="G32" s="762"/>
      <c r="H32" s="762"/>
      <c r="I32" s="762"/>
      <c r="J32" s="762"/>
      <c r="K32" s="762"/>
      <c r="L32" s="762"/>
      <c r="M32" s="762"/>
      <c r="N32" s="762"/>
      <c r="O32" s="762"/>
      <c r="P32" s="762"/>
      <c r="Q32" s="763"/>
      <c r="R32" s="678" t="s">
        <v>239</v>
      </c>
      <c r="S32" s="679"/>
      <c r="T32" s="679"/>
      <c r="U32" s="679"/>
      <c r="V32" s="679"/>
      <c r="W32" s="679"/>
      <c r="X32" s="679"/>
      <c r="Y32" s="680"/>
      <c r="Z32" s="715" t="s">
        <v>239</v>
      </c>
      <c r="AA32" s="715"/>
      <c r="AB32" s="715"/>
      <c r="AC32" s="715"/>
      <c r="AD32" s="716" t="s">
        <v>145</v>
      </c>
      <c r="AE32" s="716"/>
      <c r="AF32" s="716"/>
      <c r="AG32" s="716"/>
      <c r="AH32" s="716"/>
      <c r="AI32" s="716"/>
      <c r="AJ32" s="716"/>
      <c r="AK32" s="716"/>
      <c r="AL32" s="681" t="s">
        <v>239</v>
      </c>
      <c r="AM32" s="682"/>
      <c r="AN32" s="682"/>
      <c r="AO32" s="717"/>
      <c r="AP32" s="754"/>
      <c r="AQ32" s="755"/>
      <c r="AR32" s="755"/>
      <c r="AS32" s="755"/>
      <c r="AT32" s="759"/>
      <c r="AU32" s="230" t="s">
        <v>314</v>
      </c>
      <c r="AV32" s="230"/>
      <c r="AW32" s="230"/>
      <c r="AX32" s="675" t="s">
        <v>315</v>
      </c>
      <c r="AY32" s="676"/>
      <c r="AZ32" s="676"/>
      <c r="BA32" s="676"/>
      <c r="BB32" s="676"/>
      <c r="BC32" s="676"/>
      <c r="BD32" s="676"/>
      <c r="BE32" s="676"/>
      <c r="BF32" s="677"/>
      <c r="BG32" s="751">
        <v>99.4</v>
      </c>
      <c r="BH32" s="697"/>
      <c r="BI32" s="697"/>
      <c r="BJ32" s="697"/>
      <c r="BK32" s="697"/>
      <c r="BL32" s="697"/>
      <c r="BM32" s="682">
        <v>97.2</v>
      </c>
      <c r="BN32" s="743"/>
      <c r="BO32" s="743"/>
      <c r="BP32" s="743"/>
      <c r="BQ32" s="721"/>
      <c r="BR32" s="751">
        <v>99.4</v>
      </c>
      <c r="BS32" s="697"/>
      <c r="BT32" s="697"/>
      <c r="BU32" s="697"/>
      <c r="BV32" s="697"/>
      <c r="BW32" s="697"/>
      <c r="BX32" s="682">
        <v>96.9</v>
      </c>
      <c r="BY32" s="743"/>
      <c r="BZ32" s="743"/>
      <c r="CA32" s="743"/>
      <c r="CB32" s="721"/>
      <c r="CD32" s="771"/>
      <c r="CE32" s="772"/>
      <c r="CF32" s="711" t="s">
        <v>316</v>
      </c>
      <c r="CG32" s="712"/>
      <c r="CH32" s="712"/>
      <c r="CI32" s="712"/>
      <c r="CJ32" s="712"/>
      <c r="CK32" s="712"/>
      <c r="CL32" s="712"/>
      <c r="CM32" s="712"/>
      <c r="CN32" s="712"/>
      <c r="CO32" s="712"/>
      <c r="CP32" s="712"/>
      <c r="CQ32" s="713"/>
      <c r="CR32" s="678" t="s">
        <v>239</v>
      </c>
      <c r="CS32" s="679"/>
      <c r="CT32" s="679"/>
      <c r="CU32" s="679"/>
      <c r="CV32" s="679"/>
      <c r="CW32" s="679"/>
      <c r="CX32" s="679"/>
      <c r="CY32" s="680"/>
      <c r="CZ32" s="681" t="s">
        <v>145</v>
      </c>
      <c r="DA32" s="699"/>
      <c r="DB32" s="699"/>
      <c r="DC32" s="700"/>
      <c r="DD32" s="684" t="s">
        <v>239</v>
      </c>
      <c r="DE32" s="679"/>
      <c r="DF32" s="679"/>
      <c r="DG32" s="679"/>
      <c r="DH32" s="679"/>
      <c r="DI32" s="679"/>
      <c r="DJ32" s="679"/>
      <c r="DK32" s="680"/>
      <c r="DL32" s="684" t="s">
        <v>145</v>
      </c>
      <c r="DM32" s="679"/>
      <c r="DN32" s="679"/>
      <c r="DO32" s="679"/>
      <c r="DP32" s="679"/>
      <c r="DQ32" s="679"/>
      <c r="DR32" s="679"/>
      <c r="DS32" s="679"/>
      <c r="DT32" s="679"/>
      <c r="DU32" s="679"/>
      <c r="DV32" s="680"/>
      <c r="DW32" s="681" t="s">
        <v>239</v>
      </c>
      <c r="DX32" s="699"/>
      <c r="DY32" s="699"/>
      <c r="DZ32" s="699"/>
      <c r="EA32" s="699"/>
      <c r="EB32" s="699"/>
      <c r="EC32" s="714"/>
    </row>
    <row r="33" spans="2:133" ht="11.25" customHeight="1" x14ac:dyDescent="0.15">
      <c r="B33" s="675" t="s">
        <v>317</v>
      </c>
      <c r="C33" s="676"/>
      <c r="D33" s="676"/>
      <c r="E33" s="676"/>
      <c r="F33" s="676"/>
      <c r="G33" s="676"/>
      <c r="H33" s="676"/>
      <c r="I33" s="676"/>
      <c r="J33" s="676"/>
      <c r="K33" s="676"/>
      <c r="L33" s="676"/>
      <c r="M33" s="676"/>
      <c r="N33" s="676"/>
      <c r="O33" s="676"/>
      <c r="P33" s="676"/>
      <c r="Q33" s="677"/>
      <c r="R33" s="678">
        <v>872568</v>
      </c>
      <c r="S33" s="679"/>
      <c r="T33" s="679"/>
      <c r="U33" s="679"/>
      <c r="V33" s="679"/>
      <c r="W33" s="679"/>
      <c r="X33" s="679"/>
      <c r="Y33" s="680"/>
      <c r="Z33" s="715">
        <v>7.5</v>
      </c>
      <c r="AA33" s="715"/>
      <c r="AB33" s="715"/>
      <c r="AC33" s="715"/>
      <c r="AD33" s="716" t="s">
        <v>129</v>
      </c>
      <c r="AE33" s="716"/>
      <c r="AF33" s="716"/>
      <c r="AG33" s="716"/>
      <c r="AH33" s="716"/>
      <c r="AI33" s="716"/>
      <c r="AJ33" s="716"/>
      <c r="AK33" s="716"/>
      <c r="AL33" s="681" t="s">
        <v>129</v>
      </c>
      <c r="AM33" s="682"/>
      <c r="AN33" s="682"/>
      <c r="AO33" s="717"/>
      <c r="AP33" s="756"/>
      <c r="AQ33" s="757"/>
      <c r="AR33" s="757"/>
      <c r="AS33" s="757"/>
      <c r="AT33" s="760"/>
      <c r="AU33" s="232"/>
      <c r="AV33" s="232"/>
      <c r="AW33" s="232"/>
      <c r="AX33" s="659" t="s">
        <v>318</v>
      </c>
      <c r="AY33" s="660"/>
      <c r="AZ33" s="660"/>
      <c r="BA33" s="660"/>
      <c r="BB33" s="660"/>
      <c r="BC33" s="660"/>
      <c r="BD33" s="660"/>
      <c r="BE33" s="660"/>
      <c r="BF33" s="661"/>
      <c r="BG33" s="742">
        <v>98.7</v>
      </c>
      <c r="BH33" s="663"/>
      <c r="BI33" s="663"/>
      <c r="BJ33" s="663"/>
      <c r="BK33" s="663"/>
      <c r="BL33" s="663"/>
      <c r="BM33" s="706">
        <v>90.7</v>
      </c>
      <c r="BN33" s="663"/>
      <c r="BO33" s="663"/>
      <c r="BP33" s="663"/>
      <c r="BQ33" s="727"/>
      <c r="BR33" s="742">
        <v>98.9</v>
      </c>
      <c r="BS33" s="663"/>
      <c r="BT33" s="663"/>
      <c r="BU33" s="663"/>
      <c r="BV33" s="663"/>
      <c r="BW33" s="663"/>
      <c r="BX33" s="706">
        <v>89.9</v>
      </c>
      <c r="BY33" s="663"/>
      <c r="BZ33" s="663"/>
      <c r="CA33" s="663"/>
      <c r="CB33" s="727"/>
      <c r="CD33" s="711" t="s">
        <v>319</v>
      </c>
      <c r="CE33" s="712"/>
      <c r="CF33" s="712"/>
      <c r="CG33" s="712"/>
      <c r="CH33" s="712"/>
      <c r="CI33" s="712"/>
      <c r="CJ33" s="712"/>
      <c r="CK33" s="712"/>
      <c r="CL33" s="712"/>
      <c r="CM33" s="712"/>
      <c r="CN33" s="712"/>
      <c r="CO33" s="712"/>
      <c r="CP33" s="712"/>
      <c r="CQ33" s="713"/>
      <c r="CR33" s="678">
        <v>4708380</v>
      </c>
      <c r="CS33" s="697"/>
      <c r="CT33" s="697"/>
      <c r="CU33" s="697"/>
      <c r="CV33" s="697"/>
      <c r="CW33" s="697"/>
      <c r="CX33" s="697"/>
      <c r="CY33" s="698"/>
      <c r="CZ33" s="681">
        <v>41.1</v>
      </c>
      <c r="DA33" s="699"/>
      <c r="DB33" s="699"/>
      <c r="DC33" s="700"/>
      <c r="DD33" s="684">
        <v>3946451</v>
      </c>
      <c r="DE33" s="697"/>
      <c r="DF33" s="697"/>
      <c r="DG33" s="697"/>
      <c r="DH33" s="697"/>
      <c r="DI33" s="697"/>
      <c r="DJ33" s="697"/>
      <c r="DK33" s="698"/>
      <c r="DL33" s="684">
        <v>2834168</v>
      </c>
      <c r="DM33" s="697"/>
      <c r="DN33" s="697"/>
      <c r="DO33" s="697"/>
      <c r="DP33" s="697"/>
      <c r="DQ33" s="697"/>
      <c r="DR33" s="697"/>
      <c r="DS33" s="697"/>
      <c r="DT33" s="697"/>
      <c r="DU33" s="697"/>
      <c r="DV33" s="698"/>
      <c r="DW33" s="681">
        <v>41.5</v>
      </c>
      <c r="DX33" s="699"/>
      <c r="DY33" s="699"/>
      <c r="DZ33" s="699"/>
      <c r="EA33" s="699"/>
      <c r="EB33" s="699"/>
      <c r="EC33" s="714"/>
    </row>
    <row r="34" spans="2:133" ht="11.25" customHeight="1" x14ac:dyDescent="0.15">
      <c r="B34" s="675" t="s">
        <v>320</v>
      </c>
      <c r="C34" s="676"/>
      <c r="D34" s="676"/>
      <c r="E34" s="676"/>
      <c r="F34" s="676"/>
      <c r="G34" s="676"/>
      <c r="H34" s="676"/>
      <c r="I34" s="676"/>
      <c r="J34" s="676"/>
      <c r="K34" s="676"/>
      <c r="L34" s="676"/>
      <c r="M34" s="676"/>
      <c r="N34" s="676"/>
      <c r="O34" s="676"/>
      <c r="P34" s="676"/>
      <c r="Q34" s="677"/>
      <c r="R34" s="678">
        <v>74038</v>
      </c>
      <c r="S34" s="679"/>
      <c r="T34" s="679"/>
      <c r="U34" s="679"/>
      <c r="V34" s="679"/>
      <c r="W34" s="679"/>
      <c r="X34" s="679"/>
      <c r="Y34" s="680"/>
      <c r="Z34" s="715">
        <v>0.6</v>
      </c>
      <c r="AA34" s="715"/>
      <c r="AB34" s="715"/>
      <c r="AC34" s="715"/>
      <c r="AD34" s="716">
        <v>27860</v>
      </c>
      <c r="AE34" s="716"/>
      <c r="AF34" s="716"/>
      <c r="AG34" s="716"/>
      <c r="AH34" s="716"/>
      <c r="AI34" s="716"/>
      <c r="AJ34" s="716"/>
      <c r="AK34" s="716"/>
      <c r="AL34" s="681">
        <v>0.4</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2095498</v>
      </c>
      <c r="CS34" s="679"/>
      <c r="CT34" s="679"/>
      <c r="CU34" s="679"/>
      <c r="CV34" s="679"/>
      <c r="CW34" s="679"/>
      <c r="CX34" s="679"/>
      <c r="CY34" s="680"/>
      <c r="CZ34" s="681">
        <v>18.3</v>
      </c>
      <c r="DA34" s="699"/>
      <c r="DB34" s="699"/>
      <c r="DC34" s="700"/>
      <c r="DD34" s="684">
        <v>1775041</v>
      </c>
      <c r="DE34" s="679"/>
      <c r="DF34" s="679"/>
      <c r="DG34" s="679"/>
      <c r="DH34" s="679"/>
      <c r="DI34" s="679"/>
      <c r="DJ34" s="679"/>
      <c r="DK34" s="680"/>
      <c r="DL34" s="684">
        <v>1292329</v>
      </c>
      <c r="DM34" s="679"/>
      <c r="DN34" s="679"/>
      <c r="DO34" s="679"/>
      <c r="DP34" s="679"/>
      <c r="DQ34" s="679"/>
      <c r="DR34" s="679"/>
      <c r="DS34" s="679"/>
      <c r="DT34" s="679"/>
      <c r="DU34" s="679"/>
      <c r="DV34" s="680"/>
      <c r="DW34" s="681">
        <v>18.899999999999999</v>
      </c>
      <c r="DX34" s="699"/>
      <c r="DY34" s="699"/>
      <c r="DZ34" s="699"/>
      <c r="EA34" s="699"/>
      <c r="EB34" s="699"/>
      <c r="EC34" s="714"/>
    </row>
    <row r="35" spans="2:133" ht="11.25" customHeight="1" x14ac:dyDescent="0.15">
      <c r="B35" s="675" t="s">
        <v>322</v>
      </c>
      <c r="C35" s="676"/>
      <c r="D35" s="676"/>
      <c r="E35" s="676"/>
      <c r="F35" s="676"/>
      <c r="G35" s="676"/>
      <c r="H35" s="676"/>
      <c r="I35" s="676"/>
      <c r="J35" s="676"/>
      <c r="K35" s="676"/>
      <c r="L35" s="676"/>
      <c r="M35" s="676"/>
      <c r="N35" s="676"/>
      <c r="O35" s="676"/>
      <c r="P35" s="676"/>
      <c r="Q35" s="677"/>
      <c r="R35" s="678">
        <v>42086</v>
      </c>
      <c r="S35" s="679"/>
      <c r="T35" s="679"/>
      <c r="U35" s="679"/>
      <c r="V35" s="679"/>
      <c r="W35" s="679"/>
      <c r="X35" s="679"/>
      <c r="Y35" s="680"/>
      <c r="Z35" s="715">
        <v>0.4</v>
      </c>
      <c r="AA35" s="715"/>
      <c r="AB35" s="715"/>
      <c r="AC35" s="715"/>
      <c r="AD35" s="716" t="s">
        <v>129</v>
      </c>
      <c r="AE35" s="716"/>
      <c r="AF35" s="716"/>
      <c r="AG35" s="716"/>
      <c r="AH35" s="716"/>
      <c r="AI35" s="716"/>
      <c r="AJ35" s="716"/>
      <c r="AK35" s="716"/>
      <c r="AL35" s="681" t="s">
        <v>233</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65182</v>
      </c>
      <c r="CS35" s="697"/>
      <c r="CT35" s="697"/>
      <c r="CU35" s="697"/>
      <c r="CV35" s="697"/>
      <c r="CW35" s="697"/>
      <c r="CX35" s="697"/>
      <c r="CY35" s="698"/>
      <c r="CZ35" s="681">
        <v>0.6</v>
      </c>
      <c r="DA35" s="699"/>
      <c r="DB35" s="699"/>
      <c r="DC35" s="700"/>
      <c r="DD35" s="684">
        <v>57949</v>
      </c>
      <c r="DE35" s="697"/>
      <c r="DF35" s="697"/>
      <c r="DG35" s="697"/>
      <c r="DH35" s="697"/>
      <c r="DI35" s="697"/>
      <c r="DJ35" s="697"/>
      <c r="DK35" s="698"/>
      <c r="DL35" s="684">
        <v>57949</v>
      </c>
      <c r="DM35" s="697"/>
      <c r="DN35" s="697"/>
      <c r="DO35" s="697"/>
      <c r="DP35" s="697"/>
      <c r="DQ35" s="697"/>
      <c r="DR35" s="697"/>
      <c r="DS35" s="697"/>
      <c r="DT35" s="697"/>
      <c r="DU35" s="697"/>
      <c r="DV35" s="698"/>
      <c r="DW35" s="681">
        <v>0.8</v>
      </c>
      <c r="DX35" s="699"/>
      <c r="DY35" s="699"/>
      <c r="DZ35" s="699"/>
      <c r="EA35" s="699"/>
      <c r="EB35" s="699"/>
      <c r="EC35" s="714"/>
    </row>
    <row r="36" spans="2:133" ht="11.25" customHeight="1" x14ac:dyDescent="0.15">
      <c r="B36" s="675" t="s">
        <v>326</v>
      </c>
      <c r="C36" s="676"/>
      <c r="D36" s="676"/>
      <c r="E36" s="676"/>
      <c r="F36" s="676"/>
      <c r="G36" s="676"/>
      <c r="H36" s="676"/>
      <c r="I36" s="676"/>
      <c r="J36" s="676"/>
      <c r="K36" s="676"/>
      <c r="L36" s="676"/>
      <c r="M36" s="676"/>
      <c r="N36" s="676"/>
      <c r="O36" s="676"/>
      <c r="P36" s="676"/>
      <c r="Q36" s="677"/>
      <c r="R36" s="678">
        <v>617742</v>
      </c>
      <c r="S36" s="679"/>
      <c r="T36" s="679"/>
      <c r="U36" s="679"/>
      <c r="V36" s="679"/>
      <c r="W36" s="679"/>
      <c r="X36" s="679"/>
      <c r="Y36" s="680"/>
      <c r="Z36" s="715">
        <v>5.3</v>
      </c>
      <c r="AA36" s="715"/>
      <c r="AB36" s="715"/>
      <c r="AC36" s="715"/>
      <c r="AD36" s="716" t="s">
        <v>129</v>
      </c>
      <c r="AE36" s="716"/>
      <c r="AF36" s="716"/>
      <c r="AG36" s="716"/>
      <c r="AH36" s="716"/>
      <c r="AI36" s="716"/>
      <c r="AJ36" s="716"/>
      <c r="AK36" s="716"/>
      <c r="AL36" s="681" t="s">
        <v>239</v>
      </c>
      <c r="AM36" s="682"/>
      <c r="AN36" s="682"/>
      <c r="AO36" s="717"/>
      <c r="AP36" s="235"/>
      <c r="AQ36" s="730" t="s">
        <v>327</v>
      </c>
      <c r="AR36" s="731"/>
      <c r="AS36" s="731"/>
      <c r="AT36" s="731"/>
      <c r="AU36" s="731"/>
      <c r="AV36" s="731"/>
      <c r="AW36" s="731"/>
      <c r="AX36" s="731"/>
      <c r="AY36" s="732"/>
      <c r="AZ36" s="733">
        <v>1231555</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14785</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1203883</v>
      </c>
      <c r="CS36" s="679"/>
      <c r="CT36" s="679"/>
      <c r="CU36" s="679"/>
      <c r="CV36" s="679"/>
      <c r="CW36" s="679"/>
      <c r="CX36" s="679"/>
      <c r="CY36" s="680"/>
      <c r="CZ36" s="681">
        <v>10.5</v>
      </c>
      <c r="DA36" s="699"/>
      <c r="DB36" s="699"/>
      <c r="DC36" s="700"/>
      <c r="DD36" s="684">
        <v>1027466</v>
      </c>
      <c r="DE36" s="679"/>
      <c r="DF36" s="679"/>
      <c r="DG36" s="679"/>
      <c r="DH36" s="679"/>
      <c r="DI36" s="679"/>
      <c r="DJ36" s="679"/>
      <c r="DK36" s="680"/>
      <c r="DL36" s="684">
        <v>703566</v>
      </c>
      <c r="DM36" s="679"/>
      <c r="DN36" s="679"/>
      <c r="DO36" s="679"/>
      <c r="DP36" s="679"/>
      <c r="DQ36" s="679"/>
      <c r="DR36" s="679"/>
      <c r="DS36" s="679"/>
      <c r="DT36" s="679"/>
      <c r="DU36" s="679"/>
      <c r="DV36" s="680"/>
      <c r="DW36" s="681">
        <v>10.3</v>
      </c>
      <c r="DX36" s="699"/>
      <c r="DY36" s="699"/>
      <c r="DZ36" s="699"/>
      <c r="EA36" s="699"/>
      <c r="EB36" s="699"/>
      <c r="EC36" s="714"/>
    </row>
    <row r="37" spans="2:133" ht="11.25" customHeight="1" x14ac:dyDescent="0.15">
      <c r="B37" s="675" t="s">
        <v>330</v>
      </c>
      <c r="C37" s="676"/>
      <c r="D37" s="676"/>
      <c r="E37" s="676"/>
      <c r="F37" s="676"/>
      <c r="G37" s="676"/>
      <c r="H37" s="676"/>
      <c r="I37" s="676"/>
      <c r="J37" s="676"/>
      <c r="K37" s="676"/>
      <c r="L37" s="676"/>
      <c r="M37" s="676"/>
      <c r="N37" s="676"/>
      <c r="O37" s="676"/>
      <c r="P37" s="676"/>
      <c r="Q37" s="677"/>
      <c r="R37" s="678">
        <v>387598</v>
      </c>
      <c r="S37" s="679"/>
      <c r="T37" s="679"/>
      <c r="U37" s="679"/>
      <c r="V37" s="679"/>
      <c r="W37" s="679"/>
      <c r="X37" s="679"/>
      <c r="Y37" s="680"/>
      <c r="Z37" s="715">
        <v>3.3</v>
      </c>
      <c r="AA37" s="715"/>
      <c r="AB37" s="715"/>
      <c r="AC37" s="715"/>
      <c r="AD37" s="716" t="s">
        <v>145</v>
      </c>
      <c r="AE37" s="716"/>
      <c r="AF37" s="716"/>
      <c r="AG37" s="716"/>
      <c r="AH37" s="716"/>
      <c r="AI37" s="716"/>
      <c r="AJ37" s="716"/>
      <c r="AK37" s="716"/>
      <c r="AL37" s="681" t="s">
        <v>129</v>
      </c>
      <c r="AM37" s="682"/>
      <c r="AN37" s="682"/>
      <c r="AO37" s="717"/>
      <c r="AQ37" s="718" t="s">
        <v>331</v>
      </c>
      <c r="AR37" s="719"/>
      <c r="AS37" s="719"/>
      <c r="AT37" s="719"/>
      <c r="AU37" s="719"/>
      <c r="AV37" s="719"/>
      <c r="AW37" s="719"/>
      <c r="AX37" s="719"/>
      <c r="AY37" s="720"/>
      <c r="AZ37" s="678">
        <v>277760</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6219</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387285</v>
      </c>
      <c r="CS37" s="697"/>
      <c r="CT37" s="697"/>
      <c r="CU37" s="697"/>
      <c r="CV37" s="697"/>
      <c r="CW37" s="697"/>
      <c r="CX37" s="697"/>
      <c r="CY37" s="698"/>
      <c r="CZ37" s="681">
        <v>3.4</v>
      </c>
      <c r="DA37" s="699"/>
      <c r="DB37" s="699"/>
      <c r="DC37" s="700"/>
      <c r="DD37" s="684">
        <v>387285</v>
      </c>
      <c r="DE37" s="697"/>
      <c r="DF37" s="697"/>
      <c r="DG37" s="697"/>
      <c r="DH37" s="697"/>
      <c r="DI37" s="697"/>
      <c r="DJ37" s="697"/>
      <c r="DK37" s="698"/>
      <c r="DL37" s="684">
        <v>387285</v>
      </c>
      <c r="DM37" s="697"/>
      <c r="DN37" s="697"/>
      <c r="DO37" s="697"/>
      <c r="DP37" s="697"/>
      <c r="DQ37" s="697"/>
      <c r="DR37" s="697"/>
      <c r="DS37" s="697"/>
      <c r="DT37" s="697"/>
      <c r="DU37" s="697"/>
      <c r="DV37" s="698"/>
      <c r="DW37" s="681">
        <v>5.7</v>
      </c>
      <c r="DX37" s="699"/>
      <c r="DY37" s="699"/>
      <c r="DZ37" s="699"/>
      <c r="EA37" s="699"/>
      <c r="EB37" s="699"/>
      <c r="EC37" s="714"/>
    </row>
    <row r="38" spans="2:133" ht="11.25" customHeight="1" x14ac:dyDescent="0.15">
      <c r="B38" s="675" t="s">
        <v>334</v>
      </c>
      <c r="C38" s="676"/>
      <c r="D38" s="676"/>
      <c r="E38" s="676"/>
      <c r="F38" s="676"/>
      <c r="G38" s="676"/>
      <c r="H38" s="676"/>
      <c r="I38" s="676"/>
      <c r="J38" s="676"/>
      <c r="K38" s="676"/>
      <c r="L38" s="676"/>
      <c r="M38" s="676"/>
      <c r="N38" s="676"/>
      <c r="O38" s="676"/>
      <c r="P38" s="676"/>
      <c r="Q38" s="677"/>
      <c r="R38" s="678">
        <v>160645</v>
      </c>
      <c r="S38" s="679"/>
      <c r="T38" s="679"/>
      <c r="U38" s="679"/>
      <c r="V38" s="679"/>
      <c r="W38" s="679"/>
      <c r="X38" s="679"/>
      <c r="Y38" s="680"/>
      <c r="Z38" s="715">
        <v>1.4</v>
      </c>
      <c r="AA38" s="715"/>
      <c r="AB38" s="715"/>
      <c r="AC38" s="715"/>
      <c r="AD38" s="716">
        <v>3510</v>
      </c>
      <c r="AE38" s="716"/>
      <c r="AF38" s="716"/>
      <c r="AG38" s="716"/>
      <c r="AH38" s="716"/>
      <c r="AI38" s="716"/>
      <c r="AJ38" s="716"/>
      <c r="AK38" s="716"/>
      <c r="AL38" s="681">
        <v>0.1</v>
      </c>
      <c r="AM38" s="682"/>
      <c r="AN38" s="682"/>
      <c r="AO38" s="717"/>
      <c r="AQ38" s="718" t="s">
        <v>335</v>
      </c>
      <c r="AR38" s="719"/>
      <c r="AS38" s="719"/>
      <c r="AT38" s="719"/>
      <c r="AU38" s="719"/>
      <c r="AV38" s="719"/>
      <c r="AW38" s="719"/>
      <c r="AX38" s="719"/>
      <c r="AY38" s="720"/>
      <c r="AZ38" s="678">
        <v>853</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3917</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952942</v>
      </c>
      <c r="CS38" s="679"/>
      <c r="CT38" s="679"/>
      <c r="CU38" s="679"/>
      <c r="CV38" s="679"/>
      <c r="CW38" s="679"/>
      <c r="CX38" s="679"/>
      <c r="CY38" s="680"/>
      <c r="CZ38" s="681">
        <v>8.3000000000000007</v>
      </c>
      <c r="DA38" s="699"/>
      <c r="DB38" s="699"/>
      <c r="DC38" s="700"/>
      <c r="DD38" s="684">
        <v>787859</v>
      </c>
      <c r="DE38" s="679"/>
      <c r="DF38" s="679"/>
      <c r="DG38" s="679"/>
      <c r="DH38" s="679"/>
      <c r="DI38" s="679"/>
      <c r="DJ38" s="679"/>
      <c r="DK38" s="680"/>
      <c r="DL38" s="684">
        <v>780324</v>
      </c>
      <c r="DM38" s="679"/>
      <c r="DN38" s="679"/>
      <c r="DO38" s="679"/>
      <c r="DP38" s="679"/>
      <c r="DQ38" s="679"/>
      <c r="DR38" s="679"/>
      <c r="DS38" s="679"/>
      <c r="DT38" s="679"/>
      <c r="DU38" s="679"/>
      <c r="DV38" s="680"/>
      <c r="DW38" s="681">
        <v>11.4</v>
      </c>
      <c r="DX38" s="699"/>
      <c r="DY38" s="699"/>
      <c r="DZ38" s="699"/>
      <c r="EA38" s="699"/>
      <c r="EB38" s="699"/>
      <c r="EC38" s="714"/>
    </row>
    <row r="39" spans="2:133" ht="11.25" customHeight="1" x14ac:dyDescent="0.15">
      <c r="B39" s="675" t="s">
        <v>338</v>
      </c>
      <c r="C39" s="676"/>
      <c r="D39" s="676"/>
      <c r="E39" s="676"/>
      <c r="F39" s="676"/>
      <c r="G39" s="676"/>
      <c r="H39" s="676"/>
      <c r="I39" s="676"/>
      <c r="J39" s="676"/>
      <c r="K39" s="676"/>
      <c r="L39" s="676"/>
      <c r="M39" s="676"/>
      <c r="N39" s="676"/>
      <c r="O39" s="676"/>
      <c r="P39" s="676"/>
      <c r="Q39" s="677"/>
      <c r="R39" s="678">
        <v>1371991</v>
      </c>
      <c r="S39" s="679"/>
      <c r="T39" s="679"/>
      <c r="U39" s="679"/>
      <c r="V39" s="679"/>
      <c r="W39" s="679"/>
      <c r="X39" s="679"/>
      <c r="Y39" s="680"/>
      <c r="Z39" s="715">
        <v>11.8</v>
      </c>
      <c r="AA39" s="715"/>
      <c r="AB39" s="715"/>
      <c r="AC39" s="715"/>
      <c r="AD39" s="716" t="s">
        <v>129</v>
      </c>
      <c r="AE39" s="716"/>
      <c r="AF39" s="716"/>
      <c r="AG39" s="716"/>
      <c r="AH39" s="716"/>
      <c r="AI39" s="716"/>
      <c r="AJ39" s="716"/>
      <c r="AK39" s="716"/>
      <c r="AL39" s="681" t="s">
        <v>239</v>
      </c>
      <c r="AM39" s="682"/>
      <c r="AN39" s="682"/>
      <c r="AO39" s="717"/>
      <c r="AQ39" s="718" t="s">
        <v>339</v>
      </c>
      <c r="AR39" s="719"/>
      <c r="AS39" s="719"/>
      <c r="AT39" s="719"/>
      <c r="AU39" s="719"/>
      <c r="AV39" s="719"/>
      <c r="AW39" s="719"/>
      <c r="AX39" s="719"/>
      <c r="AY39" s="720"/>
      <c r="AZ39" s="678" t="s">
        <v>129</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6477</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354705</v>
      </c>
      <c r="CS39" s="697"/>
      <c r="CT39" s="697"/>
      <c r="CU39" s="697"/>
      <c r="CV39" s="697"/>
      <c r="CW39" s="697"/>
      <c r="CX39" s="697"/>
      <c r="CY39" s="698"/>
      <c r="CZ39" s="681">
        <v>3.1</v>
      </c>
      <c r="DA39" s="699"/>
      <c r="DB39" s="699"/>
      <c r="DC39" s="700"/>
      <c r="DD39" s="684">
        <v>298136</v>
      </c>
      <c r="DE39" s="697"/>
      <c r="DF39" s="697"/>
      <c r="DG39" s="697"/>
      <c r="DH39" s="697"/>
      <c r="DI39" s="697"/>
      <c r="DJ39" s="697"/>
      <c r="DK39" s="698"/>
      <c r="DL39" s="684" t="s">
        <v>239</v>
      </c>
      <c r="DM39" s="697"/>
      <c r="DN39" s="697"/>
      <c r="DO39" s="697"/>
      <c r="DP39" s="697"/>
      <c r="DQ39" s="697"/>
      <c r="DR39" s="697"/>
      <c r="DS39" s="697"/>
      <c r="DT39" s="697"/>
      <c r="DU39" s="697"/>
      <c r="DV39" s="698"/>
      <c r="DW39" s="681" t="s">
        <v>239</v>
      </c>
      <c r="DX39" s="699"/>
      <c r="DY39" s="699"/>
      <c r="DZ39" s="699"/>
      <c r="EA39" s="699"/>
      <c r="EB39" s="699"/>
      <c r="EC39" s="714"/>
    </row>
    <row r="40" spans="2:133" ht="11.25" customHeight="1" x14ac:dyDescent="0.15">
      <c r="B40" s="675" t="s">
        <v>342</v>
      </c>
      <c r="C40" s="676"/>
      <c r="D40" s="676"/>
      <c r="E40" s="676"/>
      <c r="F40" s="676"/>
      <c r="G40" s="676"/>
      <c r="H40" s="676"/>
      <c r="I40" s="676"/>
      <c r="J40" s="676"/>
      <c r="K40" s="676"/>
      <c r="L40" s="676"/>
      <c r="M40" s="676"/>
      <c r="N40" s="676"/>
      <c r="O40" s="676"/>
      <c r="P40" s="676"/>
      <c r="Q40" s="677"/>
      <c r="R40" s="678" t="s">
        <v>233</v>
      </c>
      <c r="S40" s="679"/>
      <c r="T40" s="679"/>
      <c r="U40" s="679"/>
      <c r="V40" s="679"/>
      <c r="W40" s="679"/>
      <c r="X40" s="679"/>
      <c r="Y40" s="680"/>
      <c r="Z40" s="715" t="s">
        <v>233</v>
      </c>
      <c r="AA40" s="715"/>
      <c r="AB40" s="715"/>
      <c r="AC40" s="715"/>
      <c r="AD40" s="716" t="s">
        <v>129</v>
      </c>
      <c r="AE40" s="716"/>
      <c r="AF40" s="716"/>
      <c r="AG40" s="716"/>
      <c r="AH40" s="716"/>
      <c r="AI40" s="716"/>
      <c r="AJ40" s="716"/>
      <c r="AK40" s="716"/>
      <c r="AL40" s="681" t="s">
        <v>129</v>
      </c>
      <c r="AM40" s="682"/>
      <c r="AN40" s="682"/>
      <c r="AO40" s="717"/>
      <c r="AQ40" s="718" t="s">
        <v>343</v>
      </c>
      <c r="AR40" s="719"/>
      <c r="AS40" s="719"/>
      <c r="AT40" s="719"/>
      <c r="AU40" s="719"/>
      <c r="AV40" s="719"/>
      <c r="AW40" s="719"/>
      <c r="AX40" s="719"/>
      <c r="AY40" s="720"/>
      <c r="AZ40" s="678" t="s">
        <v>129</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87</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36170</v>
      </c>
      <c r="CS40" s="679"/>
      <c r="CT40" s="679"/>
      <c r="CU40" s="679"/>
      <c r="CV40" s="679"/>
      <c r="CW40" s="679"/>
      <c r="CX40" s="679"/>
      <c r="CY40" s="680"/>
      <c r="CZ40" s="681">
        <v>0.3</v>
      </c>
      <c r="DA40" s="699"/>
      <c r="DB40" s="699"/>
      <c r="DC40" s="700"/>
      <c r="DD40" s="684" t="s">
        <v>129</v>
      </c>
      <c r="DE40" s="679"/>
      <c r="DF40" s="679"/>
      <c r="DG40" s="679"/>
      <c r="DH40" s="679"/>
      <c r="DI40" s="679"/>
      <c r="DJ40" s="679"/>
      <c r="DK40" s="680"/>
      <c r="DL40" s="684" t="s">
        <v>239</v>
      </c>
      <c r="DM40" s="679"/>
      <c r="DN40" s="679"/>
      <c r="DO40" s="679"/>
      <c r="DP40" s="679"/>
      <c r="DQ40" s="679"/>
      <c r="DR40" s="679"/>
      <c r="DS40" s="679"/>
      <c r="DT40" s="679"/>
      <c r="DU40" s="679"/>
      <c r="DV40" s="680"/>
      <c r="DW40" s="681" t="s">
        <v>239</v>
      </c>
      <c r="DX40" s="699"/>
      <c r="DY40" s="699"/>
      <c r="DZ40" s="699"/>
      <c r="EA40" s="699"/>
      <c r="EB40" s="699"/>
      <c r="EC40" s="714"/>
    </row>
    <row r="41" spans="2:133" ht="11.25" customHeight="1" x14ac:dyDescent="0.15">
      <c r="B41" s="675" t="s">
        <v>347</v>
      </c>
      <c r="C41" s="676"/>
      <c r="D41" s="676"/>
      <c r="E41" s="676"/>
      <c r="F41" s="676"/>
      <c r="G41" s="676"/>
      <c r="H41" s="676"/>
      <c r="I41" s="676"/>
      <c r="J41" s="676"/>
      <c r="K41" s="676"/>
      <c r="L41" s="676"/>
      <c r="M41" s="676"/>
      <c r="N41" s="676"/>
      <c r="O41" s="676"/>
      <c r="P41" s="676"/>
      <c r="Q41" s="677"/>
      <c r="R41" s="678">
        <v>375491</v>
      </c>
      <c r="S41" s="679"/>
      <c r="T41" s="679"/>
      <c r="U41" s="679"/>
      <c r="V41" s="679"/>
      <c r="W41" s="679"/>
      <c r="X41" s="679"/>
      <c r="Y41" s="680"/>
      <c r="Z41" s="715">
        <v>3.2</v>
      </c>
      <c r="AA41" s="715"/>
      <c r="AB41" s="715"/>
      <c r="AC41" s="715"/>
      <c r="AD41" s="716" t="s">
        <v>233</v>
      </c>
      <c r="AE41" s="716"/>
      <c r="AF41" s="716"/>
      <c r="AG41" s="716"/>
      <c r="AH41" s="716"/>
      <c r="AI41" s="716"/>
      <c r="AJ41" s="716"/>
      <c r="AK41" s="716"/>
      <c r="AL41" s="681" t="s">
        <v>233</v>
      </c>
      <c r="AM41" s="682"/>
      <c r="AN41" s="682"/>
      <c r="AO41" s="717"/>
      <c r="AQ41" s="718" t="s">
        <v>348</v>
      </c>
      <c r="AR41" s="719"/>
      <c r="AS41" s="719"/>
      <c r="AT41" s="719"/>
      <c r="AU41" s="719"/>
      <c r="AV41" s="719"/>
      <c r="AW41" s="719"/>
      <c r="AX41" s="719"/>
      <c r="AY41" s="720"/>
      <c r="AZ41" s="678">
        <v>189483</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v>1</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129</v>
      </c>
      <c r="CS41" s="697"/>
      <c r="CT41" s="697"/>
      <c r="CU41" s="697"/>
      <c r="CV41" s="697"/>
      <c r="CW41" s="697"/>
      <c r="CX41" s="697"/>
      <c r="CY41" s="698"/>
      <c r="CZ41" s="681" t="s">
        <v>129</v>
      </c>
      <c r="DA41" s="699"/>
      <c r="DB41" s="699"/>
      <c r="DC41" s="700"/>
      <c r="DD41" s="684" t="s">
        <v>145</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351</v>
      </c>
      <c r="C42" s="660"/>
      <c r="D42" s="660"/>
      <c r="E42" s="660"/>
      <c r="F42" s="660"/>
      <c r="G42" s="660"/>
      <c r="H42" s="660"/>
      <c r="I42" s="660"/>
      <c r="J42" s="660"/>
      <c r="K42" s="660"/>
      <c r="L42" s="660"/>
      <c r="M42" s="660"/>
      <c r="N42" s="660"/>
      <c r="O42" s="660"/>
      <c r="P42" s="660"/>
      <c r="Q42" s="661"/>
      <c r="R42" s="662">
        <v>11673980</v>
      </c>
      <c r="S42" s="701"/>
      <c r="T42" s="701"/>
      <c r="U42" s="701"/>
      <c r="V42" s="701"/>
      <c r="W42" s="701"/>
      <c r="X42" s="701"/>
      <c r="Y42" s="703"/>
      <c r="Z42" s="704">
        <v>100</v>
      </c>
      <c r="AA42" s="704"/>
      <c r="AB42" s="704"/>
      <c r="AC42" s="704"/>
      <c r="AD42" s="705">
        <v>6460766</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763459</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332</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1976856</v>
      </c>
      <c r="CS42" s="679"/>
      <c r="CT42" s="679"/>
      <c r="CU42" s="679"/>
      <c r="CV42" s="679"/>
      <c r="CW42" s="679"/>
      <c r="CX42" s="679"/>
      <c r="CY42" s="680"/>
      <c r="CZ42" s="681">
        <v>17.3</v>
      </c>
      <c r="DA42" s="682"/>
      <c r="DB42" s="682"/>
      <c r="DC42" s="683"/>
      <c r="DD42" s="684">
        <v>165302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38900</v>
      </c>
      <c r="CS43" s="697"/>
      <c r="CT43" s="697"/>
      <c r="CU43" s="697"/>
      <c r="CV43" s="697"/>
      <c r="CW43" s="697"/>
      <c r="CX43" s="697"/>
      <c r="CY43" s="698"/>
      <c r="CZ43" s="681">
        <v>0.3</v>
      </c>
      <c r="DA43" s="699"/>
      <c r="DB43" s="699"/>
      <c r="DC43" s="700"/>
      <c r="DD43" s="684">
        <v>36407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304</v>
      </c>
      <c r="CE44" s="692"/>
      <c r="CF44" s="675" t="s">
        <v>356</v>
      </c>
      <c r="CG44" s="676"/>
      <c r="CH44" s="676"/>
      <c r="CI44" s="676"/>
      <c r="CJ44" s="676"/>
      <c r="CK44" s="676"/>
      <c r="CL44" s="676"/>
      <c r="CM44" s="676"/>
      <c r="CN44" s="676"/>
      <c r="CO44" s="676"/>
      <c r="CP44" s="676"/>
      <c r="CQ44" s="677"/>
      <c r="CR44" s="678">
        <v>1483649</v>
      </c>
      <c r="CS44" s="679"/>
      <c r="CT44" s="679"/>
      <c r="CU44" s="679"/>
      <c r="CV44" s="679"/>
      <c r="CW44" s="679"/>
      <c r="CX44" s="679"/>
      <c r="CY44" s="680"/>
      <c r="CZ44" s="681">
        <v>13</v>
      </c>
      <c r="DA44" s="682"/>
      <c r="DB44" s="682"/>
      <c r="DC44" s="683"/>
      <c r="DD44" s="684">
        <v>146689</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357</v>
      </c>
      <c r="CG45" s="676"/>
      <c r="CH45" s="676"/>
      <c r="CI45" s="676"/>
      <c r="CJ45" s="676"/>
      <c r="CK45" s="676"/>
      <c r="CL45" s="676"/>
      <c r="CM45" s="676"/>
      <c r="CN45" s="676"/>
      <c r="CO45" s="676"/>
      <c r="CP45" s="676"/>
      <c r="CQ45" s="677"/>
      <c r="CR45" s="678">
        <v>437121</v>
      </c>
      <c r="CS45" s="697"/>
      <c r="CT45" s="697"/>
      <c r="CU45" s="697"/>
      <c r="CV45" s="697"/>
      <c r="CW45" s="697"/>
      <c r="CX45" s="697"/>
      <c r="CY45" s="698"/>
      <c r="CZ45" s="681">
        <v>3.8</v>
      </c>
      <c r="DA45" s="699"/>
      <c r="DB45" s="699"/>
      <c r="DC45" s="700"/>
      <c r="DD45" s="684">
        <v>9789</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1044089</v>
      </c>
      <c r="CS46" s="679"/>
      <c r="CT46" s="679"/>
      <c r="CU46" s="679"/>
      <c r="CV46" s="679"/>
      <c r="CW46" s="679"/>
      <c r="CX46" s="679"/>
      <c r="CY46" s="680"/>
      <c r="CZ46" s="681">
        <v>9.1</v>
      </c>
      <c r="DA46" s="682"/>
      <c r="DB46" s="682"/>
      <c r="DC46" s="683"/>
      <c r="DD46" s="684">
        <v>134681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v>493207</v>
      </c>
      <c r="CS47" s="697"/>
      <c r="CT47" s="697"/>
      <c r="CU47" s="697"/>
      <c r="CV47" s="697"/>
      <c r="CW47" s="697"/>
      <c r="CX47" s="697"/>
      <c r="CY47" s="698"/>
      <c r="CZ47" s="681">
        <v>4.3</v>
      </c>
      <c r="DA47" s="699"/>
      <c r="DB47" s="699"/>
      <c r="DC47" s="700"/>
      <c r="DD47" s="684">
        <v>18613</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362</v>
      </c>
      <c r="CD48" s="695"/>
      <c r="CE48" s="696"/>
      <c r="CF48" s="675" t="s">
        <v>363</v>
      </c>
      <c r="CG48" s="676"/>
      <c r="CH48" s="676"/>
      <c r="CI48" s="676"/>
      <c r="CJ48" s="676"/>
      <c r="CK48" s="676"/>
      <c r="CL48" s="676"/>
      <c r="CM48" s="676"/>
      <c r="CN48" s="676"/>
      <c r="CO48" s="676"/>
      <c r="CP48" s="676"/>
      <c r="CQ48" s="677"/>
      <c r="CR48" s="678" t="s">
        <v>129</v>
      </c>
      <c r="CS48" s="679"/>
      <c r="CT48" s="679"/>
      <c r="CU48" s="679"/>
      <c r="CV48" s="679"/>
      <c r="CW48" s="679"/>
      <c r="CX48" s="679"/>
      <c r="CY48" s="680"/>
      <c r="CZ48" s="681" t="s">
        <v>239</v>
      </c>
      <c r="DA48" s="682"/>
      <c r="DB48" s="682"/>
      <c r="DC48" s="683"/>
      <c r="DD48" s="684" t="s">
        <v>129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364</v>
      </c>
      <c r="CE49" s="660"/>
      <c r="CF49" s="660"/>
      <c r="CG49" s="660"/>
      <c r="CH49" s="660"/>
      <c r="CI49" s="660"/>
      <c r="CJ49" s="660"/>
      <c r="CK49" s="660"/>
      <c r="CL49" s="660"/>
      <c r="CM49" s="660"/>
      <c r="CN49" s="660"/>
      <c r="CO49" s="660"/>
      <c r="CP49" s="660"/>
      <c r="CQ49" s="661"/>
      <c r="CR49" s="662">
        <v>11448304</v>
      </c>
      <c r="CS49" s="663"/>
      <c r="CT49" s="663"/>
      <c r="CU49" s="663"/>
      <c r="CV49" s="663"/>
      <c r="CW49" s="663"/>
      <c r="CX49" s="663"/>
      <c r="CY49" s="664"/>
      <c r="CZ49" s="665">
        <v>100</v>
      </c>
      <c r="DA49" s="666"/>
      <c r="DB49" s="666"/>
      <c r="DC49" s="667"/>
      <c r="DD49" s="668">
        <v>7619851</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7Igs0YB8xryZEWriYR3XMeCUFNLxytvb0n8DmLQCVymUP0EF9cyodKRpp9cd4wzJGMOa49Y+1Vuz/wwNBufq0w==" saltValue="OtOXqenVc/A4mCg79fKI/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55" zoomScaleNormal="55" zoomScaleSheetLayoutView="70" workbookViewId="0">
      <selection activeCell="AA34" sqref="AA34:AE34"/>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366</v>
      </c>
      <c r="DK2" s="1204"/>
      <c r="DL2" s="1204"/>
      <c r="DM2" s="1204"/>
      <c r="DN2" s="1204"/>
      <c r="DO2" s="1205"/>
      <c r="DP2" s="250"/>
      <c r="DQ2" s="1203" t="s">
        <v>367</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368</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6"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1" t="s">
        <v>384</v>
      </c>
      <c r="DH5" s="1192"/>
      <c r="DI5" s="1192"/>
      <c r="DJ5" s="1192"/>
      <c r="DK5" s="1193"/>
      <c r="DL5" s="1191" t="s">
        <v>385</v>
      </c>
      <c r="DM5" s="1192"/>
      <c r="DN5" s="1192"/>
      <c r="DO5" s="1192"/>
      <c r="DP5" s="1193"/>
      <c r="DQ5" s="1094" t="s">
        <v>386</v>
      </c>
      <c r="DR5" s="1095"/>
      <c r="DS5" s="1095"/>
      <c r="DT5" s="1095"/>
      <c r="DU5" s="1096"/>
      <c r="DV5" s="1094" t="s">
        <v>377</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387</v>
      </c>
      <c r="C7" s="1144"/>
      <c r="D7" s="1144"/>
      <c r="E7" s="1144"/>
      <c r="F7" s="1144"/>
      <c r="G7" s="1144"/>
      <c r="H7" s="1144"/>
      <c r="I7" s="1144"/>
      <c r="J7" s="1144"/>
      <c r="K7" s="1144"/>
      <c r="L7" s="1144"/>
      <c r="M7" s="1144"/>
      <c r="N7" s="1144"/>
      <c r="O7" s="1144"/>
      <c r="P7" s="1145"/>
      <c r="Q7" s="1197">
        <v>11651</v>
      </c>
      <c r="R7" s="1198"/>
      <c r="S7" s="1198"/>
      <c r="T7" s="1198"/>
      <c r="U7" s="1198"/>
      <c r="V7" s="1198">
        <v>11429</v>
      </c>
      <c r="W7" s="1198"/>
      <c r="X7" s="1198"/>
      <c r="Y7" s="1198"/>
      <c r="Z7" s="1198"/>
      <c r="AA7" s="1198">
        <v>222</v>
      </c>
      <c r="AB7" s="1198"/>
      <c r="AC7" s="1198"/>
      <c r="AD7" s="1198"/>
      <c r="AE7" s="1199"/>
      <c r="AF7" s="1200">
        <v>207</v>
      </c>
      <c r="AG7" s="1201"/>
      <c r="AH7" s="1201"/>
      <c r="AI7" s="1201"/>
      <c r="AJ7" s="1202"/>
      <c r="AK7" s="1184">
        <v>591</v>
      </c>
      <c r="AL7" s="1185"/>
      <c r="AM7" s="1185"/>
      <c r="AN7" s="1185"/>
      <c r="AO7" s="1185"/>
      <c r="AP7" s="1185">
        <v>8157</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t="s">
        <v>593</v>
      </c>
      <c r="BS7" s="1188" t="s">
        <v>591</v>
      </c>
      <c r="BT7" s="1189"/>
      <c r="BU7" s="1189"/>
      <c r="BV7" s="1189"/>
      <c r="BW7" s="1189"/>
      <c r="BX7" s="1189"/>
      <c r="BY7" s="1189"/>
      <c r="BZ7" s="1189"/>
      <c r="CA7" s="1189"/>
      <c r="CB7" s="1189"/>
      <c r="CC7" s="1189"/>
      <c r="CD7" s="1189"/>
      <c r="CE7" s="1189"/>
      <c r="CF7" s="1189"/>
      <c r="CG7" s="1190"/>
      <c r="CH7" s="1181">
        <v>7</v>
      </c>
      <c r="CI7" s="1182"/>
      <c r="CJ7" s="1182"/>
      <c r="CK7" s="1182"/>
      <c r="CL7" s="1183"/>
      <c r="CM7" s="1181">
        <v>205</v>
      </c>
      <c r="CN7" s="1182"/>
      <c r="CO7" s="1182"/>
      <c r="CP7" s="1182"/>
      <c r="CQ7" s="1183"/>
      <c r="CR7" s="1181">
        <v>35</v>
      </c>
      <c r="CS7" s="1182"/>
      <c r="CT7" s="1182"/>
      <c r="CU7" s="1182"/>
      <c r="CV7" s="1183"/>
      <c r="CW7" s="1181" t="s">
        <v>580</v>
      </c>
      <c r="CX7" s="1182"/>
      <c r="CY7" s="1182"/>
      <c r="CZ7" s="1182"/>
      <c r="DA7" s="1183"/>
      <c r="DB7" s="1181" t="s">
        <v>580</v>
      </c>
      <c r="DC7" s="1182"/>
      <c r="DD7" s="1182"/>
      <c r="DE7" s="1182"/>
      <c r="DF7" s="1183"/>
      <c r="DG7" s="1181" t="s">
        <v>580</v>
      </c>
      <c r="DH7" s="1182"/>
      <c r="DI7" s="1182"/>
      <c r="DJ7" s="1182"/>
      <c r="DK7" s="1183"/>
      <c r="DL7" s="1181" t="s">
        <v>580</v>
      </c>
      <c r="DM7" s="1182"/>
      <c r="DN7" s="1182"/>
      <c r="DO7" s="1182"/>
      <c r="DP7" s="1183"/>
      <c r="DQ7" s="1181" t="s">
        <v>580</v>
      </c>
      <c r="DR7" s="1182"/>
      <c r="DS7" s="1182"/>
      <c r="DT7" s="1182"/>
      <c r="DU7" s="1183"/>
      <c r="DV7" s="1208"/>
      <c r="DW7" s="1209"/>
      <c r="DX7" s="1209"/>
      <c r="DY7" s="1209"/>
      <c r="DZ7" s="1210"/>
      <c r="EA7" s="255"/>
    </row>
    <row r="8" spans="1:131" s="256" customFormat="1" ht="26.25" customHeight="1" x14ac:dyDescent="0.15">
      <c r="A8" s="262">
        <v>2</v>
      </c>
      <c r="B8" s="1130" t="s">
        <v>388</v>
      </c>
      <c r="C8" s="1131"/>
      <c r="D8" s="1131"/>
      <c r="E8" s="1131"/>
      <c r="F8" s="1131"/>
      <c r="G8" s="1131"/>
      <c r="H8" s="1131"/>
      <c r="I8" s="1131"/>
      <c r="J8" s="1131"/>
      <c r="K8" s="1131"/>
      <c r="L8" s="1131"/>
      <c r="M8" s="1131"/>
      <c r="N8" s="1131"/>
      <c r="O8" s="1131"/>
      <c r="P8" s="1132"/>
      <c r="Q8" s="1136">
        <v>30</v>
      </c>
      <c r="R8" s="1137"/>
      <c r="S8" s="1137"/>
      <c r="T8" s="1137"/>
      <c r="U8" s="1137"/>
      <c r="V8" s="1137">
        <v>27</v>
      </c>
      <c r="W8" s="1137"/>
      <c r="X8" s="1137"/>
      <c r="Y8" s="1137"/>
      <c r="Z8" s="1137"/>
      <c r="AA8" s="1137">
        <v>3</v>
      </c>
      <c r="AB8" s="1137"/>
      <c r="AC8" s="1137"/>
      <c r="AD8" s="1137"/>
      <c r="AE8" s="1138"/>
      <c r="AF8" s="1112" t="s">
        <v>129</v>
      </c>
      <c r="AG8" s="1113"/>
      <c r="AH8" s="1113"/>
      <c r="AI8" s="1113"/>
      <c r="AJ8" s="1114"/>
      <c r="AK8" s="1179">
        <v>23</v>
      </c>
      <c r="AL8" s="1180"/>
      <c r="AM8" s="1180"/>
      <c r="AN8" s="1180"/>
      <c r="AO8" s="1180"/>
      <c r="AP8" s="1180" t="s">
        <v>580</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t="s">
        <v>594</v>
      </c>
      <c r="BS8" s="1107" t="s">
        <v>592</v>
      </c>
      <c r="BT8" s="1108"/>
      <c r="BU8" s="1108"/>
      <c r="BV8" s="1108"/>
      <c r="BW8" s="1108"/>
      <c r="BX8" s="1108"/>
      <c r="BY8" s="1108"/>
      <c r="BZ8" s="1108"/>
      <c r="CA8" s="1108"/>
      <c r="CB8" s="1108"/>
      <c r="CC8" s="1108"/>
      <c r="CD8" s="1108"/>
      <c r="CE8" s="1108"/>
      <c r="CF8" s="1108"/>
      <c r="CG8" s="1109"/>
      <c r="CH8" s="1082">
        <v>0</v>
      </c>
      <c r="CI8" s="1083"/>
      <c r="CJ8" s="1083"/>
      <c r="CK8" s="1083"/>
      <c r="CL8" s="1084"/>
      <c r="CM8" s="1082">
        <v>37</v>
      </c>
      <c r="CN8" s="1083"/>
      <c r="CO8" s="1083"/>
      <c r="CP8" s="1083"/>
      <c r="CQ8" s="1084"/>
      <c r="CR8" s="1082">
        <v>2</v>
      </c>
      <c r="CS8" s="1083"/>
      <c r="CT8" s="1083"/>
      <c r="CU8" s="1083"/>
      <c r="CV8" s="1084"/>
      <c r="CW8" s="1082" t="s">
        <v>580</v>
      </c>
      <c r="CX8" s="1083"/>
      <c r="CY8" s="1083"/>
      <c r="CZ8" s="1083"/>
      <c r="DA8" s="1084"/>
      <c r="DB8" s="1082" t="s">
        <v>580</v>
      </c>
      <c r="DC8" s="1083"/>
      <c r="DD8" s="1083"/>
      <c r="DE8" s="1083"/>
      <c r="DF8" s="1084"/>
      <c r="DG8" s="1082" t="s">
        <v>580</v>
      </c>
      <c r="DH8" s="1083"/>
      <c r="DI8" s="1083"/>
      <c r="DJ8" s="1083"/>
      <c r="DK8" s="1084"/>
      <c r="DL8" s="1082" t="s">
        <v>580</v>
      </c>
      <c r="DM8" s="1083"/>
      <c r="DN8" s="1083"/>
      <c r="DO8" s="1083"/>
      <c r="DP8" s="1084"/>
      <c r="DQ8" s="1082" t="s">
        <v>580</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389</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390</v>
      </c>
      <c r="B23" s="1037" t="s">
        <v>391</v>
      </c>
      <c r="C23" s="1038"/>
      <c r="D23" s="1038"/>
      <c r="E23" s="1038"/>
      <c r="F23" s="1038"/>
      <c r="G23" s="1038"/>
      <c r="H23" s="1038"/>
      <c r="I23" s="1038"/>
      <c r="J23" s="1038"/>
      <c r="K23" s="1038"/>
      <c r="L23" s="1038"/>
      <c r="M23" s="1038"/>
      <c r="N23" s="1038"/>
      <c r="O23" s="1038"/>
      <c r="P23" s="1039"/>
      <c r="Q23" s="1161">
        <v>11674</v>
      </c>
      <c r="R23" s="1162"/>
      <c r="S23" s="1162"/>
      <c r="T23" s="1162"/>
      <c r="U23" s="1162"/>
      <c r="V23" s="1162">
        <v>11448</v>
      </c>
      <c r="W23" s="1162"/>
      <c r="X23" s="1162"/>
      <c r="Y23" s="1162"/>
      <c r="Z23" s="1162"/>
      <c r="AA23" s="1162">
        <v>226</v>
      </c>
      <c r="AB23" s="1162"/>
      <c r="AC23" s="1162"/>
      <c r="AD23" s="1162"/>
      <c r="AE23" s="1163"/>
      <c r="AF23" s="1164">
        <v>207</v>
      </c>
      <c r="AG23" s="1162"/>
      <c r="AH23" s="1162"/>
      <c r="AI23" s="1162"/>
      <c r="AJ23" s="1165"/>
      <c r="AK23" s="1166"/>
      <c r="AL23" s="1167"/>
      <c r="AM23" s="1167"/>
      <c r="AN23" s="1167"/>
      <c r="AO23" s="1167"/>
      <c r="AP23" s="1162">
        <v>8157</v>
      </c>
      <c r="AQ23" s="1162"/>
      <c r="AR23" s="1162"/>
      <c r="AS23" s="1162"/>
      <c r="AT23" s="1162"/>
      <c r="AU23" s="1168"/>
      <c r="AV23" s="1168"/>
      <c r="AW23" s="1168"/>
      <c r="AX23" s="1168"/>
      <c r="AY23" s="1169"/>
      <c r="AZ23" s="1158" t="s">
        <v>392</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394</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370</v>
      </c>
      <c r="B26" s="1089"/>
      <c r="C26" s="1089"/>
      <c r="D26" s="1089"/>
      <c r="E26" s="1089"/>
      <c r="F26" s="1089"/>
      <c r="G26" s="1089"/>
      <c r="H26" s="1089"/>
      <c r="I26" s="1089"/>
      <c r="J26" s="1089"/>
      <c r="K26" s="1089"/>
      <c r="L26" s="1089"/>
      <c r="M26" s="1089"/>
      <c r="N26" s="1089"/>
      <c r="O26" s="1089"/>
      <c r="P26" s="1090"/>
      <c r="Q26" s="1094" t="s">
        <v>395</v>
      </c>
      <c r="R26" s="1095"/>
      <c r="S26" s="1095"/>
      <c r="T26" s="1095"/>
      <c r="U26" s="1096"/>
      <c r="V26" s="1094" t="s">
        <v>396</v>
      </c>
      <c r="W26" s="1095"/>
      <c r="X26" s="1095"/>
      <c r="Y26" s="1095"/>
      <c r="Z26" s="1096"/>
      <c r="AA26" s="1094" t="s">
        <v>397</v>
      </c>
      <c r="AB26" s="1095"/>
      <c r="AC26" s="1095"/>
      <c r="AD26" s="1095"/>
      <c r="AE26" s="1095"/>
      <c r="AF26" s="1152" t="s">
        <v>398</v>
      </c>
      <c r="AG26" s="1101"/>
      <c r="AH26" s="1101"/>
      <c r="AI26" s="1101"/>
      <c r="AJ26" s="1153"/>
      <c r="AK26" s="1095" t="s">
        <v>399</v>
      </c>
      <c r="AL26" s="1095"/>
      <c r="AM26" s="1095"/>
      <c r="AN26" s="1095"/>
      <c r="AO26" s="1096"/>
      <c r="AP26" s="1094" t="s">
        <v>400</v>
      </c>
      <c r="AQ26" s="1095"/>
      <c r="AR26" s="1095"/>
      <c r="AS26" s="1095"/>
      <c r="AT26" s="1096"/>
      <c r="AU26" s="1094" t="s">
        <v>401</v>
      </c>
      <c r="AV26" s="1095"/>
      <c r="AW26" s="1095"/>
      <c r="AX26" s="1095"/>
      <c r="AY26" s="1096"/>
      <c r="AZ26" s="1094" t="s">
        <v>402</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403</v>
      </c>
      <c r="C28" s="1144"/>
      <c r="D28" s="1144"/>
      <c r="E28" s="1144"/>
      <c r="F28" s="1144"/>
      <c r="G28" s="1144"/>
      <c r="H28" s="1144"/>
      <c r="I28" s="1144"/>
      <c r="J28" s="1144"/>
      <c r="K28" s="1144"/>
      <c r="L28" s="1144"/>
      <c r="M28" s="1144"/>
      <c r="N28" s="1144"/>
      <c r="O28" s="1144"/>
      <c r="P28" s="1145"/>
      <c r="Q28" s="1146">
        <v>3176</v>
      </c>
      <c r="R28" s="1147"/>
      <c r="S28" s="1147"/>
      <c r="T28" s="1147"/>
      <c r="U28" s="1147"/>
      <c r="V28" s="1147">
        <v>3161</v>
      </c>
      <c r="W28" s="1147"/>
      <c r="X28" s="1147"/>
      <c r="Y28" s="1147"/>
      <c r="Z28" s="1147"/>
      <c r="AA28" s="1147">
        <v>15</v>
      </c>
      <c r="AB28" s="1147"/>
      <c r="AC28" s="1147"/>
      <c r="AD28" s="1147"/>
      <c r="AE28" s="1148"/>
      <c r="AF28" s="1149">
        <v>15</v>
      </c>
      <c r="AG28" s="1147"/>
      <c r="AH28" s="1147"/>
      <c r="AI28" s="1147"/>
      <c r="AJ28" s="1150"/>
      <c r="AK28" s="1151">
        <v>189</v>
      </c>
      <c r="AL28" s="1139"/>
      <c r="AM28" s="1139"/>
      <c r="AN28" s="1139"/>
      <c r="AO28" s="1139"/>
      <c r="AP28" s="1139" t="s">
        <v>580</v>
      </c>
      <c r="AQ28" s="1139"/>
      <c r="AR28" s="1139"/>
      <c r="AS28" s="1139"/>
      <c r="AT28" s="1139"/>
      <c r="AU28" s="1139" t="s">
        <v>581</v>
      </c>
      <c r="AV28" s="1139"/>
      <c r="AW28" s="1139"/>
      <c r="AX28" s="1139"/>
      <c r="AY28" s="1139"/>
      <c r="AZ28" s="1140" t="s">
        <v>580</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404</v>
      </c>
      <c r="C29" s="1131"/>
      <c r="D29" s="1131"/>
      <c r="E29" s="1131"/>
      <c r="F29" s="1131"/>
      <c r="G29" s="1131"/>
      <c r="H29" s="1131"/>
      <c r="I29" s="1131"/>
      <c r="J29" s="1131"/>
      <c r="K29" s="1131"/>
      <c r="L29" s="1131"/>
      <c r="M29" s="1131"/>
      <c r="N29" s="1131"/>
      <c r="O29" s="1131"/>
      <c r="P29" s="1132"/>
      <c r="Q29" s="1136">
        <v>2300</v>
      </c>
      <c r="R29" s="1137"/>
      <c r="S29" s="1137"/>
      <c r="T29" s="1137"/>
      <c r="U29" s="1137"/>
      <c r="V29" s="1137">
        <v>2223</v>
      </c>
      <c r="W29" s="1137"/>
      <c r="X29" s="1137"/>
      <c r="Y29" s="1137"/>
      <c r="Z29" s="1137"/>
      <c r="AA29" s="1137">
        <v>77</v>
      </c>
      <c r="AB29" s="1137"/>
      <c r="AC29" s="1137"/>
      <c r="AD29" s="1137"/>
      <c r="AE29" s="1138"/>
      <c r="AF29" s="1112">
        <v>77</v>
      </c>
      <c r="AG29" s="1113"/>
      <c r="AH29" s="1113"/>
      <c r="AI29" s="1113"/>
      <c r="AJ29" s="1114"/>
      <c r="AK29" s="1073">
        <v>309</v>
      </c>
      <c r="AL29" s="1064"/>
      <c r="AM29" s="1064"/>
      <c r="AN29" s="1064"/>
      <c r="AO29" s="1064"/>
      <c r="AP29" s="1064" t="s">
        <v>580</v>
      </c>
      <c r="AQ29" s="1064"/>
      <c r="AR29" s="1064"/>
      <c r="AS29" s="1064"/>
      <c r="AT29" s="1064"/>
      <c r="AU29" s="1064" t="s">
        <v>580</v>
      </c>
      <c r="AV29" s="1064"/>
      <c r="AW29" s="1064"/>
      <c r="AX29" s="1064"/>
      <c r="AY29" s="1064"/>
      <c r="AZ29" s="1135" t="s">
        <v>581</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405</v>
      </c>
      <c r="C30" s="1131"/>
      <c r="D30" s="1131"/>
      <c r="E30" s="1131"/>
      <c r="F30" s="1131"/>
      <c r="G30" s="1131"/>
      <c r="H30" s="1131"/>
      <c r="I30" s="1131"/>
      <c r="J30" s="1131"/>
      <c r="K30" s="1131"/>
      <c r="L30" s="1131"/>
      <c r="M30" s="1131"/>
      <c r="N30" s="1131"/>
      <c r="O30" s="1131"/>
      <c r="P30" s="1132"/>
      <c r="Q30" s="1136">
        <v>793</v>
      </c>
      <c r="R30" s="1137"/>
      <c r="S30" s="1137"/>
      <c r="T30" s="1137"/>
      <c r="U30" s="1137"/>
      <c r="V30" s="1137">
        <v>778</v>
      </c>
      <c r="W30" s="1137"/>
      <c r="X30" s="1137"/>
      <c r="Y30" s="1137"/>
      <c r="Z30" s="1137"/>
      <c r="AA30" s="1137">
        <v>15</v>
      </c>
      <c r="AB30" s="1137"/>
      <c r="AC30" s="1137"/>
      <c r="AD30" s="1137"/>
      <c r="AE30" s="1138"/>
      <c r="AF30" s="1112">
        <v>15</v>
      </c>
      <c r="AG30" s="1113"/>
      <c r="AH30" s="1113"/>
      <c r="AI30" s="1113"/>
      <c r="AJ30" s="1114"/>
      <c r="AK30" s="1073">
        <v>382</v>
      </c>
      <c r="AL30" s="1064"/>
      <c r="AM30" s="1064"/>
      <c r="AN30" s="1064"/>
      <c r="AO30" s="1064"/>
      <c r="AP30" s="1064" t="s">
        <v>580</v>
      </c>
      <c r="AQ30" s="1064"/>
      <c r="AR30" s="1064"/>
      <c r="AS30" s="1064"/>
      <c r="AT30" s="1064"/>
      <c r="AU30" s="1064" t="s">
        <v>580</v>
      </c>
      <c r="AV30" s="1064"/>
      <c r="AW30" s="1064"/>
      <c r="AX30" s="1064"/>
      <c r="AY30" s="1064"/>
      <c r="AZ30" s="1135" t="s">
        <v>580</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406</v>
      </c>
      <c r="C31" s="1131"/>
      <c r="D31" s="1131"/>
      <c r="E31" s="1131"/>
      <c r="F31" s="1131"/>
      <c r="G31" s="1131"/>
      <c r="H31" s="1131"/>
      <c r="I31" s="1131"/>
      <c r="J31" s="1131"/>
      <c r="K31" s="1131"/>
      <c r="L31" s="1131"/>
      <c r="M31" s="1131"/>
      <c r="N31" s="1131"/>
      <c r="O31" s="1131"/>
      <c r="P31" s="1132"/>
      <c r="Q31" s="1136">
        <v>20</v>
      </c>
      <c r="R31" s="1137"/>
      <c r="S31" s="1137"/>
      <c r="T31" s="1137"/>
      <c r="U31" s="1137"/>
      <c r="V31" s="1137">
        <v>10</v>
      </c>
      <c r="W31" s="1137"/>
      <c r="X31" s="1137"/>
      <c r="Y31" s="1137"/>
      <c r="Z31" s="1137"/>
      <c r="AA31" s="1137">
        <v>10</v>
      </c>
      <c r="AB31" s="1137"/>
      <c r="AC31" s="1137"/>
      <c r="AD31" s="1137"/>
      <c r="AE31" s="1138"/>
      <c r="AF31" s="1112">
        <v>10</v>
      </c>
      <c r="AG31" s="1113"/>
      <c r="AH31" s="1113"/>
      <c r="AI31" s="1113"/>
      <c r="AJ31" s="1114"/>
      <c r="AK31" s="1073">
        <v>8</v>
      </c>
      <c r="AL31" s="1064"/>
      <c r="AM31" s="1064"/>
      <c r="AN31" s="1064"/>
      <c r="AO31" s="1064"/>
      <c r="AP31" s="1064" t="s">
        <v>580</v>
      </c>
      <c r="AQ31" s="1064"/>
      <c r="AR31" s="1064"/>
      <c r="AS31" s="1064"/>
      <c r="AT31" s="1064"/>
      <c r="AU31" s="1064" t="s">
        <v>581</v>
      </c>
      <c r="AV31" s="1064"/>
      <c r="AW31" s="1064"/>
      <c r="AX31" s="1064"/>
      <c r="AY31" s="1064"/>
      <c r="AZ31" s="1135" t="s">
        <v>580</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407</v>
      </c>
      <c r="C32" s="1131"/>
      <c r="D32" s="1131"/>
      <c r="E32" s="1131"/>
      <c r="F32" s="1131"/>
      <c r="G32" s="1131"/>
      <c r="H32" s="1131"/>
      <c r="I32" s="1131"/>
      <c r="J32" s="1131"/>
      <c r="K32" s="1131"/>
      <c r="L32" s="1131"/>
      <c r="M32" s="1131"/>
      <c r="N32" s="1131"/>
      <c r="O32" s="1131"/>
      <c r="P32" s="1132"/>
      <c r="Q32" s="1136">
        <v>694</v>
      </c>
      <c r="R32" s="1137"/>
      <c r="S32" s="1137"/>
      <c r="T32" s="1137"/>
      <c r="U32" s="1137"/>
      <c r="V32" s="1137">
        <v>828</v>
      </c>
      <c r="W32" s="1137"/>
      <c r="X32" s="1137"/>
      <c r="Y32" s="1137"/>
      <c r="Z32" s="1137"/>
      <c r="AA32" s="1137">
        <v>134</v>
      </c>
      <c r="AB32" s="1137"/>
      <c r="AC32" s="1137"/>
      <c r="AD32" s="1137"/>
      <c r="AE32" s="1138"/>
      <c r="AF32" s="1112">
        <v>83</v>
      </c>
      <c r="AG32" s="1113"/>
      <c r="AH32" s="1113"/>
      <c r="AI32" s="1113"/>
      <c r="AJ32" s="1114"/>
      <c r="AK32" s="1073">
        <v>1</v>
      </c>
      <c r="AL32" s="1064"/>
      <c r="AM32" s="1064"/>
      <c r="AN32" s="1064"/>
      <c r="AO32" s="1064"/>
      <c r="AP32" s="1064">
        <v>502</v>
      </c>
      <c r="AQ32" s="1064"/>
      <c r="AR32" s="1064"/>
      <c r="AS32" s="1064"/>
      <c r="AT32" s="1064"/>
      <c r="AU32" s="1064" t="s">
        <v>580</v>
      </c>
      <c r="AV32" s="1064"/>
      <c r="AW32" s="1064"/>
      <c r="AX32" s="1064"/>
      <c r="AY32" s="1064"/>
      <c r="AZ32" s="1135" t="s">
        <v>580</v>
      </c>
      <c r="BA32" s="1135"/>
      <c r="BB32" s="1135"/>
      <c r="BC32" s="1135"/>
      <c r="BD32" s="1135"/>
      <c r="BE32" s="1125" t="s">
        <v>408</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409</v>
      </c>
      <c r="C33" s="1131"/>
      <c r="D33" s="1131"/>
      <c r="E33" s="1131"/>
      <c r="F33" s="1131"/>
      <c r="G33" s="1131"/>
      <c r="H33" s="1131"/>
      <c r="I33" s="1131"/>
      <c r="J33" s="1131"/>
      <c r="K33" s="1131"/>
      <c r="L33" s="1131"/>
      <c r="M33" s="1131"/>
      <c r="N33" s="1131"/>
      <c r="O33" s="1131"/>
      <c r="P33" s="1132"/>
      <c r="Q33" s="1136">
        <v>1076</v>
      </c>
      <c r="R33" s="1137"/>
      <c r="S33" s="1137"/>
      <c r="T33" s="1137"/>
      <c r="U33" s="1137"/>
      <c r="V33" s="1137">
        <v>1128</v>
      </c>
      <c r="W33" s="1137"/>
      <c r="X33" s="1137"/>
      <c r="Y33" s="1137"/>
      <c r="Z33" s="1137"/>
      <c r="AA33" s="1137">
        <v>52</v>
      </c>
      <c r="AB33" s="1137"/>
      <c r="AC33" s="1137"/>
      <c r="AD33" s="1137"/>
      <c r="AE33" s="1138"/>
      <c r="AF33" s="1112">
        <v>156</v>
      </c>
      <c r="AG33" s="1113"/>
      <c r="AH33" s="1113"/>
      <c r="AI33" s="1113"/>
      <c r="AJ33" s="1114"/>
      <c r="AK33" s="1073">
        <v>264</v>
      </c>
      <c r="AL33" s="1064"/>
      <c r="AM33" s="1064"/>
      <c r="AN33" s="1064"/>
      <c r="AO33" s="1064"/>
      <c r="AP33" s="1064">
        <v>3972</v>
      </c>
      <c r="AQ33" s="1064"/>
      <c r="AR33" s="1064"/>
      <c r="AS33" s="1064"/>
      <c r="AT33" s="1064"/>
      <c r="AU33" s="1064">
        <v>1770</v>
      </c>
      <c r="AV33" s="1064"/>
      <c r="AW33" s="1064"/>
      <c r="AX33" s="1064"/>
      <c r="AY33" s="1064"/>
      <c r="AZ33" s="1135" t="s">
        <v>580</v>
      </c>
      <c r="BA33" s="1135"/>
      <c r="BB33" s="1135"/>
      <c r="BC33" s="1135"/>
      <c r="BD33" s="1135"/>
      <c r="BE33" s="1125" t="s">
        <v>410</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411</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390</v>
      </c>
      <c r="B63" s="1037" t="s">
        <v>412</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355</v>
      </c>
      <c r="AG63" s="1052"/>
      <c r="AH63" s="1052"/>
      <c r="AI63" s="1052"/>
      <c r="AJ63" s="1123"/>
      <c r="AK63" s="1124"/>
      <c r="AL63" s="1056"/>
      <c r="AM63" s="1056"/>
      <c r="AN63" s="1056"/>
      <c r="AO63" s="1056"/>
      <c r="AP63" s="1052">
        <v>4474</v>
      </c>
      <c r="AQ63" s="1052"/>
      <c r="AR63" s="1052"/>
      <c r="AS63" s="1052"/>
      <c r="AT63" s="1052"/>
      <c r="AU63" s="1052">
        <v>1770</v>
      </c>
      <c r="AV63" s="1052"/>
      <c r="AW63" s="1052"/>
      <c r="AX63" s="1052"/>
      <c r="AY63" s="1052"/>
      <c r="AZ63" s="1118"/>
      <c r="BA63" s="1118"/>
      <c r="BB63" s="1118"/>
      <c r="BC63" s="1118"/>
      <c r="BD63" s="1118"/>
      <c r="BE63" s="1053"/>
      <c r="BF63" s="1053"/>
      <c r="BG63" s="1053"/>
      <c r="BH63" s="1053"/>
      <c r="BI63" s="1054"/>
      <c r="BJ63" s="1119" t="s">
        <v>129</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414</v>
      </c>
      <c r="B66" s="1089"/>
      <c r="C66" s="1089"/>
      <c r="D66" s="1089"/>
      <c r="E66" s="1089"/>
      <c r="F66" s="1089"/>
      <c r="G66" s="1089"/>
      <c r="H66" s="1089"/>
      <c r="I66" s="1089"/>
      <c r="J66" s="1089"/>
      <c r="K66" s="1089"/>
      <c r="L66" s="1089"/>
      <c r="M66" s="1089"/>
      <c r="N66" s="1089"/>
      <c r="O66" s="1089"/>
      <c r="P66" s="1090"/>
      <c r="Q66" s="1094" t="s">
        <v>395</v>
      </c>
      <c r="R66" s="1095"/>
      <c r="S66" s="1095"/>
      <c r="T66" s="1095"/>
      <c r="U66" s="1096"/>
      <c r="V66" s="1094" t="s">
        <v>415</v>
      </c>
      <c r="W66" s="1095"/>
      <c r="X66" s="1095"/>
      <c r="Y66" s="1095"/>
      <c r="Z66" s="1096"/>
      <c r="AA66" s="1094" t="s">
        <v>397</v>
      </c>
      <c r="AB66" s="1095"/>
      <c r="AC66" s="1095"/>
      <c r="AD66" s="1095"/>
      <c r="AE66" s="1096"/>
      <c r="AF66" s="1100" t="s">
        <v>398</v>
      </c>
      <c r="AG66" s="1101"/>
      <c r="AH66" s="1101"/>
      <c r="AI66" s="1101"/>
      <c r="AJ66" s="1102"/>
      <c r="AK66" s="1094" t="s">
        <v>399</v>
      </c>
      <c r="AL66" s="1089"/>
      <c r="AM66" s="1089"/>
      <c r="AN66" s="1089"/>
      <c r="AO66" s="1090"/>
      <c r="AP66" s="1094" t="s">
        <v>416</v>
      </c>
      <c r="AQ66" s="1095"/>
      <c r="AR66" s="1095"/>
      <c r="AS66" s="1095"/>
      <c r="AT66" s="1096"/>
      <c r="AU66" s="1094" t="s">
        <v>417</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582</v>
      </c>
      <c r="C68" s="1079"/>
      <c r="D68" s="1079"/>
      <c r="E68" s="1079"/>
      <c r="F68" s="1079"/>
      <c r="G68" s="1079"/>
      <c r="H68" s="1079"/>
      <c r="I68" s="1079"/>
      <c r="J68" s="1079"/>
      <c r="K68" s="1079"/>
      <c r="L68" s="1079"/>
      <c r="M68" s="1079"/>
      <c r="N68" s="1079"/>
      <c r="O68" s="1079"/>
      <c r="P68" s="1080"/>
      <c r="Q68" s="1081">
        <v>12441</v>
      </c>
      <c r="R68" s="1075"/>
      <c r="S68" s="1075"/>
      <c r="T68" s="1075"/>
      <c r="U68" s="1075"/>
      <c r="V68" s="1075">
        <v>11563</v>
      </c>
      <c r="W68" s="1075"/>
      <c r="X68" s="1075"/>
      <c r="Y68" s="1075"/>
      <c r="Z68" s="1075"/>
      <c r="AA68" s="1075">
        <v>878</v>
      </c>
      <c r="AB68" s="1075"/>
      <c r="AC68" s="1075"/>
      <c r="AD68" s="1075"/>
      <c r="AE68" s="1075"/>
      <c r="AF68" s="1075">
        <v>878</v>
      </c>
      <c r="AG68" s="1075"/>
      <c r="AH68" s="1075"/>
      <c r="AI68" s="1075"/>
      <c r="AJ68" s="1075"/>
      <c r="AK68" s="1075">
        <v>579</v>
      </c>
      <c r="AL68" s="1075"/>
      <c r="AM68" s="1075"/>
      <c r="AN68" s="1075"/>
      <c r="AO68" s="1075"/>
      <c r="AP68" s="1075" t="s">
        <v>588</v>
      </c>
      <c r="AQ68" s="1075"/>
      <c r="AR68" s="1075"/>
      <c r="AS68" s="1075"/>
      <c r="AT68" s="1075"/>
      <c r="AU68" s="1075" t="s">
        <v>580</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583</v>
      </c>
      <c r="C69" s="1068"/>
      <c r="D69" s="1068"/>
      <c r="E69" s="1068"/>
      <c r="F69" s="1068"/>
      <c r="G69" s="1068"/>
      <c r="H69" s="1068"/>
      <c r="I69" s="1068"/>
      <c r="J69" s="1068"/>
      <c r="K69" s="1068"/>
      <c r="L69" s="1068"/>
      <c r="M69" s="1068"/>
      <c r="N69" s="1068"/>
      <c r="O69" s="1068"/>
      <c r="P69" s="1069"/>
      <c r="Q69" s="1070">
        <v>84</v>
      </c>
      <c r="R69" s="1064"/>
      <c r="S69" s="1064"/>
      <c r="T69" s="1064"/>
      <c r="U69" s="1064"/>
      <c r="V69" s="1064">
        <v>82</v>
      </c>
      <c r="W69" s="1064"/>
      <c r="X69" s="1064"/>
      <c r="Y69" s="1064"/>
      <c r="Z69" s="1064"/>
      <c r="AA69" s="1064">
        <v>1</v>
      </c>
      <c r="AB69" s="1064"/>
      <c r="AC69" s="1064"/>
      <c r="AD69" s="1064"/>
      <c r="AE69" s="1064"/>
      <c r="AF69" s="1064">
        <v>1</v>
      </c>
      <c r="AG69" s="1064"/>
      <c r="AH69" s="1064"/>
      <c r="AI69" s="1064"/>
      <c r="AJ69" s="1064"/>
      <c r="AK69" s="1064" t="s">
        <v>589</v>
      </c>
      <c r="AL69" s="1064"/>
      <c r="AM69" s="1064"/>
      <c r="AN69" s="1064"/>
      <c r="AO69" s="1064"/>
      <c r="AP69" s="1064" t="s">
        <v>580</v>
      </c>
      <c r="AQ69" s="1064"/>
      <c r="AR69" s="1064"/>
      <c r="AS69" s="1064"/>
      <c r="AT69" s="1064"/>
      <c r="AU69" s="1064" t="s">
        <v>580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584</v>
      </c>
      <c r="C70" s="1068"/>
      <c r="D70" s="1068"/>
      <c r="E70" s="1068"/>
      <c r="F70" s="1068"/>
      <c r="G70" s="1068"/>
      <c r="H70" s="1068"/>
      <c r="I70" s="1068"/>
      <c r="J70" s="1068"/>
      <c r="K70" s="1068"/>
      <c r="L70" s="1068"/>
      <c r="M70" s="1068"/>
      <c r="N70" s="1068"/>
      <c r="O70" s="1068"/>
      <c r="P70" s="1069"/>
      <c r="Q70" s="1070">
        <v>12</v>
      </c>
      <c r="R70" s="1064"/>
      <c r="S70" s="1064"/>
      <c r="T70" s="1064"/>
      <c r="U70" s="1064"/>
      <c r="V70" s="1064">
        <v>11</v>
      </c>
      <c r="W70" s="1064"/>
      <c r="X70" s="1064"/>
      <c r="Y70" s="1064"/>
      <c r="Z70" s="1064"/>
      <c r="AA70" s="1064">
        <v>1</v>
      </c>
      <c r="AB70" s="1064"/>
      <c r="AC70" s="1064"/>
      <c r="AD70" s="1064"/>
      <c r="AE70" s="1064"/>
      <c r="AF70" s="1064">
        <v>1</v>
      </c>
      <c r="AG70" s="1064"/>
      <c r="AH70" s="1064"/>
      <c r="AI70" s="1064"/>
      <c r="AJ70" s="1064"/>
      <c r="AK70" s="1064" t="s">
        <v>580</v>
      </c>
      <c r="AL70" s="1064"/>
      <c r="AM70" s="1064"/>
      <c r="AN70" s="1064"/>
      <c r="AO70" s="1064"/>
      <c r="AP70" s="1064" t="s">
        <v>580</v>
      </c>
      <c r="AQ70" s="1064"/>
      <c r="AR70" s="1064"/>
      <c r="AS70" s="1064"/>
      <c r="AT70" s="1064"/>
      <c r="AU70" s="1064" t="s">
        <v>580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585</v>
      </c>
      <c r="C71" s="1068"/>
      <c r="D71" s="1068"/>
      <c r="E71" s="1068"/>
      <c r="F71" s="1068"/>
      <c r="G71" s="1068"/>
      <c r="H71" s="1068"/>
      <c r="I71" s="1068"/>
      <c r="J71" s="1068"/>
      <c r="K71" s="1068"/>
      <c r="L71" s="1068"/>
      <c r="M71" s="1068"/>
      <c r="N71" s="1068"/>
      <c r="O71" s="1068"/>
      <c r="P71" s="1069"/>
      <c r="Q71" s="1070">
        <v>229</v>
      </c>
      <c r="R71" s="1064"/>
      <c r="S71" s="1064"/>
      <c r="T71" s="1064"/>
      <c r="U71" s="1064"/>
      <c r="V71" s="1064">
        <v>205</v>
      </c>
      <c r="W71" s="1064"/>
      <c r="X71" s="1064"/>
      <c r="Y71" s="1064"/>
      <c r="Z71" s="1064"/>
      <c r="AA71" s="1064">
        <v>24</v>
      </c>
      <c r="AB71" s="1064"/>
      <c r="AC71" s="1064"/>
      <c r="AD71" s="1064"/>
      <c r="AE71" s="1064"/>
      <c r="AF71" s="1064">
        <v>24</v>
      </c>
      <c r="AG71" s="1064"/>
      <c r="AH71" s="1064"/>
      <c r="AI71" s="1064"/>
      <c r="AJ71" s="1064"/>
      <c r="AK71" s="1064" t="s">
        <v>580</v>
      </c>
      <c r="AL71" s="1064"/>
      <c r="AM71" s="1064"/>
      <c r="AN71" s="1064"/>
      <c r="AO71" s="1064"/>
      <c r="AP71" s="1064">
        <v>100</v>
      </c>
      <c r="AQ71" s="1064"/>
      <c r="AR71" s="1064"/>
      <c r="AS71" s="1064"/>
      <c r="AT71" s="1064"/>
      <c r="AU71" s="1064">
        <v>2</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586</v>
      </c>
      <c r="C72" s="1068"/>
      <c r="D72" s="1068"/>
      <c r="E72" s="1068"/>
      <c r="F72" s="1068"/>
      <c r="G72" s="1068"/>
      <c r="H72" s="1068"/>
      <c r="I72" s="1068"/>
      <c r="J72" s="1068"/>
      <c r="K72" s="1068"/>
      <c r="L72" s="1068"/>
      <c r="M72" s="1068"/>
      <c r="N72" s="1068"/>
      <c r="O72" s="1068"/>
      <c r="P72" s="1069"/>
      <c r="Q72" s="1070">
        <v>452</v>
      </c>
      <c r="R72" s="1064"/>
      <c r="S72" s="1064"/>
      <c r="T72" s="1064"/>
      <c r="U72" s="1064"/>
      <c r="V72" s="1064">
        <v>167</v>
      </c>
      <c r="W72" s="1064"/>
      <c r="X72" s="1064"/>
      <c r="Y72" s="1064"/>
      <c r="Z72" s="1064"/>
      <c r="AA72" s="1064">
        <v>285</v>
      </c>
      <c r="AB72" s="1064"/>
      <c r="AC72" s="1064"/>
      <c r="AD72" s="1064"/>
      <c r="AE72" s="1064"/>
      <c r="AF72" s="1064">
        <v>285</v>
      </c>
      <c r="AG72" s="1064"/>
      <c r="AH72" s="1064"/>
      <c r="AI72" s="1064"/>
      <c r="AJ72" s="1064"/>
      <c r="AK72" s="1064" t="s">
        <v>580</v>
      </c>
      <c r="AL72" s="1064"/>
      <c r="AM72" s="1064"/>
      <c r="AN72" s="1064"/>
      <c r="AO72" s="1064"/>
      <c r="AP72" s="1064" t="s">
        <v>580</v>
      </c>
      <c r="AQ72" s="1064"/>
      <c r="AR72" s="1064"/>
      <c r="AS72" s="1064"/>
      <c r="AT72" s="1064"/>
      <c r="AU72" s="1064" t="s">
        <v>580</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587</v>
      </c>
      <c r="C73" s="1068"/>
      <c r="D73" s="1068"/>
      <c r="E73" s="1068"/>
      <c r="F73" s="1068"/>
      <c r="G73" s="1068"/>
      <c r="H73" s="1068"/>
      <c r="I73" s="1068"/>
      <c r="J73" s="1068"/>
      <c r="K73" s="1068"/>
      <c r="L73" s="1068"/>
      <c r="M73" s="1068"/>
      <c r="N73" s="1068"/>
      <c r="O73" s="1068"/>
      <c r="P73" s="1069"/>
      <c r="Q73" s="1070">
        <v>795351</v>
      </c>
      <c r="R73" s="1064"/>
      <c r="S73" s="1064"/>
      <c r="T73" s="1064"/>
      <c r="U73" s="1064"/>
      <c r="V73" s="1064">
        <v>776100</v>
      </c>
      <c r="W73" s="1064"/>
      <c r="X73" s="1064"/>
      <c r="Y73" s="1064"/>
      <c r="Z73" s="1064"/>
      <c r="AA73" s="1064">
        <v>19251</v>
      </c>
      <c r="AB73" s="1064"/>
      <c r="AC73" s="1064"/>
      <c r="AD73" s="1064"/>
      <c r="AE73" s="1064"/>
      <c r="AF73" s="1064">
        <v>19251</v>
      </c>
      <c r="AG73" s="1064"/>
      <c r="AH73" s="1064"/>
      <c r="AI73" s="1064"/>
      <c r="AJ73" s="1064"/>
      <c r="AK73" s="1064">
        <v>5510</v>
      </c>
      <c r="AL73" s="1064"/>
      <c r="AM73" s="1064"/>
      <c r="AN73" s="1064"/>
      <c r="AO73" s="1064"/>
      <c r="AP73" s="1064" t="s">
        <v>580</v>
      </c>
      <c r="AQ73" s="1064"/>
      <c r="AR73" s="1064"/>
      <c r="AS73" s="1064"/>
      <c r="AT73" s="1064"/>
      <c r="AU73" s="1064" t="s">
        <v>580</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590</v>
      </c>
      <c r="C74" s="1068"/>
      <c r="D74" s="1068"/>
      <c r="E74" s="1068"/>
      <c r="F74" s="1068"/>
      <c r="G74" s="1068"/>
      <c r="H74" s="1068"/>
      <c r="I74" s="1068"/>
      <c r="J74" s="1068"/>
      <c r="K74" s="1068"/>
      <c r="L74" s="1068"/>
      <c r="M74" s="1068"/>
      <c r="N74" s="1068"/>
      <c r="O74" s="1068"/>
      <c r="P74" s="1069"/>
      <c r="Q74" s="1070">
        <v>2823</v>
      </c>
      <c r="R74" s="1064"/>
      <c r="S74" s="1064"/>
      <c r="T74" s="1064"/>
      <c r="U74" s="1064"/>
      <c r="V74" s="1064">
        <v>2742</v>
      </c>
      <c r="W74" s="1064"/>
      <c r="X74" s="1064"/>
      <c r="Y74" s="1064"/>
      <c r="Z74" s="1064"/>
      <c r="AA74" s="1064">
        <v>81</v>
      </c>
      <c r="AB74" s="1064"/>
      <c r="AC74" s="1064"/>
      <c r="AD74" s="1064"/>
      <c r="AE74" s="1064"/>
      <c r="AF74" s="1064">
        <v>69</v>
      </c>
      <c r="AG74" s="1064"/>
      <c r="AH74" s="1064"/>
      <c r="AI74" s="1064"/>
      <c r="AJ74" s="1064"/>
      <c r="AK74" s="1064" t="s">
        <v>588</v>
      </c>
      <c r="AL74" s="1064"/>
      <c r="AM74" s="1064"/>
      <c r="AN74" s="1064"/>
      <c r="AO74" s="1064"/>
      <c r="AP74" s="1064">
        <v>2803</v>
      </c>
      <c r="AQ74" s="1064"/>
      <c r="AR74" s="1064"/>
      <c r="AS74" s="1064"/>
      <c r="AT74" s="1064"/>
      <c r="AU74" s="1064">
        <v>456</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390</v>
      </c>
      <c r="B88" s="1037" t="s">
        <v>418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20509</v>
      </c>
      <c r="AG88" s="1052"/>
      <c r="AH88" s="1052"/>
      <c r="AI88" s="1052"/>
      <c r="AJ88" s="1052"/>
      <c r="AK88" s="1056"/>
      <c r="AL88" s="1056"/>
      <c r="AM88" s="1056"/>
      <c r="AN88" s="1056"/>
      <c r="AO88" s="1056"/>
      <c r="AP88" s="1052">
        <v>2903</v>
      </c>
      <c r="AQ88" s="1052"/>
      <c r="AR88" s="1052"/>
      <c r="AS88" s="1052"/>
      <c r="AT88" s="1052"/>
      <c r="AU88" s="1052">
        <v>458</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419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37</v>
      </c>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427</v>
      </c>
      <c r="AB109" s="987"/>
      <c r="AC109" s="987"/>
      <c r="AD109" s="987"/>
      <c r="AE109" s="988"/>
      <c r="AF109" s="989" t="s">
        <v>307</v>
      </c>
      <c r="AG109" s="987"/>
      <c r="AH109" s="987"/>
      <c r="AI109" s="987"/>
      <c r="AJ109" s="988"/>
      <c r="AK109" s="989" t="s">
        <v>306</v>
      </c>
      <c r="AL109" s="987"/>
      <c r="AM109" s="987"/>
      <c r="AN109" s="987"/>
      <c r="AO109" s="988"/>
      <c r="AP109" s="989" t="s">
        <v>428</v>
      </c>
      <c r="AQ109" s="987"/>
      <c r="AR109" s="987"/>
      <c r="AS109" s="987"/>
      <c r="AT109" s="1018"/>
      <c r="AU109" s="986" t="s">
        <v>426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427</v>
      </c>
      <c r="BR109" s="987"/>
      <c r="BS109" s="987"/>
      <c r="BT109" s="987"/>
      <c r="BU109" s="988"/>
      <c r="BV109" s="989" t="s">
        <v>307</v>
      </c>
      <c r="BW109" s="987"/>
      <c r="BX109" s="987"/>
      <c r="BY109" s="987"/>
      <c r="BZ109" s="988"/>
      <c r="CA109" s="989" t="s">
        <v>306</v>
      </c>
      <c r="CB109" s="987"/>
      <c r="CC109" s="987"/>
      <c r="CD109" s="987"/>
      <c r="CE109" s="988"/>
      <c r="CF109" s="1025" t="s">
        <v>428</v>
      </c>
      <c r="CG109" s="1025"/>
      <c r="CH109" s="1025"/>
      <c r="CI109" s="1025"/>
      <c r="CJ109" s="1025"/>
      <c r="CK109" s="989" t="s">
        <v>429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427</v>
      </c>
      <c r="DH109" s="987"/>
      <c r="DI109" s="987"/>
      <c r="DJ109" s="987"/>
      <c r="DK109" s="988"/>
      <c r="DL109" s="989" t="s">
        <v>307</v>
      </c>
      <c r="DM109" s="987"/>
      <c r="DN109" s="987"/>
      <c r="DO109" s="987"/>
      <c r="DP109" s="988"/>
      <c r="DQ109" s="989" t="s">
        <v>306</v>
      </c>
      <c r="DR109" s="987"/>
      <c r="DS109" s="987"/>
      <c r="DT109" s="987"/>
      <c r="DU109" s="988"/>
      <c r="DV109" s="989" t="s">
        <v>428</v>
      </c>
      <c r="DW109" s="987"/>
      <c r="DX109" s="987"/>
      <c r="DY109" s="987"/>
      <c r="DZ109" s="1018"/>
    </row>
    <row r="110" spans="1:131" s="247" customFormat="1" ht="26.25" customHeight="1" x14ac:dyDescent="0.15">
      <c r="A110" s="889" t="s">
        <v>430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702614</v>
      </c>
      <c r="AB110" s="980"/>
      <c r="AC110" s="980"/>
      <c r="AD110" s="980"/>
      <c r="AE110" s="981"/>
      <c r="AF110" s="982">
        <v>784253</v>
      </c>
      <c r="AG110" s="980"/>
      <c r="AH110" s="980"/>
      <c r="AI110" s="980"/>
      <c r="AJ110" s="981"/>
      <c r="AK110" s="982">
        <v>861834</v>
      </c>
      <c r="AL110" s="980"/>
      <c r="AM110" s="980"/>
      <c r="AN110" s="980"/>
      <c r="AO110" s="981"/>
      <c r="AP110" s="983">
        <v>15.1</v>
      </c>
      <c r="AQ110" s="984"/>
      <c r="AR110" s="984"/>
      <c r="AS110" s="984"/>
      <c r="AT110" s="985"/>
      <c r="AU110" s="1019" t="s">
        <v>73</v>
      </c>
      <c r="AV110" s="1020"/>
      <c r="AW110" s="1020"/>
      <c r="AX110" s="1020"/>
      <c r="AY110" s="1020"/>
      <c r="AZ110" s="945" t="s">
        <v>431</v>
      </c>
      <c r="BA110" s="890"/>
      <c r="BB110" s="890"/>
      <c r="BC110" s="890"/>
      <c r="BD110" s="890"/>
      <c r="BE110" s="890"/>
      <c r="BF110" s="890"/>
      <c r="BG110" s="890"/>
      <c r="BH110" s="890"/>
      <c r="BI110" s="890"/>
      <c r="BJ110" s="890"/>
      <c r="BK110" s="890"/>
      <c r="BL110" s="890"/>
      <c r="BM110" s="890"/>
      <c r="BN110" s="890"/>
      <c r="BO110" s="890"/>
      <c r="BP110" s="891"/>
      <c r="BQ110" s="946">
        <v>7645594</v>
      </c>
      <c r="BR110" s="927"/>
      <c r="BS110" s="927"/>
      <c r="BT110" s="927"/>
      <c r="BU110" s="927"/>
      <c r="BV110" s="927">
        <v>7609141</v>
      </c>
      <c r="BW110" s="927"/>
      <c r="BX110" s="927"/>
      <c r="BY110" s="927"/>
      <c r="BZ110" s="927"/>
      <c r="CA110" s="927">
        <v>8156531</v>
      </c>
      <c r="CB110" s="927"/>
      <c r="CC110" s="927"/>
      <c r="CD110" s="927"/>
      <c r="CE110" s="927"/>
      <c r="CF110" s="951">
        <v>143</v>
      </c>
      <c r="CG110" s="952"/>
      <c r="CH110" s="952"/>
      <c r="CI110" s="952"/>
      <c r="CJ110" s="952"/>
      <c r="CK110" s="1015" t="s">
        <v>432</v>
      </c>
      <c r="CL110" s="901"/>
      <c r="CM110" s="976" t="s">
        <v>433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129</v>
      </c>
      <c r="DH110" s="927"/>
      <c r="DI110" s="927"/>
      <c r="DJ110" s="927"/>
      <c r="DK110" s="927"/>
      <c r="DL110" s="927">
        <v>565000</v>
      </c>
      <c r="DM110" s="927"/>
      <c r="DN110" s="927"/>
      <c r="DO110" s="927"/>
      <c r="DP110" s="927"/>
      <c r="DQ110" s="927">
        <v>565000</v>
      </c>
      <c r="DR110" s="927"/>
      <c r="DS110" s="927"/>
      <c r="DT110" s="927"/>
      <c r="DU110" s="927"/>
      <c r="DV110" s="928">
        <v>9.9</v>
      </c>
      <c r="DW110" s="928"/>
      <c r="DX110" s="928"/>
      <c r="DY110" s="928"/>
      <c r="DZ110" s="929"/>
    </row>
    <row r="111" spans="1:131" s="247" customFormat="1" ht="26.25" customHeight="1" x14ac:dyDescent="0.15">
      <c r="A111" s="856" t="s">
        <v>434</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435</v>
      </c>
      <c r="AB111" s="1008"/>
      <c r="AC111" s="1008"/>
      <c r="AD111" s="1008"/>
      <c r="AE111" s="1009"/>
      <c r="AF111" s="1010" t="s">
        <v>129</v>
      </c>
      <c r="AG111" s="1008"/>
      <c r="AH111" s="1008"/>
      <c r="AI111" s="1008"/>
      <c r="AJ111" s="1009"/>
      <c r="AK111" s="1010" t="s">
        <v>129</v>
      </c>
      <c r="AL111" s="1008"/>
      <c r="AM111" s="1008"/>
      <c r="AN111" s="1008"/>
      <c r="AO111" s="1009"/>
      <c r="AP111" s="1011" t="s">
        <v>129</v>
      </c>
      <c r="AQ111" s="1012"/>
      <c r="AR111" s="1012"/>
      <c r="AS111" s="1012"/>
      <c r="AT111" s="1013"/>
      <c r="AU111" s="1021"/>
      <c r="AV111" s="1022"/>
      <c r="AW111" s="1022"/>
      <c r="AX111" s="1022"/>
      <c r="AY111" s="1022"/>
      <c r="AZ111" s="897" t="s">
        <v>436</v>
      </c>
      <c r="BA111" s="832"/>
      <c r="BB111" s="832"/>
      <c r="BC111" s="832"/>
      <c r="BD111" s="832"/>
      <c r="BE111" s="832"/>
      <c r="BF111" s="832"/>
      <c r="BG111" s="832"/>
      <c r="BH111" s="832"/>
      <c r="BI111" s="832"/>
      <c r="BJ111" s="832"/>
      <c r="BK111" s="832"/>
      <c r="BL111" s="832"/>
      <c r="BM111" s="832"/>
      <c r="BN111" s="832"/>
      <c r="BO111" s="832"/>
      <c r="BP111" s="833"/>
      <c r="BQ111" s="898">
        <v>534313</v>
      </c>
      <c r="BR111" s="899"/>
      <c r="BS111" s="899"/>
      <c r="BT111" s="899"/>
      <c r="BU111" s="899"/>
      <c r="BV111" s="899">
        <v>1022958</v>
      </c>
      <c r="BW111" s="899"/>
      <c r="BX111" s="899"/>
      <c r="BY111" s="899"/>
      <c r="BZ111" s="899"/>
      <c r="CA111" s="899">
        <v>1035261</v>
      </c>
      <c r="CB111" s="899"/>
      <c r="CC111" s="899"/>
      <c r="CD111" s="899"/>
      <c r="CE111" s="899"/>
      <c r="CF111" s="960">
        <v>18.100000000000001</v>
      </c>
      <c r="CG111" s="961"/>
      <c r="CH111" s="961"/>
      <c r="CI111" s="961"/>
      <c r="CJ111" s="961"/>
      <c r="CK111" s="1016"/>
      <c r="CL111" s="903"/>
      <c r="CM111" s="906" t="s">
        <v>437</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129</v>
      </c>
      <c r="DH111" s="899"/>
      <c r="DI111" s="899"/>
      <c r="DJ111" s="899"/>
      <c r="DK111" s="899"/>
      <c r="DL111" s="899" t="s">
        <v>129</v>
      </c>
      <c r="DM111" s="899"/>
      <c r="DN111" s="899"/>
      <c r="DO111" s="899"/>
      <c r="DP111" s="899"/>
      <c r="DQ111" s="899" t="s">
        <v>129</v>
      </c>
      <c r="DR111" s="899"/>
      <c r="DS111" s="899"/>
      <c r="DT111" s="899"/>
      <c r="DU111" s="899"/>
      <c r="DV111" s="876" t="s">
        <v>435</v>
      </c>
      <c r="DW111" s="876"/>
      <c r="DX111" s="876"/>
      <c r="DY111" s="876"/>
      <c r="DZ111" s="877"/>
    </row>
    <row r="112" spans="1:131" s="247" customFormat="1" ht="26.25" customHeight="1" x14ac:dyDescent="0.15">
      <c r="A112" s="1001" t="s">
        <v>438</v>
      </c>
      <c r="B112" s="1002"/>
      <c r="C112" s="832" t="s">
        <v>439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129</v>
      </c>
      <c r="AB112" s="862"/>
      <c r="AC112" s="862"/>
      <c r="AD112" s="862"/>
      <c r="AE112" s="863"/>
      <c r="AF112" s="864" t="s">
        <v>129</v>
      </c>
      <c r="AG112" s="862"/>
      <c r="AH112" s="862"/>
      <c r="AI112" s="862"/>
      <c r="AJ112" s="863"/>
      <c r="AK112" s="864" t="s">
        <v>129</v>
      </c>
      <c r="AL112" s="862"/>
      <c r="AM112" s="862"/>
      <c r="AN112" s="862"/>
      <c r="AO112" s="863"/>
      <c r="AP112" s="909" t="s">
        <v>129</v>
      </c>
      <c r="AQ112" s="910"/>
      <c r="AR112" s="910"/>
      <c r="AS112" s="910"/>
      <c r="AT112" s="911"/>
      <c r="AU112" s="1021"/>
      <c r="AV112" s="1022"/>
      <c r="AW112" s="1022"/>
      <c r="AX112" s="1022"/>
      <c r="AY112" s="1022"/>
      <c r="AZ112" s="897" t="s">
        <v>440</v>
      </c>
      <c r="BA112" s="832"/>
      <c r="BB112" s="832"/>
      <c r="BC112" s="832"/>
      <c r="BD112" s="832"/>
      <c r="BE112" s="832"/>
      <c r="BF112" s="832"/>
      <c r="BG112" s="832"/>
      <c r="BH112" s="832"/>
      <c r="BI112" s="832"/>
      <c r="BJ112" s="832"/>
      <c r="BK112" s="832"/>
      <c r="BL112" s="832"/>
      <c r="BM112" s="832"/>
      <c r="BN112" s="832"/>
      <c r="BO112" s="832"/>
      <c r="BP112" s="833"/>
      <c r="BQ112" s="898">
        <v>2165457</v>
      </c>
      <c r="BR112" s="899"/>
      <c r="BS112" s="899"/>
      <c r="BT112" s="899"/>
      <c r="BU112" s="899"/>
      <c r="BV112" s="899">
        <v>2021698</v>
      </c>
      <c r="BW112" s="899"/>
      <c r="BX112" s="899"/>
      <c r="BY112" s="899"/>
      <c r="BZ112" s="899"/>
      <c r="CA112" s="899">
        <v>1769504</v>
      </c>
      <c r="CB112" s="899"/>
      <c r="CC112" s="899"/>
      <c r="CD112" s="899"/>
      <c r="CE112" s="899"/>
      <c r="CF112" s="960">
        <v>31</v>
      </c>
      <c r="CG112" s="961"/>
      <c r="CH112" s="961"/>
      <c r="CI112" s="961"/>
      <c r="CJ112" s="961"/>
      <c r="CK112" s="1016"/>
      <c r="CL112" s="903"/>
      <c r="CM112" s="906" t="s">
        <v>441</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129</v>
      </c>
      <c r="DH112" s="899"/>
      <c r="DI112" s="899"/>
      <c r="DJ112" s="899"/>
      <c r="DK112" s="899"/>
      <c r="DL112" s="899" t="s">
        <v>129</v>
      </c>
      <c r="DM112" s="899"/>
      <c r="DN112" s="899"/>
      <c r="DO112" s="899"/>
      <c r="DP112" s="899"/>
      <c r="DQ112" s="899" t="s">
        <v>129</v>
      </c>
      <c r="DR112" s="899"/>
      <c r="DS112" s="899"/>
      <c r="DT112" s="899"/>
      <c r="DU112" s="899"/>
      <c r="DV112" s="876" t="s">
        <v>129</v>
      </c>
      <c r="DW112" s="876"/>
      <c r="DX112" s="876"/>
      <c r="DY112" s="876"/>
      <c r="DZ112" s="877"/>
    </row>
    <row r="113" spans="1:130" s="247" customFormat="1" ht="26.25" customHeight="1" x14ac:dyDescent="0.15">
      <c r="A113" s="1003"/>
      <c r="B113" s="1004"/>
      <c r="C113" s="832" t="s">
        <v>442</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238911</v>
      </c>
      <c r="AB113" s="1008"/>
      <c r="AC113" s="1008"/>
      <c r="AD113" s="1008"/>
      <c r="AE113" s="1009"/>
      <c r="AF113" s="1010">
        <v>237947</v>
      </c>
      <c r="AG113" s="1008"/>
      <c r="AH113" s="1008"/>
      <c r="AI113" s="1008"/>
      <c r="AJ113" s="1009"/>
      <c r="AK113" s="1010">
        <v>246075</v>
      </c>
      <c r="AL113" s="1008"/>
      <c r="AM113" s="1008"/>
      <c r="AN113" s="1008"/>
      <c r="AO113" s="1009"/>
      <c r="AP113" s="1011">
        <v>4.3</v>
      </c>
      <c r="AQ113" s="1012"/>
      <c r="AR113" s="1012"/>
      <c r="AS113" s="1012"/>
      <c r="AT113" s="1013"/>
      <c r="AU113" s="1021"/>
      <c r="AV113" s="1022"/>
      <c r="AW113" s="1022"/>
      <c r="AX113" s="1022"/>
      <c r="AY113" s="1022"/>
      <c r="AZ113" s="897" t="s">
        <v>443</v>
      </c>
      <c r="BA113" s="832"/>
      <c r="BB113" s="832"/>
      <c r="BC113" s="832"/>
      <c r="BD113" s="832"/>
      <c r="BE113" s="832"/>
      <c r="BF113" s="832"/>
      <c r="BG113" s="832"/>
      <c r="BH113" s="832"/>
      <c r="BI113" s="832"/>
      <c r="BJ113" s="832"/>
      <c r="BK113" s="832"/>
      <c r="BL113" s="832"/>
      <c r="BM113" s="832"/>
      <c r="BN113" s="832"/>
      <c r="BO113" s="832"/>
      <c r="BP113" s="833"/>
      <c r="BQ113" s="898">
        <v>803048</v>
      </c>
      <c r="BR113" s="899"/>
      <c r="BS113" s="899"/>
      <c r="BT113" s="899"/>
      <c r="BU113" s="899"/>
      <c r="BV113" s="899">
        <v>625585</v>
      </c>
      <c r="BW113" s="899"/>
      <c r="BX113" s="899"/>
      <c r="BY113" s="899"/>
      <c r="BZ113" s="899"/>
      <c r="CA113" s="899">
        <v>457426</v>
      </c>
      <c r="CB113" s="899"/>
      <c r="CC113" s="899"/>
      <c r="CD113" s="899"/>
      <c r="CE113" s="899"/>
      <c r="CF113" s="960">
        <v>8</v>
      </c>
      <c r="CG113" s="961"/>
      <c r="CH113" s="961"/>
      <c r="CI113" s="961"/>
      <c r="CJ113" s="961"/>
      <c r="CK113" s="1016"/>
      <c r="CL113" s="903"/>
      <c r="CM113" s="906" t="s">
        <v>444</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129</v>
      </c>
      <c r="DH113" s="862"/>
      <c r="DI113" s="862"/>
      <c r="DJ113" s="862"/>
      <c r="DK113" s="863"/>
      <c r="DL113" s="864" t="s">
        <v>129</v>
      </c>
      <c r="DM113" s="862"/>
      <c r="DN113" s="862"/>
      <c r="DO113" s="862"/>
      <c r="DP113" s="863"/>
      <c r="DQ113" s="864" t="s">
        <v>129</v>
      </c>
      <c r="DR113" s="862"/>
      <c r="DS113" s="862"/>
      <c r="DT113" s="862"/>
      <c r="DU113" s="863"/>
      <c r="DV113" s="909" t="s">
        <v>129</v>
      </c>
      <c r="DW113" s="910"/>
      <c r="DX113" s="910"/>
      <c r="DY113" s="910"/>
      <c r="DZ113" s="911"/>
    </row>
    <row r="114" spans="1:130" s="247" customFormat="1" ht="26.25" customHeight="1" x14ac:dyDescent="0.15">
      <c r="A114" s="1003"/>
      <c r="B114" s="1004"/>
      <c r="C114" s="832" t="s">
        <v>445</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188944</v>
      </c>
      <c r="AB114" s="862"/>
      <c r="AC114" s="862"/>
      <c r="AD114" s="862"/>
      <c r="AE114" s="863"/>
      <c r="AF114" s="864">
        <v>189039</v>
      </c>
      <c r="AG114" s="862"/>
      <c r="AH114" s="862"/>
      <c r="AI114" s="862"/>
      <c r="AJ114" s="863"/>
      <c r="AK114" s="864">
        <v>176986</v>
      </c>
      <c r="AL114" s="862"/>
      <c r="AM114" s="862"/>
      <c r="AN114" s="862"/>
      <c r="AO114" s="863"/>
      <c r="AP114" s="909">
        <v>3.1</v>
      </c>
      <c r="AQ114" s="910"/>
      <c r="AR114" s="910"/>
      <c r="AS114" s="910"/>
      <c r="AT114" s="911"/>
      <c r="AU114" s="1021"/>
      <c r="AV114" s="1022"/>
      <c r="AW114" s="1022"/>
      <c r="AX114" s="1022"/>
      <c r="AY114" s="1022"/>
      <c r="AZ114" s="897" t="s">
        <v>446</v>
      </c>
      <c r="BA114" s="832"/>
      <c r="BB114" s="832"/>
      <c r="BC114" s="832"/>
      <c r="BD114" s="832"/>
      <c r="BE114" s="832"/>
      <c r="BF114" s="832"/>
      <c r="BG114" s="832"/>
      <c r="BH114" s="832"/>
      <c r="BI114" s="832"/>
      <c r="BJ114" s="832"/>
      <c r="BK114" s="832"/>
      <c r="BL114" s="832"/>
      <c r="BM114" s="832"/>
      <c r="BN114" s="832"/>
      <c r="BO114" s="832"/>
      <c r="BP114" s="833"/>
      <c r="BQ114" s="898" t="s">
        <v>129</v>
      </c>
      <c r="BR114" s="899"/>
      <c r="BS114" s="899"/>
      <c r="BT114" s="899"/>
      <c r="BU114" s="899"/>
      <c r="BV114" s="899" t="s">
        <v>129</v>
      </c>
      <c r="BW114" s="899"/>
      <c r="BX114" s="899"/>
      <c r="BY114" s="899"/>
      <c r="BZ114" s="899"/>
      <c r="CA114" s="899" t="s">
        <v>129</v>
      </c>
      <c r="CB114" s="899"/>
      <c r="CC114" s="899"/>
      <c r="CD114" s="899"/>
      <c r="CE114" s="899"/>
      <c r="CF114" s="960" t="s">
        <v>129</v>
      </c>
      <c r="CG114" s="961"/>
      <c r="CH114" s="961"/>
      <c r="CI114" s="961"/>
      <c r="CJ114" s="961"/>
      <c r="CK114" s="1016"/>
      <c r="CL114" s="903"/>
      <c r="CM114" s="906" t="s">
        <v>447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129</v>
      </c>
      <c r="DH114" s="862"/>
      <c r="DI114" s="862"/>
      <c r="DJ114" s="862"/>
      <c r="DK114" s="863"/>
      <c r="DL114" s="864" t="s">
        <v>129</v>
      </c>
      <c r="DM114" s="862"/>
      <c r="DN114" s="862"/>
      <c r="DO114" s="862"/>
      <c r="DP114" s="863"/>
      <c r="DQ114" s="864" t="s">
        <v>129</v>
      </c>
      <c r="DR114" s="862"/>
      <c r="DS114" s="862"/>
      <c r="DT114" s="862"/>
      <c r="DU114" s="863"/>
      <c r="DV114" s="909" t="s">
        <v>129</v>
      </c>
      <c r="DW114" s="910"/>
      <c r="DX114" s="910"/>
      <c r="DY114" s="910"/>
      <c r="DZ114" s="911"/>
    </row>
    <row r="115" spans="1:130" s="247" customFormat="1" ht="26.25" customHeight="1" x14ac:dyDescent="0.15">
      <c r="A115" s="1003"/>
      <c r="B115" s="1004"/>
      <c r="C115" s="832" t="s">
        <v>448</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724</v>
      </c>
      <c r="AB115" s="1008"/>
      <c r="AC115" s="1008"/>
      <c r="AD115" s="1008"/>
      <c r="AE115" s="1009"/>
      <c r="AF115" s="1010">
        <v>621</v>
      </c>
      <c r="AG115" s="1008"/>
      <c r="AH115" s="1008"/>
      <c r="AI115" s="1008"/>
      <c r="AJ115" s="1009"/>
      <c r="AK115" s="1010">
        <v>552</v>
      </c>
      <c r="AL115" s="1008"/>
      <c r="AM115" s="1008"/>
      <c r="AN115" s="1008"/>
      <c r="AO115" s="1009"/>
      <c r="AP115" s="1011">
        <v>0</v>
      </c>
      <c r="AQ115" s="1012"/>
      <c r="AR115" s="1012"/>
      <c r="AS115" s="1012"/>
      <c r="AT115" s="1013"/>
      <c r="AU115" s="1021"/>
      <c r="AV115" s="1022"/>
      <c r="AW115" s="1022"/>
      <c r="AX115" s="1022"/>
      <c r="AY115" s="1022"/>
      <c r="AZ115" s="897" t="s">
        <v>449</v>
      </c>
      <c r="BA115" s="832"/>
      <c r="BB115" s="832"/>
      <c r="BC115" s="832"/>
      <c r="BD115" s="832"/>
      <c r="BE115" s="832"/>
      <c r="BF115" s="832"/>
      <c r="BG115" s="832"/>
      <c r="BH115" s="832"/>
      <c r="BI115" s="832"/>
      <c r="BJ115" s="832"/>
      <c r="BK115" s="832"/>
      <c r="BL115" s="832"/>
      <c r="BM115" s="832"/>
      <c r="BN115" s="832"/>
      <c r="BO115" s="832"/>
      <c r="BP115" s="833"/>
      <c r="BQ115" s="898">
        <v>3008</v>
      </c>
      <c r="BR115" s="899"/>
      <c r="BS115" s="899"/>
      <c r="BT115" s="899"/>
      <c r="BU115" s="899"/>
      <c r="BV115" s="899">
        <v>2274</v>
      </c>
      <c r="BW115" s="899"/>
      <c r="BX115" s="899"/>
      <c r="BY115" s="899"/>
      <c r="BZ115" s="899"/>
      <c r="CA115" s="899">
        <v>11016</v>
      </c>
      <c r="CB115" s="899"/>
      <c r="CC115" s="899"/>
      <c r="CD115" s="899"/>
      <c r="CE115" s="899"/>
      <c r="CF115" s="960">
        <v>0.2</v>
      </c>
      <c r="CG115" s="961"/>
      <c r="CH115" s="961"/>
      <c r="CI115" s="961"/>
      <c r="CJ115" s="961"/>
      <c r="CK115" s="1016"/>
      <c r="CL115" s="903"/>
      <c r="CM115" s="897" t="s">
        <v>450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129</v>
      </c>
      <c r="DH115" s="862"/>
      <c r="DI115" s="862"/>
      <c r="DJ115" s="862"/>
      <c r="DK115" s="863"/>
      <c r="DL115" s="864" t="s">
        <v>129</v>
      </c>
      <c r="DM115" s="862"/>
      <c r="DN115" s="862"/>
      <c r="DO115" s="862"/>
      <c r="DP115" s="863"/>
      <c r="DQ115" s="864" t="s">
        <v>129</v>
      </c>
      <c r="DR115" s="862"/>
      <c r="DS115" s="862"/>
      <c r="DT115" s="862"/>
      <c r="DU115" s="863"/>
      <c r="DV115" s="909" t="s">
        <v>435</v>
      </c>
      <c r="DW115" s="910"/>
      <c r="DX115" s="910"/>
      <c r="DY115" s="910"/>
      <c r="DZ115" s="911"/>
    </row>
    <row r="116" spans="1:130" s="247" customFormat="1" ht="26.25" customHeight="1" x14ac:dyDescent="0.15">
      <c r="A116" s="1005"/>
      <c r="B116" s="1006"/>
      <c r="C116" s="965" t="s">
        <v>451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435</v>
      </c>
      <c r="AB116" s="862"/>
      <c r="AC116" s="862"/>
      <c r="AD116" s="862"/>
      <c r="AE116" s="863"/>
      <c r="AF116" s="864" t="s">
        <v>129</v>
      </c>
      <c r="AG116" s="862"/>
      <c r="AH116" s="862"/>
      <c r="AI116" s="862"/>
      <c r="AJ116" s="863"/>
      <c r="AK116" s="864" t="s">
        <v>129</v>
      </c>
      <c r="AL116" s="862"/>
      <c r="AM116" s="862"/>
      <c r="AN116" s="862"/>
      <c r="AO116" s="863"/>
      <c r="AP116" s="909" t="s">
        <v>435</v>
      </c>
      <c r="AQ116" s="910"/>
      <c r="AR116" s="910"/>
      <c r="AS116" s="910"/>
      <c r="AT116" s="911"/>
      <c r="AU116" s="1021"/>
      <c r="AV116" s="1022"/>
      <c r="AW116" s="1022"/>
      <c r="AX116" s="1022"/>
      <c r="AY116" s="1022"/>
      <c r="AZ116" s="948" t="s">
        <v>452</v>
      </c>
      <c r="BA116" s="949"/>
      <c r="BB116" s="949"/>
      <c r="BC116" s="949"/>
      <c r="BD116" s="949"/>
      <c r="BE116" s="949"/>
      <c r="BF116" s="949"/>
      <c r="BG116" s="949"/>
      <c r="BH116" s="949"/>
      <c r="BI116" s="949"/>
      <c r="BJ116" s="949"/>
      <c r="BK116" s="949"/>
      <c r="BL116" s="949"/>
      <c r="BM116" s="949"/>
      <c r="BN116" s="949"/>
      <c r="BO116" s="949"/>
      <c r="BP116" s="950"/>
      <c r="BQ116" s="898" t="s">
        <v>435</v>
      </c>
      <c r="BR116" s="899"/>
      <c r="BS116" s="899"/>
      <c r="BT116" s="899"/>
      <c r="BU116" s="899"/>
      <c r="BV116" s="899" t="s">
        <v>129</v>
      </c>
      <c r="BW116" s="899"/>
      <c r="BX116" s="899"/>
      <c r="BY116" s="899"/>
      <c r="BZ116" s="899"/>
      <c r="CA116" s="899" t="s">
        <v>129</v>
      </c>
      <c r="CB116" s="899"/>
      <c r="CC116" s="899"/>
      <c r="CD116" s="899"/>
      <c r="CE116" s="899"/>
      <c r="CF116" s="960" t="s">
        <v>129</v>
      </c>
      <c r="CG116" s="961"/>
      <c r="CH116" s="961"/>
      <c r="CI116" s="961"/>
      <c r="CJ116" s="961"/>
      <c r="CK116" s="1016"/>
      <c r="CL116" s="903"/>
      <c r="CM116" s="906" t="s">
        <v>453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129</v>
      </c>
      <c r="DH116" s="862"/>
      <c r="DI116" s="862"/>
      <c r="DJ116" s="862"/>
      <c r="DK116" s="863"/>
      <c r="DL116" s="864" t="s">
        <v>129</v>
      </c>
      <c r="DM116" s="862"/>
      <c r="DN116" s="862"/>
      <c r="DO116" s="862"/>
      <c r="DP116" s="863"/>
      <c r="DQ116" s="864" t="s">
        <v>129</v>
      </c>
      <c r="DR116" s="862"/>
      <c r="DS116" s="862"/>
      <c r="DT116" s="862"/>
      <c r="DU116" s="863"/>
      <c r="DV116" s="909" t="s">
        <v>129</v>
      </c>
      <c r="DW116" s="910"/>
      <c r="DX116" s="910"/>
      <c r="DY116" s="910"/>
      <c r="DZ116" s="911"/>
    </row>
    <row r="117" spans="1:130" s="247" customFormat="1" ht="26.25" customHeight="1" x14ac:dyDescent="0.15">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454</v>
      </c>
      <c r="Z117" s="988"/>
      <c r="AA117" s="993">
        <v>1131193</v>
      </c>
      <c r="AB117" s="994"/>
      <c r="AC117" s="994"/>
      <c r="AD117" s="994"/>
      <c r="AE117" s="995"/>
      <c r="AF117" s="996">
        <v>1211860</v>
      </c>
      <c r="AG117" s="994"/>
      <c r="AH117" s="994"/>
      <c r="AI117" s="994"/>
      <c r="AJ117" s="995"/>
      <c r="AK117" s="996">
        <v>1285447</v>
      </c>
      <c r="AL117" s="994"/>
      <c r="AM117" s="994"/>
      <c r="AN117" s="994"/>
      <c r="AO117" s="995"/>
      <c r="AP117" s="997"/>
      <c r="AQ117" s="998"/>
      <c r="AR117" s="998"/>
      <c r="AS117" s="998"/>
      <c r="AT117" s="999"/>
      <c r="AU117" s="1021"/>
      <c r="AV117" s="1022"/>
      <c r="AW117" s="1022"/>
      <c r="AX117" s="1022"/>
      <c r="AY117" s="1022"/>
      <c r="AZ117" s="948" t="s">
        <v>455</v>
      </c>
      <c r="BA117" s="949"/>
      <c r="BB117" s="949"/>
      <c r="BC117" s="949"/>
      <c r="BD117" s="949"/>
      <c r="BE117" s="949"/>
      <c r="BF117" s="949"/>
      <c r="BG117" s="949"/>
      <c r="BH117" s="949"/>
      <c r="BI117" s="949"/>
      <c r="BJ117" s="949"/>
      <c r="BK117" s="949"/>
      <c r="BL117" s="949"/>
      <c r="BM117" s="949"/>
      <c r="BN117" s="949"/>
      <c r="BO117" s="949"/>
      <c r="BP117" s="950"/>
      <c r="BQ117" s="898" t="s">
        <v>129</v>
      </c>
      <c r="BR117" s="899"/>
      <c r="BS117" s="899"/>
      <c r="BT117" s="899"/>
      <c r="BU117" s="899"/>
      <c r="BV117" s="899" t="s">
        <v>129</v>
      </c>
      <c r="BW117" s="899"/>
      <c r="BX117" s="899"/>
      <c r="BY117" s="899"/>
      <c r="BZ117" s="899"/>
      <c r="CA117" s="899" t="s">
        <v>129</v>
      </c>
      <c r="CB117" s="899"/>
      <c r="CC117" s="899"/>
      <c r="CD117" s="899"/>
      <c r="CE117" s="899"/>
      <c r="CF117" s="960" t="s">
        <v>435</v>
      </c>
      <c r="CG117" s="961"/>
      <c r="CH117" s="961"/>
      <c r="CI117" s="961"/>
      <c r="CJ117" s="961"/>
      <c r="CK117" s="1016"/>
      <c r="CL117" s="903"/>
      <c r="CM117" s="906" t="s">
        <v>456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129</v>
      </c>
      <c r="DH117" s="862"/>
      <c r="DI117" s="862"/>
      <c r="DJ117" s="862"/>
      <c r="DK117" s="863"/>
      <c r="DL117" s="864" t="s">
        <v>435</v>
      </c>
      <c r="DM117" s="862"/>
      <c r="DN117" s="862"/>
      <c r="DO117" s="862"/>
      <c r="DP117" s="863"/>
      <c r="DQ117" s="864" t="s">
        <v>129</v>
      </c>
      <c r="DR117" s="862"/>
      <c r="DS117" s="862"/>
      <c r="DT117" s="862"/>
      <c r="DU117" s="863"/>
      <c r="DV117" s="909" t="s">
        <v>129</v>
      </c>
      <c r="DW117" s="910"/>
      <c r="DX117" s="910"/>
      <c r="DY117" s="910"/>
      <c r="DZ117" s="911"/>
    </row>
    <row r="118" spans="1:130" s="247" customFormat="1" ht="26.25" customHeight="1" x14ac:dyDescent="0.15">
      <c r="A118" s="986" t="s">
        <v>429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427</v>
      </c>
      <c r="AB118" s="987"/>
      <c r="AC118" s="987"/>
      <c r="AD118" s="987"/>
      <c r="AE118" s="988"/>
      <c r="AF118" s="989" t="s">
        <v>307</v>
      </c>
      <c r="AG118" s="987"/>
      <c r="AH118" s="987"/>
      <c r="AI118" s="987"/>
      <c r="AJ118" s="988"/>
      <c r="AK118" s="989" t="s">
        <v>306</v>
      </c>
      <c r="AL118" s="987"/>
      <c r="AM118" s="987"/>
      <c r="AN118" s="987"/>
      <c r="AO118" s="988"/>
      <c r="AP118" s="990" t="s">
        <v>428</v>
      </c>
      <c r="AQ118" s="991"/>
      <c r="AR118" s="991"/>
      <c r="AS118" s="991"/>
      <c r="AT118" s="992"/>
      <c r="AU118" s="1021"/>
      <c r="AV118" s="1022"/>
      <c r="AW118" s="1022"/>
      <c r="AX118" s="1022"/>
      <c r="AY118" s="1022"/>
      <c r="AZ118" s="964" t="s">
        <v>457</v>
      </c>
      <c r="BA118" s="965"/>
      <c r="BB118" s="965"/>
      <c r="BC118" s="965"/>
      <c r="BD118" s="965"/>
      <c r="BE118" s="965"/>
      <c r="BF118" s="965"/>
      <c r="BG118" s="965"/>
      <c r="BH118" s="965"/>
      <c r="BI118" s="965"/>
      <c r="BJ118" s="965"/>
      <c r="BK118" s="965"/>
      <c r="BL118" s="965"/>
      <c r="BM118" s="965"/>
      <c r="BN118" s="965"/>
      <c r="BO118" s="965"/>
      <c r="BP118" s="966"/>
      <c r="BQ118" s="967" t="s">
        <v>129</v>
      </c>
      <c r="BR118" s="930"/>
      <c r="BS118" s="930"/>
      <c r="BT118" s="930"/>
      <c r="BU118" s="930"/>
      <c r="BV118" s="930" t="s">
        <v>129</v>
      </c>
      <c r="BW118" s="930"/>
      <c r="BX118" s="930"/>
      <c r="BY118" s="930"/>
      <c r="BZ118" s="930"/>
      <c r="CA118" s="930" t="s">
        <v>129</v>
      </c>
      <c r="CB118" s="930"/>
      <c r="CC118" s="930"/>
      <c r="CD118" s="930"/>
      <c r="CE118" s="930"/>
      <c r="CF118" s="960" t="s">
        <v>435</v>
      </c>
      <c r="CG118" s="961"/>
      <c r="CH118" s="961"/>
      <c r="CI118" s="961"/>
      <c r="CJ118" s="961"/>
      <c r="CK118" s="1016"/>
      <c r="CL118" s="903"/>
      <c r="CM118" s="906" t="s">
        <v>458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435</v>
      </c>
      <c r="DH118" s="862"/>
      <c r="DI118" s="862"/>
      <c r="DJ118" s="862"/>
      <c r="DK118" s="863"/>
      <c r="DL118" s="864" t="s">
        <v>129</v>
      </c>
      <c r="DM118" s="862"/>
      <c r="DN118" s="862"/>
      <c r="DO118" s="862"/>
      <c r="DP118" s="863"/>
      <c r="DQ118" s="864" t="s">
        <v>129</v>
      </c>
      <c r="DR118" s="862"/>
      <c r="DS118" s="862"/>
      <c r="DT118" s="862"/>
      <c r="DU118" s="863"/>
      <c r="DV118" s="909" t="s">
        <v>435</v>
      </c>
      <c r="DW118" s="910"/>
      <c r="DX118" s="910"/>
      <c r="DY118" s="910"/>
      <c r="DZ118" s="911"/>
    </row>
    <row r="119" spans="1:130" s="247" customFormat="1" ht="26.25" customHeight="1" x14ac:dyDescent="0.15">
      <c r="A119" s="900" t="s">
        <v>432</v>
      </c>
      <c r="B119" s="901"/>
      <c r="C119" s="976" t="s">
        <v>433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129</v>
      </c>
      <c r="AB119" s="980"/>
      <c r="AC119" s="980"/>
      <c r="AD119" s="980"/>
      <c r="AE119" s="981"/>
      <c r="AF119" s="982" t="s">
        <v>435</v>
      </c>
      <c r="AG119" s="980"/>
      <c r="AH119" s="980"/>
      <c r="AI119" s="980"/>
      <c r="AJ119" s="981"/>
      <c r="AK119" s="982" t="s">
        <v>129</v>
      </c>
      <c r="AL119" s="980"/>
      <c r="AM119" s="980"/>
      <c r="AN119" s="980"/>
      <c r="AO119" s="981"/>
      <c r="AP119" s="983" t="s">
        <v>129</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459</v>
      </c>
      <c r="BP119" s="963"/>
      <c r="BQ119" s="967">
        <v>11151420</v>
      </c>
      <c r="BR119" s="930"/>
      <c r="BS119" s="930"/>
      <c r="BT119" s="930"/>
      <c r="BU119" s="930"/>
      <c r="BV119" s="930">
        <v>11281656</v>
      </c>
      <c r="BW119" s="930"/>
      <c r="BX119" s="930"/>
      <c r="BY119" s="930"/>
      <c r="BZ119" s="930"/>
      <c r="CA119" s="930">
        <v>11429738</v>
      </c>
      <c r="CB119" s="930"/>
      <c r="CC119" s="930"/>
      <c r="CD119" s="930"/>
      <c r="CE119" s="930"/>
      <c r="CF119" s="828"/>
      <c r="CG119" s="829"/>
      <c r="CH119" s="829"/>
      <c r="CI119" s="829"/>
      <c r="CJ119" s="919"/>
      <c r="CK119" s="1017"/>
      <c r="CL119" s="905"/>
      <c r="CM119" s="923" t="s">
        <v>460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534313</v>
      </c>
      <c r="DH119" s="845"/>
      <c r="DI119" s="845"/>
      <c r="DJ119" s="845"/>
      <c r="DK119" s="846"/>
      <c r="DL119" s="847">
        <v>457958</v>
      </c>
      <c r="DM119" s="845"/>
      <c r="DN119" s="845"/>
      <c r="DO119" s="845"/>
      <c r="DP119" s="846"/>
      <c r="DQ119" s="847">
        <v>470261</v>
      </c>
      <c r="DR119" s="845"/>
      <c r="DS119" s="845"/>
      <c r="DT119" s="845"/>
      <c r="DU119" s="846"/>
      <c r="DV119" s="933">
        <v>8.1999999999999993</v>
      </c>
      <c r="DW119" s="934"/>
      <c r="DX119" s="934"/>
      <c r="DY119" s="934"/>
      <c r="DZ119" s="935"/>
    </row>
    <row r="120" spans="1:130" s="247" customFormat="1" ht="26.25" customHeight="1" x14ac:dyDescent="0.15">
      <c r="A120" s="902"/>
      <c r="B120" s="903"/>
      <c r="C120" s="906" t="s">
        <v>437</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129</v>
      </c>
      <c r="AB120" s="862"/>
      <c r="AC120" s="862"/>
      <c r="AD120" s="862"/>
      <c r="AE120" s="863"/>
      <c r="AF120" s="864" t="s">
        <v>129</v>
      </c>
      <c r="AG120" s="862"/>
      <c r="AH120" s="862"/>
      <c r="AI120" s="862"/>
      <c r="AJ120" s="863"/>
      <c r="AK120" s="864" t="s">
        <v>129</v>
      </c>
      <c r="AL120" s="862"/>
      <c r="AM120" s="862"/>
      <c r="AN120" s="862"/>
      <c r="AO120" s="863"/>
      <c r="AP120" s="909" t="s">
        <v>129</v>
      </c>
      <c r="AQ120" s="910"/>
      <c r="AR120" s="910"/>
      <c r="AS120" s="910"/>
      <c r="AT120" s="911"/>
      <c r="AU120" s="968" t="s">
        <v>461</v>
      </c>
      <c r="AV120" s="969"/>
      <c r="AW120" s="969"/>
      <c r="AX120" s="969"/>
      <c r="AY120" s="970"/>
      <c r="AZ120" s="945" t="s">
        <v>462</v>
      </c>
      <c r="BA120" s="890"/>
      <c r="BB120" s="890"/>
      <c r="BC120" s="890"/>
      <c r="BD120" s="890"/>
      <c r="BE120" s="890"/>
      <c r="BF120" s="890"/>
      <c r="BG120" s="890"/>
      <c r="BH120" s="890"/>
      <c r="BI120" s="890"/>
      <c r="BJ120" s="890"/>
      <c r="BK120" s="890"/>
      <c r="BL120" s="890"/>
      <c r="BM120" s="890"/>
      <c r="BN120" s="890"/>
      <c r="BO120" s="890"/>
      <c r="BP120" s="891"/>
      <c r="BQ120" s="946">
        <v>5800554</v>
      </c>
      <c r="BR120" s="927"/>
      <c r="BS120" s="927"/>
      <c r="BT120" s="927"/>
      <c r="BU120" s="927"/>
      <c r="BV120" s="927">
        <v>5711375</v>
      </c>
      <c r="BW120" s="927"/>
      <c r="BX120" s="927"/>
      <c r="BY120" s="927"/>
      <c r="BZ120" s="927"/>
      <c r="CA120" s="927">
        <v>5605375</v>
      </c>
      <c r="CB120" s="927"/>
      <c r="CC120" s="927"/>
      <c r="CD120" s="927"/>
      <c r="CE120" s="927"/>
      <c r="CF120" s="951">
        <v>98.3</v>
      </c>
      <c r="CG120" s="952"/>
      <c r="CH120" s="952"/>
      <c r="CI120" s="952"/>
      <c r="CJ120" s="952"/>
      <c r="CK120" s="953" t="s">
        <v>463</v>
      </c>
      <c r="CL120" s="937"/>
      <c r="CM120" s="937"/>
      <c r="CN120" s="937"/>
      <c r="CO120" s="938"/>
      <c r="CP120" s="957" t="s">
        <v>464</v>
      </c>
      <c r="CQ120" s="958"/>
      <c r="CR120" s="958"/>
      <c r="CS120" s="958"/>
      <c r="CT120" s="958"/>
      <c r="CU120" s="958"/>
      <c r="CV120" s="958"/>
      <c r="CW120" s="958"/>
      <c r="CX120" s="958"/>
      <c r="CY120" s="958"/>
      <c r="CZ120" s="958"/>
      <c r="DA120" s="958"/>
      <c r="DB120" s="958"/>
      <c r="DC120" s="958"/>
      <c r="DD120" s="958"/>
      <c r="DE120" s="958"/>
      <c r="DF120" s="959"/>
      <c r="DG120" s="946">
        <v>2165457</v>
      </c>
      <c r="DH120" s="927"/>
      <c r="DI120" s="927"/>
      <c r="DJ120" s="927"/>
      <c r="DK120" s="927"/>
      <c r="DL120" s="927">
        <v>2021698</v>
      </c>
      <c r="DM120" s="927"/>
      <c r="DN120" s="927"/>
      <c r="DO120" s="927"/>
      <c r="DP120" s="927"/>
      <c r="DQ120" s="927">
        <v>1769504</v>
      </c>
      <c r="DR120" s="927"/>
      <c r="DS120" s="927"/>
      <c r="DT120" s="927"/>
      <c r="DU120" s="927"/>
      <c r="DV120" s="928">
        <v>31</v>
      </c>
      <c r="DW120" s="928"/>
      <c r="DX120" s="928"/>
      <c r="DY120" s="928"/>
      <c r="DZ120" s="929"/>
    </row>
    <row r="121" spans="1:130" s="247" customFormat="1" ht="26.25" customHeight="1" x14ac:dyDescent="0.15">
      <c r="A121" s="902"/>
      <c r="B121" s="903"/>
      <c r="C121" s="948" t="s">
        <v>465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129</v>
      </c>
      <c r="AB121" s="862"/>
      <c r="AC121" s="862"/>
      <c r="AD121" s="862"/>
      <c r="AE121" s="863"/>
      <c r="AF121" s="864" t="s">
        <v>129</v>
      </c>
      <c r="AG121" s="862"/>
      <c r="AH121" s="862"/>
      <c r="AI121" s="862"/>
      <c r="AJ121" s="863"/>
      <c r="AK121" s="864" t="s">
        <v>129</v>
      </c>
      <c r="AL121" s="862"/>
      <c r="AM121" s="862"/>
      <c r="AN121" s="862"/>
      <c r="AO121" s="863"/>
      <c r="AP121" s="909" t="s">
        <v>129</v>
      </c>
      <c r="AQ121" s="910"/>
      <c r="AR121" s="910"/>
      <c r="AS121" s="910"/>
      <c r="AT121" s="911"/>
      <c r="AU121" s="971"/>
      <c r="AV121" s="972"/>
      <c r="AW121" s="972"/>
      <c r="AX121" s="972"/>
      <c r="AY121" s="973"/>
      <c r="AZ121" s="897" t="s">
        <v>466</v>
      </c>
      <c r="BA121" s="832"/>
      <c r="BB121" s="832"/>
      <c r="BC121" s="832"/>
      <c r="BD121" s="832"/>
      <c r="BE121" s="832"/>
      <c r="BF121" s="832"/>
      <c r="BG121" s="832"/>
      <c r="BH121" s="832"/>
      <c r="BI121" s="832"/>
      <c r="BJ121" s="832"/>
      <c r="BK121" s="832"/>
      <c r="BL121" s="832"/>
      <c r="BM121" s="832"/>
      <c r="BN121" s="832"/>
      <c r="BO121" s="832"/>
      <c r="BP121" s="833"/>
      <c r="BQ121" s="898">
        <v>626933</v>
      </c>
      <c r="BR121" s="899"/>
      <c r="BS121" s="899"/>
      <c r="BT121" s="899"/>
      <c r="BU121" s="899"/>
      <c r="BV121" s="899">
        <v>541474</v>
      </c>
      <c r="BW121" s="899"/>
      <c r="BX121" s="899"/>
      <c r="BY121" s="899"/>
      <c r="BZ121" s="899"/>
      <c r="CA121" s="899">
        <v>517061</v>
      </c>
      <c r="CB121" s="899"/>
      <c r="CC121" s="899"/>
      <c r="CD121" s="899"/>
      <c r="CE121" s="899"/>
      <c r="CF121" s="960">
        <v>9.1</v>
      </c>
      <c r="CG121" s="961"/>
      <c r="CH121" s="961"/>
      <c r="CI121" s="961"/>
      <c r="CJ121" s="961"/>
      <c r="CK121" s="954"/>
      <c r="CL121" s="940"/>
      <c r="CM121" s="940"/>
      <c r="CN121" s="940"/>
      <c r="CO121" s="941"/>
      <c r="CP121" s="920" t="s">
        <v>467</v>
      </c>
      <c r="CQ121" s="921"/>
      <c r="CR121" s="921"/>
      <c r="CS121" s="921"/>
      <c r="CT121" s="921"/>
      <c r="CU121" s="921"/>
      <c r="CV121" s="921"/>
      <c r="CW121" s="921"/>
      <c r="CX121" s="921"/>
      <c r="CY121" s="921"/>
      <c r="CZ121" s="921"/>
      <c r="DA121" s="921"/>
      <c r="DB121" s="921"/>
      <c r="DC121" s="921"/>
      <c r="DD121" s="921"/>
      <c r="DE121" s="921"/>
      <c r="DF121" s="922"/>
      <c r="DG121" s="898" t="s">
        <v>129</v>
      </c>
      <c r="DH121" s="899"/>
      <c r="DI121" s="899"/>
      <c r="DJ121" s="899"/>
      <c r="DK121" s="899"/>
      <c r="DL121" s="899" t="s">
        <v>129</v>
      </c>
      <c r="DM121" s="899"/>
      <c r="DN121" s="899"/>
      <c r="DO121" s="899"/>
      <c r="DP121" s="899"/>
      <c r="DQ121" s="899" t="s">
        <v>435</v>
      </c>
      <c r="DR121" s="899"/>
      <c r="DS121" s="899"/>
      <c r="DT121" s="899"/>
      <c r="DU121" s="899"/>
      <c r="DV121" s="876" t="s">
        <v>468</v>
      </c>
      <c r="DW121" s="876"/>
      <c r="DX121" s="876"/>
      <c r="DY121" s="876"/>
      <c r="DZ121" s="877"/>
    </row>
    <row r="122" spans="1:130" s="247" customFormat="1" ht="26.25" customHeight="1" x14ac:dyDescent="0.15">
      <c r="A122" s="902"/>
      <c r="B122" s="903"/>
      <c r="C122" s="906" t="s">
        <v>447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129</v>
      </c>
      <c r="AB122" s="862"/>
      <c r="AC122" s="862"/>
      <c r="AD122" s="862"/>
      <c r="AE122" s="863"/>
      <c r="AF122" s="864" t="s">
        <v>435</v>
      </c>
      <c r="AG122" s="862"/>
      <c r="AH122" s="862"/>
      <c r="AI122" s="862"/>
      <c r="AJ122" s="863"/>
      <c r="AK122" s="864" t="s">
        <v>129</v>
      </c>
      <c r="AL122" s="862"/>
      <c r="AM122" s="862"/>
      <c r="AN122" s="862"/>
      <c r="AO122" s="863"/>
      <c r="AP122" s="909" t="s">
        <v>129</v>
      </c>
      <c r="AQ122" s="910"/>
      <c r="AR122" s="910"/>
      <c r="AS122" s="910"/>
      <c r="AT122" s="911"/>
      <c r="AU122" s="971"/>
      <c r="AV122" s="972"/>
      <c r="AW122" s="972"/>
      <c r="AX122" s="972"/>
      <c r="AY122" s="973"/>
      <c r="AZ122" s="964" t="s">
        <v>469</v>
      </c>
      <c r="BA122" s="965"/>
      <c r="BB122" s="965"/>
      <c r="BC122" s="965"/>
      <c r="BD122" s="965"/>
      <c r="BE122" s="965"/>
      <c r="BF122" s="965"/>
      <c r="BG122" s="965"/>
      <c r="BH122" s="965"/>
      <c r="BI122" s="965"/>
      <c r="BJ122" s="965"/>
      <c r="BK122" s="965"/>
      <c r="BL122" s="965"/>
      <c r="BM122" s="965"/>
      <c r="BN122" s="965"/>
      <c r="BO122" s="965"/>
      <c r="BP122" s="966"/>
      <c r="BQ122" s="967">
        <v>9943673</v>
      </c>
      <c r="BR122" s="930"/>
      <c r="BS122" s="930"/>
      <c r="BT122" s="930"/>
      <c r="BU122" s="930"/>
      <c r="BV122" s="930">
        <v>9730494</v>
      </c>
      <c r="BW122" s="930"/>
      <c r="BX122" s="930"/>
      <c r="BY122" s="930"/>
      <c r="BZ122" s="930"/>
      <c r="CA122" s="930">
        <v>9625856</v>
      </c>
      <c r="CB122" s="930"/>
      <c r="CC122" s="930"/>
      <c r="CD122" s="930"/>
      <c r="CE122" s="930"/>
      <c r="CF122" s="931">
        <v>168.8</v>
      </c>
      <c r="CG122" s="932"/>
      <c r="CH122" s="932"/>
      <c r="CI122" s="932"/>
      <c r="CJ122" s="932"/>
      <c r="CK122" s="954"/>
      <c r="CL122" s="940"/>
      <c r="CM122" s="940"/>
      <c r="CN122" s="940"/>
      <c r="CO122" s="941"/>
      <c r="CP122" s="920" t="s">
        <v>470</v>
      </c>
      <c r="CQ122" s="921"/>
      <c r="CR122" s="921"/>
      <c r="CS122" s="921"/>
      <c r="CT122" s="921"/>
      <c r="CU122" s="921"/>
      <c r="CV122" s="921"/>
      <c r="CW122" s="921"/>
      <c r="CX122" s="921"/>
      <c r="CY122" s="921"/>
      <c r="CZ122" s="921"/>
      <c r="DA122" s="921"/>
      <c r="DB122" s="921"/>
      <c r="DC122" s="921"/>
      <c r="DD122" s="921"/>
      <c r="DE122" s="921"/>
      <c r="DF122" s="922"/>
      <c r="DG122" s="898" t="s">
        <v>129</v>
      </c>
      <c r="DH122" s="899"/>
      <c r="DI122" s="899"/>
      <c r="DJ122" s="899"/>
      <c r="DK122" s="899"/>
      <c r="DL122" s="899" t="s">
        <v>435</v>
      </c>
      <c r="DM122" s="899"/>
      <c r="DN122" s="899"/>
      <c r="DO122" s="899"/>
      <c r="DP122" s="899"/>
      <c r="DQ122" s="899" t="s">
        <v>129</v>
      </c>
      <c r="DR122" s="899"/>
      <c r="DS122" s="899"/>
      <c r="DT122" s="899"/>
      <c r="DU122" s="899"/>
      <c r="DV122" s="876" t="s">
        <v>435</v>
      </c>
      <c r="DW122" s="876"/>
      <c r="DX122" s="876"/>
      <c r="DY122" s="876"/>
      <c r="DZ122" s="877"/>
    </row>
    <row r="123" spans="1:130" s="247" customFormat="1" ht="26.25" customHeight="1" x14ac:dyDescent="0.15">
      <c r="A123" s="902"/>
      <c r="B123" s="903"/>
      <c r="C123" s="906" t="s">
        <v>453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129</v>
      </c>
      <c r="AB123" s="862"/>
      <c r="AC123" s="862"/>
      <c r="AD123" s="862"/>
      <c r="AE123" s="863"/>
      <c r="AF123" s="864" t="s">
        <v>129</v>
      </c>
      <c r="AG123" s="862"/>
      <c r="AH123" s="862"/>
      <c r="AI123" s="862"/>
      <c r="AJ123" s="863"/>
      <c r="AK123" s="864" t="s">
        <v>435</v>
      </c>
      <c r="AL123" s="862"/>
      <c r="AM123" s="862"/>
      <c r="AN123" s="862"/>
      <c r="AO123" s="863"/>
      <c r="AP123" s="909" t="s">
        <v>129</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471</v>
      </c>
      <c r="BP123" s="963"/>
      <c r="BQ123" s="917">
        <v>16371160</v>
      </c>
      <c r="BR123" s="918"/>
      <c r="BS123" s="918"/>
      <c r="BT123" s="918"/>
      <c r="BU123" s="918"/>
      <c r="BV123" s="918">
        <v>15983343</v>
      </c>
      <c r="BW123" s="918"/>
      <c r="BX123" s="918"/>
      <c r="BY123" s="918"/>
      <c r="BZ123" s="918"/>
      <c r="CA123" s="918">
        <v>15748292</v>
      </c>
      <c r="CB123" s="918"/>
      <c r="CC123" s="918"/>
      <c r="CD123" s="918"/>
      <c r="CE123" s="918"/>
      <c r="CF123" s="828"/>
      <c r="CG123" s="829"/>
      <c r="CH123" s="829"/>
      <c r="CI123" s="829"/>
      <c r="CJ123" s="919"/>
      <c r="CK123" s="954"/>
      <c r="CL123" s="940"/>
      <c r="CM123" s="940"/>
      <c r="CN123" s="940"/>
      <c r="CO123" s="941"/>
      <c r="CP123" s="920" t="s">
        <v>472</v>
      </c>
      <c r="CQ123" s="921"/>
      <c r="CR123" s="921"/>
      <c r="CS123" s="921"/>
      <c r="CT123" s="921"/>
      <c r="CU123" s="921"/>
      <c r="CV123" s="921"/>
      <c r="CW123" s="921"/>
      <c r="CX123" s="921"/>
      <c r="CY123" s="921"/>
      <c r="CZ123" s="921"/>
      <c r="DA123" s="921"/>
      <c r="DB123" s="921"/>
      <c r="DC123" s="921"/>
      <c r="DD123" s="921"/>
      <c r="DE123" s="921"/>
      <c r="DF123" s="922"/>
      <c r="DG123" s="861" t="s">
        <v>129</v>
      </c>
      <c r="DH123" s="862"/>
      <c r="DI123" s="862"/>
      <c r="DJ123" s="862"/>
      <c r="DK123" s="863"/>
      <c r="DL123" s="864" t="s">
        <v>129</v>
      </c>
      <c r="DM123" s="862"/>
      <c r="DN123" s="862"/>
      <c r="DO123" s="862"/>
      <c r="DP123" s="863"/>
      <c r="DQ123" s="864" t="s">
        <v>129</v>
      </c>
      <c r="DR123" s="862"/>
      <c r="DS123" s="862"/>
      <c r="DT123" s="862"/>
      <c r="DU123" s="863"/>
      <c r="DV123" s="909" t="s">
        <v>129</v>
      </c>
      <c r="DW123" s="910"/>
      <c r="DX123" s="910"/>
      <c r="DY123" s="910"/>
      <c r="DZ123" s="911"/>
    </row>
    <row r="124" spans="1:130" s="247" customFormat="1" ht="26.25" customHeight="1" thickBot="1" x14ac:dyDescent="0.2">
      <c r="A124" s="902"/>
      <c r="B124" s="903"/>
      <c r="C124" s="906" t="s">
        <v>456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129</v>
      </c>
      <c r="AB124" s="862"/>
      <c r="AC124" s="862"/>
      <c r="AD124" s="862"/>
      <c r="AE124" s="863"/>
      <c r="AF124" s="864" t="s">
        <v>129</v>
      </c>
      <c r="AG124" s="862"/>
      <c r="AH124" s="862"/>
      <c r="AI124" s="862"/>
      <c r="AJ124" s="863"/>
      <c r="AK124" s="864" t="s">
        <v>129</v>
      </c>
      <c r="AL124" s="862"/>
      <c r="AM124" s="862"/>
      <c r="AN124" s="862"/>
      <c r="AO124" s="863"/>
      <c r="AP124" s="909" t="s">
        <v>129</v>
      </c>
      <c r="AQ124" s="910"/>
      <c r="AR124" s="910"/>
      <c r="AS124" s="910"/>
      <c r="AT124" s="911"/>
      <c r="AU124" s="912" t="s">
        <v>473</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129</v>
      </c>
      <c r="BR124" s="916"/>
      <c r="BS124" s="916"/>
      <c r="BT124" s="916"/>
      <c r="BU124" s="916"/>
      <c r="BV124" s="916" t="s">
        <v>468</v>
      </c>
      <c r="BW124" s="916"/>
      <c r="BX124" s="916"/>
      <c r="BY124" s="916"/>
      <c r="BZ124" s="916"/>
      <c r="CA124" s="916" t="s">
        <v>129</v>
      </c>
      <c r="CB124" s="916"/>
      <c r="CC124" s="916"/>
      <c r="CD124" s="916"/>
      <c r="CE124" s="916"/>
      <c r="CF124" s="806"/>
      <c r="CG124" s="807"/>
      <c r="CH124" s="807"/>
      <c r="CI124" s="807"/>
      <c r="CJ124" s="947"/>
      <c r="CK124" s="955"/>
      <c r="CL124" s="955"/>
      <c r="CM124" s="955"/>
      <c r="CN124" s="955"/>
      <c r="CO124" s="956"/>
      <c r="CP124" s="920" t="s">
        <v>474</v>
      </c>
      <c r="CQ124" s="921"/>
      <c r="CR124" s="921"/>
      <c r="CS124" s="921"/>
      <c r="CT124" s="921"/>
      <c r="CU124" s="921"/>
      <c r="CV124" s="921"/>
      <c r="CW124" s="921"/>
      <c r="CX124" s="921"/>
      <c r="CY124" s="921"/>
      <c r="CZ124" s="921"/>
      <c r="DA124" s="921"/>
      <c r="DB124" s="921"/>
      <c r="DC124" s="921"/>
      <c r="DD124" s="921"/>
      <c r="DE124" s="921"/>
      <c r="DF124" s="922"/>
      <c r="DG124" s="844" t="s">
        <v>129</v>
      </c>
      <c r="DH124" s="845"/>
      <c r="DI124" s="845"/>
      <c r="DJ124" s="845"/>
      <c r="DK124" s="846"/>
      <c r="DL124" s="847" t="s">
        <v>129</v>
      </c>
      <c r="DM124" s="845"/>
      <c r="DN124" s="845"/>
      <c r="DO124" s="845"/>
      <c r="DP124" s="846"/>
      <c r="DQ124" s="847" t="s">
        <v>129</v>
      </c>
      <c r="DR124" s="845"/>
      <c r="DS124" s="845"/>
      <c r="DT124" s="845"/>
      <c r="DU124" s="846"/>
      <c r="DV124" s="933" t="s">
        <v>129</v>
      </c>
      <c r="DW124" s="934"/>
      <c r="DX124" s="934"/>
      <c r="DY124" s="934"/>
      <c r="DZ124" s="935"/>
    </row>
    <row r="125" spans="1:130" s="247" customFormat="1" ht="26.25" customHeight="1" x14ac:dyDescent="0.15">
      <c r="A125" s="902"/>
      <c r="B125" s="903"/>
      <c r="C125" s="906" t="s">
        <v>458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129</v>
      </c>
      <c r="AB125" s="862"/>
      <c r="AC125" s="862"/>
      <c r="AD125" s="862"/>
      <c r="AE125" s="863"/>
      <c r="AF125" s="864" t="s">
        <v>129</v>
      </c>
      <c r="AG125" s="862"/>
      <c r="AH125" s="862"/>
      <c r="AI125" s="862"/>
      <c r="AJ125" s="863"/>
      <c r="AK125" s="864" t="s">
        <v>129</v>
      </c>
      <c r="AL125" s="862"/>
      <c r="AM125" s="862"/>
      <c r="AN125" s="862"/>
      <c r="AO125" s="863"/>
      <c r="AP125" s="909" t="s">
        <v>129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475</v>
      </c>
      <c r="CL125" s="937"/>
      <c r="CM125" s="937"/>
      <c r="CN125" s="937"/>
      <c r="CO125" s="938"/>
      <c r="CP125" s="945" t="s">
        <v>476</v>
      </c>
      <c r="CQ125" s="890"/>
      <c r="CR125" s="890"/>
      <c r="CS125" s="890"/>
      <c r="CT125" s="890"/>
      <c r="CU125" s="890"/>
      <c r="CV125" s="890"/>
      <c r="CW125" s="890"/>
      <c r="CX125" s="890"/>
      <c r="CY125" s="890"/>
      <c r="CZ125" s="890"/>
      <c r="DA125" s="890"/>
      <c r="DB125" s="890"/>
      <c r="DC125" s="890"/>
      <c r="DD125" s="890"/>
      <c r="DE125" s="890"/>
      <c r="DF125" s="891"/>
      <c r="DG125" s="946" t="s">
        <v>129</v>
      </c>
      <c r="DH125" s="927"/>
      <c r="DI125" s="927"/>
      <c r="DJ125" s="927"/>
      <c r="DK125" s="927"/>
      <c r="DL125" s="927" t="s">
        <v>129</v>
      </c>
      <c r="DM125" s="927"/>
      <c r="DN125" s="927"/>
      <c r="DO125" s="927"/>
      <c r="DP125" s="927"/>
      <c r="DQ125" s="927" t="s">
        <v>129</v>
      </c>
      <c r="DR125" s="927"/>
      <c r="DS125" s="927"/>
      <c r="DT125" s="927"/>
      <c r="DU125" s="927"/>
      <c r="DV125" s="928" t="s">
        <v>129</v>
      </c>
      <c r="DW125" s="928"/>
      <c r="DX125" s="928"/>
      <c r="DY125" s="928"/>
      <c r="DZ125" s="929"/>
    </row>
    <row r="126" spans="1:130" s="247" customFormat="1" ht="26.25" customHeight="1" thickBot="1" x14ac:dyDescent="0.2">
      <c r="A126" s="902"/>
      <c r="B126" s="903"/>
      <c r="C126" s="906" t="s">
        <v>460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724</v>
      </c>
      <c r="AB126" s="862"/>
      <c r="AC126" s="862"/>
      <c r="AD126" s="862"/>
      <c r="AE126" s="863"/>
      <c r="AF126" s="864">
        <v>621</v>
      </c>
      <c r="AG126" s="862"/>
      <c r="AH126" s="862"/>
      <c r="AI126" s="862"/>
      <c r="AJ126" s="863"/>
      <c r="AK126" s="864">
        <v>552</v>
      </c>
      <c r="AL126" s="862"/>
      <c r="AM126" s="862"/>
      <c r="AN126" s="862"/>
      <c r="AO126" s="863"/>
      <c r="AP126" s="909">
        <v>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477</v>
      </c>
      <c r="CQ126" s="832"/>
      <c r="CR126" s="832"/>
      <c r="CS126" s="832"/>
      <c r="CT126" s="832"/>
      <c r="CU126" s="832"/>
      <c r="CV126" s="832"/>
      <c r="CW126" s="832"/>
      <c r="CX126" s="832"/>
      <c r="CY126" s="832"/>
      <c r="CZ126" s="832"/>
      <c r="DA126" s="832"/>
      <c r="DB126" s="832"/>
      <c r="DC126" s="832"/>
      <c r="DD126" s="832"/>
      <c r="DE126" s="832"/>
      <c r="DF126" s="833"/>
      <c r="DG126" s="898" t="s">
        <v>129</v>
      </c>
      <c r="DH126" s="899"/>
      <c r="DI126" s="899"/>
      <c r="DJ126" s="899"/>
      <c r="DK126" s="899"/>
      <c r="DL126" s="899" t="s">
        <v>129</v>
      </c>
      <c r="DM126" s="899"/>
      <c r="DN126" s="899"/>
      <c r="DO126" s="899"/>
      <c r="DP126" s="899"/>
      <c r="DQ126" s="899" t="s">
        <v>129</v>
      </c>
      <c r="DR126" s="899"/>
      <c r="DS126" s="899"/>
      <c r="DT126" s="899"/>
      <c r="DU126" s="899"/>
      <c r="DV126" s="876" t="s">
        <v>129</v>
      </c>
      <c r="DW126" s="876"/>
      <c r="DX126" s="876"/>
      <c r="DY126" s="876"/>
      <c r="DZ126" s="877"/>
    </row>
    <row r="127" spans="1:130" s="247" customFormat="1" ht="26.25" customHeight="1" x14ac:dyDescent="0.15">
      <c r="A127" s="904"/>
      <c r="B127" s="905"/>
      <c r="C127" s="923" t="s">
        <v>478</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129</v>
      </c>
      <c r="AB127" s="862"/>
      <c r="AC127" s="862"/>
      <c r="AD127" s="862"/>
      <c r="AE127" s="863"/>
      <c r="AF127" s="864" t="s">
        <v>129</v>
      </c>
      <c r="AG127" s="862"/>
      <c r="AH127" s="862"/>
      <c r="AI127" s="862"/>
      <c r="AJ127" s="863"/>
      <c r="AK127" s="864" t="s">
        <v>129</v>
      </c>
      <c r="AL127" s="862"/>
      <c r="AM127" s="862"/>
      <c r="AN127" s="862"/>
      <c r="AO127" s="863"/>
      <c r="AP127" s="909" t="s">
        <v>435</v>
      </c>
      <c r="AQ127" s="910"/>
      <c r="AR127" s="910"/>
      <c r="AS127" s="910"/>
      <c r="AT127" s="911"/>
      <c r="AU127" s="283"/>
      <c r="AV127" s="283"/>
      <c r="AW127" s="283"/>
      <c r="AX127" s="926" t="s">
        <v>479</v>
      </c>
      <c r="AY127" s="894"/>
      <c r="AZ127" s="894"/>
      <c r="BA127" s="894"/>
      <c r="BB127" s="894"/>
      <c r="BC127" s="894"/>
      <c r="BD127" s="894"/>
      <c r="BE127" s="895"/>
      <c r="BF127" s="893" t="s">
        <v>480</v>
      </c>
      <c r="BG127" s="894"/>
      <c r="BH127" s="894"/>
      <c r="BI127" s="894"/>
      <c r="BJ127" s="894"/>
      <c r="BK127" s="894"/>
      <c r="BL127" s="895"/>
      <c r="BM127" s="893" t="s">
        <v>481</v>
      </c>
      <c r="BN127" s="894"/>
      <c r="BO127" s="894"/>
      <c r="BP127" s="894"/>
      <c r="BQ127" s="894"/>
      <c r="BR127" s="894"/>
      <c r="BS127" s="895"/>
      <c r="BT127" s="893" t="s">
        <v>482</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483</v>
      </c>
      <c r="CQ127" s="832"/>
      <c r="CR127" s="832"/>
      <c r="CS127" s="832"/>
      <c r="CT127" s="832"/>
      <c r="CU127" s="832"/>
      <c r="CV127" s="832"/>
      <c r="CW127" s="832"/>
      <c r="CX127" s="832"/>
      <c r="CY127" s="832"/>
      <c r="CZ127" s="832"/>
      <c r="DA127" s="832"/>
      <c r="DB127" s="832"/>
      <c r="DC127" s="832"/>
      <c r="DD127" s="832"/>
      <c r="DE127" s="832"/>
      <c r="DF127" s="833"/>
      <c r="DG127" s="898" t="s">
        <v>129</v>
      </c>
      <c r="DH127" s="899"/>
      <c r="DI127" s="899"/>
      <c r="DJ127" s="899"/>
      <c r="DK127" s="899"/>
      <c r="DL127" s="899" t="s">
        <v>129</v>
      </c>
      <c r="DM127" s="899"/>
      <c r="DN127" s="899"/>
      <c r="DO127" s="899"/>
      <c r="DP127" s="899"/>
      <c r="DQ127" s="899" t="s">
        <v>129</v>
      </c>
      <c r="DR127" s="899"/>
      <c r="DS127" s="899"/>
      <c r="DT127" s="899"/>
      <c r="DU127" s="899"/>
      <c r="DV127" s="876" t="s">
        <v>129</v>
      </c>
      <c r="DW127" s="876"/>
      <c r="DX127" s="876"/>
      <c r="DY127" s="876"/>
      <c r="DZ127" s="877"/>
    </row>
    <row r="128" spans="1:130" s="247" customFormat="1" ht="26.25" customHeight="1" thickBot="1" x14ac:dyDescent="0.2">
      <c r="A128" s="878" t="s">
        <v>484</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485</v>
      </c>
      <c r="X128" s="880"/>
      <c r="Y128" s="880"/>
      <c r="Z128" s="881"/>
      <c r="AA128" s="882">
        <v>69464</v>
      </c>
      <c r="AB128" s="883"/>
      <c r="AC128" s="883"/>
      <c r="AD128" s="883"/>
      <c r="AE128" s="884"/>
      <c r="AF128" s="885">
        <v>68509</v>
      </c>
      <c r="AG128" s="883"/>
      <c r="AH128" s="883"/>
      <c r="AI128" s="883"/>
      <c r="AJ128" s="884"/>
      <c r="AK128" s="885">
        <v>67477</v>
      </c>
      <c r="AL128" s="883"/>
      <c r="AM128" s="883"/>
      <c r="AN128" s="883"/>
      <c r="AO128" s="884"/>
      <c r="AP128" s="886"/>
      <c r="AQ128" s="887"/>
      <c r="AR128" s="887"/>
      <c r="AS128" s="887"/>
      <c r="AT128" s="888"/>
      <c r="AU128" s="283"/>
      <c r="AV128" s="283"/>
      <c r="AW128" s="283"/>
      <c r="AX128" s="889" t="s">
        <v>486</v>
      </c>
      <c r="AY128" s="890"/>
      <c r="AZ128" s="890"/>
      <c r="BA128" s="890"/>
      <c r="BB128" s="890"/>
      <c r="BC128" s="890"/>
      <c r="BD128" s="890"/>
      <c r="BE128" s="891"/>
      <c r="BF128" s="868" t="s">
        <v>129</v>
      </c>
      <c r="BG128" s="869"/>
      <c r="BH128" s="869"/>
      <c r="BI128" s="869"/>
      <c r="BJ128" s="869"/>
      <c r="BK128" s="869"/>
      <c r="BL128" s="892"/>
      <c r="BM128" s="868">
        <v>14.16</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487</v>
      </c>
      <c r="CQ128" s="810"/>
      <c r="CR128" s="810"/>
      <c r="CS128" s="810"/>
      <c r="CT128" s="810"/>
      <c r="CU128" s="810"/>
      <c r="CV128" s="810"/>
      <c r="CW128" s="810"/>
      <c r="CX128" s="810"/>
      <c r="CY128" s="810"/>
      <c r="CZ128" s="810"/>
      <c r="DA128" s="810"/>
      <c r="DB128" s="810"/>
      <c r="DC128" s="810"/>
      <c r="DD128" s="810"/>
      <c r="DE128" s="810"/>
      <c r="DF128" s="811"/>
      <c r="DG128" s="872">
        <v>3008</v>
      </c>
      <c r="DH128" s="873"/>
      <c r="DI128" s="873"/>
      <c r="DJ128" s="873"/>
      <c r="DK128" s="873"/>
      <c r="DL128" s="873">
        <v>2274</v>
      </c>
      <c r="DM128" s="873"/>
      <c r="DN128" s="873"/>
      <c r="DO128" s="873"/>
      <c r="DP128" s="873"/>
      <c r="DQ128" s="873">
        <v>11016</v>
      </c>
      <c r="DR128" s="873"/>
      <c r="DS128" s="873"/>
      <c r="DT128" s="873"/>
      <c r="DU128" s="873"/>
      <c r="DV128" s="874">
        <v>0.2</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488</v>
      </c>
      <c r="X129" s="859"/>
      <c r="Y129" s="859"/>
      <c r="Z129" s="860"/>
      <c r="AA129" s="861">
        <v>6637951</v>
      </c>
      <c r="AB129" s="862"/>
      <c r="AC129" s="862"/>
      <c r="AD129" s="862"/>
      <c r="AE129" s="863"/>
      <c r="AF129" s="864">
        <v>6666938</v>
      </c>
      <c r="AG129" s="862"/>
      <c r="AH129" s="862"/>
      <c r="AI129" s="862"/>
      <c r="AJ129" s="863"/>
      <c r="AK129" s="864">
        <v>6676827</v>
      </c>
      <c r="AL129" s="862"/>
      <c r="AM129" s="862"/>
      <c r="AN129" s="862"/>
      <c r="AO129" s="863"/>
      <c r="AP129" s="865"/>
      <c r="AQ129" s="866"/>
      <c r="AR129" s="866"/>
      <c r="AS129" s="866"/>
      <c r="AT129" s="867"/>
      <c r="AU129" s="285"/>
      <c r="AV129" s="285"/>
      <c r="AW129" s="285"/>
      <c r="AX129" s="831" t="s">
        <v>489</v>
      </c>
      <c r="AY129" s="832"/>
      <c r="AZ129" s="832"/>
      <c r="BA129" s="832"/>
      <c r="BB129" s="832"/>
      <c r="BC129" s="832"/>
      <c r="BD129" s="832"/>
      <c r="BE129" s="833"/>
      <c r="BF129" s="851" t="s">
        <v>490</v>
      </c>
      <c r="BG129" s="852"/>
      <c r="BH129" s="852"/>
      <c r="BI129" s="852"/>
      <c r="BJ129" s="852"/>
      <c r="BK129" s="852"/>
      <c r="BL129" s="853"/>
      <c r="BM129" s="851">
        <v>19.16</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491</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492</v>
      </c>
      <c r="X130" s="859"/>
      <c r="Y130" s="859"/>
      <c r="Z130" s="860"/>
      <c r="AA130" s="861">
        <v>964033</v>
      </c>
      <c r="AB130" s="862"/>
      <c r="AC130" s="862"/>
      <c r="AD130" s="862"/>
      <c r="AE130" s="863"/>
      <c r="AF130" s="864">
        <v>978360</v>
      </c>
      <c r="AG130" s="862"/>
      <c r="AH130" s="862"/>
      <c r="AI130" s="862"/>
      <c r="AJ130" s="863"/>
      <c r="AK130" s="864">
        <v>972842</v>
      </c>
      <c r="AL130" s="862"/>
      <c r="AM130" s="862"/>
      <c r="AN130" s="862"/>
      <c r="AO130" s="863"/>
      <c r="AP130" s="865"/>
      <c r="AQ130" s="866"/>
      <c r="AR130" s="866"/>
      <c r="AS130" s="866"/>
      <c r="AT130" s="867"/>
      <c r="AU130" s="285"/>
      <c r="AV130" s="285"/>
      <c r="AW130" s="285"/>
      <c r="AX130" s="831" t="s">
        <v>493</v>
      </c>
      <c r="AY130" s="832"/>
      <c r="AZ130" s="832"/>
      <c r="BA130" s="832"/>
      <c r="BB130" s="832"/>
      <c r="BC130" s="832"/>
      <c r="BD130" s="832"/>
      <c r="BE130" s="833"/>
      <c r="BF130" s="834">
        <v>2.9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494</v>
      </c>
      <c r="X131" s="842"/>
      <c r="Y131" s="842"/>
      <c r="Z131" s="843"/>
      <c r="AA131" s="844">
        <v>5673918</v>
      </c>
      <c r="AB131" s="845"/>
      <c r="AC131" s="845"/>
      <c r="AD131" s="845"/>
      <c r="AE131" s="846"/>
      <c r="AF131" s="847">
        <v>5688578</v>
      </c>
      <c r="AG131" s="845"/>
      <c r="AH131" s="845"/>
      <c r="AI131" s="845"/>
      <c r="AJ131" s="846"/>
      <c r="AK131" s="847">
        <v>5703985</v>
      </c>
      <c r="AL131" s="845"/>
      <c r="AM131" s="845"/>
      <c r="AN131" s="845"/>
      <c r="AO131" s="846"/>
      <c r="AP131" s="848"/>
      <c r="AQ131" s="849"/>
      <c r="AR131" s="849"/>
      <c r="AS131" s="849"/>
      <c r="AT131" s="850"/>
      <c r="AU131" s="285"/>
      <c r="AV131" s="285"/>
      <c r="AW131" s="285"/>
      <c r="AX131" s="809" t="s">
        <v>495</v>
      </c>
      <c r="AY131" s="810"/>
      <c r="AZ131" s="810"/>
      <c r="BA131" s="810"/>
      <c r="BB131" s="810"/>
      <c r="BC131" s="810"/>
      <c r="BD131" s="810"/>
      <c r="BE131" s="811"/>
      <c r="BF131" s="812" t="s">
        <v>496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497</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498</v>
      </c>
      <c r="W132" s="822"/>
      <c r="X132" s="822"/>
      <c r="Y132" s="822"/>
      <c r="Z132" s="823"/>
      <c r="AA132" s="824">
        <v>1.72184351</v>
      </c>
      <c r="AB132" s="825"/>
      <c r="AC132" s="825"/>
      <c r="AD132" s="825"/>
      <c r="AE132" s="826"/>
      <c r="AF132" s="827">
        <v>2.9003909239999999</v>
      </c>
      <c r="AG132" s="825"/>
      <c r="AH132" s="825"/>
      <c r="AI132" s="825"/>
      <c r="AJ132" s="826"/>
      <c r="AK132" s="827">
        <v>4.2974794530000002</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499</v>
      </c>
      <c r="W133" s="801"/>
      <c r="X133" s="801"/>
      <c r="Y133" s="801"/>
      <c r="Z133" s="802"/>
      <c r="AA133" s="803">
        <v>1.5</v>
      </c>
      <c r="AB133" s="804"/>
      <c r="AC133" s="804"/>
      <c r="AD133" s="804"/>
      <c r="AE133" s="805"/>
      <c r="AF133" s="803">
        <v>2.2000000000000002</v>
      </c>
      <c r="AG133" s="804"/>
      <c r="AH133" s="804"/>
      <c r="AI133" s="804"/>
      <c r="AJ133" s="805"/>
      <c r="AK133" s="803">
        <v>2.9</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ituXN5wUCguqUHSbiU2qYKaZR5DQ2UVROxU88EXO85L1x3cnfjqGvbva9ciIbPwy0BGot3OOSLEL/A1mFnt1iw==" saltValue="JSsYtFzfjlpq7jsHPnWwf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G1" zoomScale="70" zoomScaleNormal="85" zoomScaleSheetLayoutView="70" workbookViewId="0">
      <selection activeCell="CV74" sqref="CV74"/>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0e1yyM3JMnAhZiSChFbGu9kuM66rhndlxOjs7O54305ZIZc79LErYkUHiszjgT5Xcsz2aTENLEXYAnPdXElkhQ==" saltValue="sb4zA7WGa8XkRfdFpIE2F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64"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5r/nOA24cuigR2EqUEUe4zWt09Op2+u1nvhc6t3nST+k064RTJqBX6bBdn+JYZ4CTCdWJAOjnwcswF9V6XeQA==" saltValue="hn6XI+CJDEqPP/sGFOlTS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503</v>
      </c>
      <c r="AP7" s="304"/>
      <c r="AQ7" s="305" t="s">
        <v>504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505</v>
      </c>
      <c r="AQ8" s="311" t="s">
        <v>506</v>
      </c>
      <c r="AR8" s="312" t="s">
        <v>507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508</v>
      </c>
      <c r="AL9" s="1231"/>
      <c r="AM9" s="1231"/>
      <c r="AN9" s="1232"/>
      <c r="AO9" s="313">
        <v>2232111</v>
      </c>
      <c r="AP9" s="313">
        <v>72417</v>
      </c>
      <c r="AQ9" s="314">
        <v>56845</v>
      </c>
      <c r="AR9" s="315">
        <v>27.4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509</v>
      </c>
      <c r="AL10" s="1231"/>
      <c r="AM10" s="1231"/>
      <c r="AN10" s="1232"/>
      <c r="AO10" s="316">
        <v>319375</v>
      </c>
      <c r="AP10" s="316">
        <v>10362</v>
      </c>
      <c r="AQ10" s="317">
        <v>5922</v>
      </c>
      <c r="AR10" s="318">
        <v>75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510</v>
      </c>
      <c r="AL11" s="1231"/>
      <c r="AM11" s="1231"/>
      <c r="AN11" s="1232"/>
      <c r="AO11" s="316">
        <v>26566</v>
      </c>
      <c r="AP11" s="316">
        <v>862</v>
      </c>
      <c r="AQ11" s="317">
        <v>8264</v>
      </c>
      <c r="AR11" s="318">
        <v>-89.6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511</v>
      </c>
      <c r="AL12" s="1231"/>
      <c r="AM12" s="1231"/>
      <c r="AN12" s="1232"/>
      <c r="AO12" s="316" t="s">
        <v>512</v>
      </c>
      <c r="AP12" s="316" t="s">
        <v>512</v>
      </c>
      <c r="AQ12" s="317">
        <v>284</v>
      </c>
      <c r="AR12" s="318" t="s">
        <v>512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513</v>
      </c>
      <c r="AL13" s="1231"/>
      <c r="AM13" s="1231"/>
      <c r="AN13" s="1232"/>
      <c r="AO13" s="316" t="s">
        <v>512</v>
      </c>
      <c r="AP13" s="316" t="s">
        <v>512</v>
      </c>
      <c r="AQ13" s="317">
        <v>20</v>
      </c>
      <c r="AR13" s="318" t="s">
        <v>512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514</v>
      </c>
      <c r="AL14" s="1231"/>
      <c r="AM14" s="1231"/>
      <c r="AN14" s="1232"/>
      <c r="AO14" s="316">
        <v>72587</v>
      </c>
      <c r="AP14" s="316">
        <v>2355</v>
      </c>
      <c r="AQ14" s="317">
        <v>2517</v>
      </c>
      <c r="AR14" s="318">
        <v>-6.4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515</v>
      </c>
      <c r="AL15" s="1231"/>
      <c r="AM15" s="1231"/>
      <c r="AN15" s="1232"/>
      <c r="AO15" s="316">
        <v>38900</v>
      </c>
      <c r="AP15" s="316">
        <v>1262</v>
      </c>
      <c r="AQ15" s="317">
        <v>1185</v>
      </c>
      <c r="AR15" s="318">
        <v>6.5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516</v>
      </c>
      <c r="AL16" s="1234"/>
      <c r="AM16" s="1234"/>
      <c r="AN16" s="1235"/>
      <c r="AO16" s="316">
        <v>-152830</v>
      </c>
      <c r="AP16" s="316">
        <v>-4958</v>
      </c>
      <c r="AQ16" s="317">
        <v>-4726</v>
      </c>
      <c r="AR16" s="318">
        <v>4.9000000000000004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186</v>
      </c>
      <c r="AL17" s="1234"/>
      <c r="AM17" s="1234"/>
      <c r="AN17" s="1235"/>
      <c r="AO17" s="316">
        <v>2536709</v>
      </c>
      <c r="AP17" s="316">
        <v>82299</v>
      </c>
      <c r="AQ17" s="317">
        <v>70311</v>
      </c>
      <c r="AR17" s="318">
        <v>17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521</v>
      </c>
      <c r="AL21" s="1228"/>
      <c r="AM21" s="1228"/>
      <c r="AN21" s="1229"/>
      <c r="AO21" s="328">
        <v>7.79</v>
      </c>
      <c r="AP21" s="329">
        <v>6.54</v>
      </c>
      <c r="AQ21" s="330">
        <v>1.25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522</v>
      </c>
      <c r="AL22" s="1228"/>
      <c r="AM22" s="1228"/>
      <c r="AN22" s="1229"/>
      <c r="AO22" s="333">
        <v>99.2</v>
      </c>
      <c r="AP22" s="334">
        <v>97.4</v>
      </c>
      <c r="AQ22" s="335">
        <v>1.8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503</v>
      </c>
      <c r="AP30" s="304"/>
      <c r="AQ30" s="305" t="s">
        <v>504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505</v>
      </c>
      <c r="AQ31" s="311" t="s">
        <v>506</v>
      </c>
      <c r="AR31" s="312" t="s">
        <v>507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526</v>
      </c>
      <c r="AL32" s="1219"/>
      <c r="AM32" s="1219"/>
      <c r="AN32" s="1220"/>
      <c r="AO32" s="343">
        <v>861834</v>
      </c>
      <c r="AP32" s="343">
        <v>27961</v>
      </c>
      <c r="AQ32" s="344">
        <v>31480</v>
      </c>
      <c r="AR32" s="345">
        <v>-11.2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527</v>
      </c>
      <c r="AL33" s="1219"/>
      <c r="AM33" s="1219"/>
      <c r="AN33" s="1220"/>
      <c r="AO33" s="343" t="s">
        <v>512</v>
      </c>
      <c r="AP33" s="343" t="s">
        <v>512</v>
      </c>
      <c r="AQ33" s="344" t="s">
        <v>512</v>
      </c>
      <c r="AR33" s="345" t="s">
        <v>512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528</v>
      </c>
      <c r="AL34" s="1219"/>
      <c r="AM34" s="1219"/>
      <c r="AN34" s="1220"/>
      <c r="AO34" s="343" t="s">
        <v>512</v>
      </c>
      <c r="AP34" s="343" t="s">
        <v>512</v>
      </c>
      <c r="AQ34" s="344">
        <v>0</v>
      </c>
      <c r="AR34" s="345" t="s">
        <v>512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529</v>
      </c>
      <c r="AL35" s="1219"/>
      <c r="AM35" s="1219"/>
      <c r="AN35" s="1220"/>
      <c r="AO35" s="343">
        <v>246075</v>
      </c>
      <c r="AP35" s="343">
        <v>7983</v>
      </c>
      <c r="AQ35" s="344">
        <v>9510</v>
      </c>
      <c r="AR35" s="345">
        <v>-16.100000000000001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530</v>
      </c>
      <c r="AL36" s="1219"/>
      <c r="AM36" s="1219"/>
      <c r="AN36" s="1220"/>
      <c r="AO36" s="343">
        <v>176986</v>
      </c>
      <c r="AP36" s="343">
        <v>5742</v>
      </c>
      <c r="AQ36" s="344">
        <v>2191</v>
      </c>
      <c r="AR36" s="345">
        <v>162.1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531</v>
      </c>
      <c r="AL37" s="1219"/>
      <c r="AM37" s="1219"/>
      <c r="AN37" s="1220"/>
      <c r="AO37" s="343">
        <v>552</v>
      </c>
      <c r="AP37" s="343">
        <v>18</v>
      </c>
      <c r="AQ37" s="344">
        <v>905</v>
      </c>
      <c r="AR37" s="345">
        <v>-98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532</v>
      </c>
      <c r="AL38" s="1222"/>
      <c r="AM38" s="1222"/>
      <c r="AN38" s="1223"/>
      <c r="AO38" s="346" t="s">
        <v>512</v>
      </c>
      <c r="AP38" s="346" t="s">
        <v>512</v>
      </c>
      <c r="AQ38" s="347">
        <v>0</v>
      </c>
      <c r="AR38" s="335" t="s">
        <v>512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533</v>
      </c>
      <c r="AL39" s="1222"/>
      <c r="AM39" s="1222"/>
      <c r="AN39" s="1223"/>
      <c r="AO39" s="343">
        <v>-67477</v>
      </c>
      <c r="AP39" s="343">
        <v>-2189</v>
      </c>
      <c r="AQ39" s="344">
        <v>-3197</v>
      </c>
      <c r="AR39" s="345">
        <v>-31.5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534</v>
      </c>
      <c r="AL40" s="1219"/>
      <c r="AM40" s="1219"/>
      <c r="AN40" s="1220"/>
      <c r="AO40" s="343">
        <v>-972842</v>
      </c>
      <c r="AP40" s="343">
        <v>-31562</v>
      </c>
      <c r="AQ40" s="344">
        <v>-28113</v>
      </c>
      <c r="AR40" s="345">
        <v>12.3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245128</v>
      </c>
      <c r="AP41" s="343">
        <v>7953</v>
      </c>
      <c r="AQ41" s="344">
        <v>12777</v>
      </c>
      <c r="AR41" s="345">
        <v>-37.799999999999997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503</v>
      </c>
      <c r="AN49" s="1213" t="s">
        <v>538</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539</v>
      </c>
      <c r="AO50" s="360" t="s">
        <v>540</v>
      </c>
      <c r="AP50" s="361" t="s">
        <v>541</v>
      </c>
      <c r="AQ50" s="362" t="s">
        <v>542</v>
      </c>
      <c r="AR50" s="363" t="s">
        <v>543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803983</v>
      </c>
      <c r="AN51" s="365">
        <v>25337</v>
      </c>
      <c r="AO51" s="366">
        <v>-41.1</v>
      </c>
      <c r="AP51" s="367">
        <v>49919</v>
      </c>
      <c r="AQ51" s="368">
        <v>-6.3</v>
      </c>
      <c r="AR51" s="369">
        <v>-34.799999999999997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606416</v>
      </c>
      <c r="AN52" s="373">
        <v>19111</v>
      </c>
      <c r="AO52" s="374">
        <v>-35.799999999999997</v>
      </c>
      <c r="AP52" s="375">
        <v>26398</v>
      </c>
      <c r="AQ52" s="376">
        <v>-8.6999999999999993</v>
      </c>
      <c r="AR52" s="377">
        <v>-27.1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1140385</v>
      </c>
      <c r="AN53" s="365">
        <v>35941</v>
      </c>
      <c r="AO53" s="366">
        <v>41.9</v>
      </c>
      <c r="AP53" s="367">
        <v>47738</v>
      </c>
      <c r="AQ53" s="368">
        <v>-4.4000000000000004</v>
      </c>
      <c r="AR53" s="369">
        <v>46.3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986457</v>
      </c>
      <c r="AN54" s="373">
        <v>31090</v>
      </c>
      <c r="AO54" s="374">
        <v>62.7</v>
      </c>
      <c r="AP54" s="375">
        <v>24937</v>
      </c>
      <c r="AQ54" s="376">
        <v>-5.5</v>
      </c>
      <c r="AR54" s="377">
        <v>68.2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858303</v>
      </c>
      <c r="AN55" s="365">
        <v>27253</v>
      </c>
      <c r="AO55" s="366">
        <v>-24.2</v>
      </c>
      <c r="AP55" s="367">
        <v>52191</v>
      </c>
      <c r="AQ55" s="368">
        <v>9.3000000000000007</v>
      </c>
      <c r="AR55" s="369">
        <v>-33.5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606251</v>
      </c>
      <c r="AN56" s="373">
        <v>19250</v>
      </c>
      <c r="AO56" s="374">
        <v>-38.1</v>
      </c>
      <c r="AP56" s="375">
        <v>24843</v>
      </c>
      <c r="AQ56" s="376">
        <v>-0.4</v>
      </c>
      <c r="AR56" s="377">
        <v>-37.700000000000003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399471</v>
      </c>
      <c r="AN57" s="365">
        <v>12772</v>
      </c>
      <c r="AO57" s="366">
        <v>-53.1</v>
      </c>
      <c r="AP57" s="367">
        <v>47387</v>
      </c>
      <c r="AQ57" s="368">
        <v>-9.1999999999999993</v>
      </c>
      <c r="AR57" s="369">
        <v>-43.9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299143</v>
      </c>
      <c r="AN58" s="373">
        <v>9564</v>
      </c>
      <c r="AO58" s="374">
        <v>-50.3</v>
      </c>
      <c r="AP58" s="375">
        <v>24928</v>
      </c>
      <c r="AQ58" s="376">
        <v>0.3</v>
      </c>
      <c r="AR58" s="377">
        <v>-50.6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1483649</v>
      </c>
      <c r="AN59" s="365">
        <v>48134</v>
      </c>
      <c r="AO59" s="366">
        <v>276.89999999999998</v>
      </c>
      <c r="AP59" s="367">
        <v>51264</v>
      </c>
      <c r="AQ59" s="368">
        <v>8.1999999999999993</v>
      </c>
      <c r="AR59" s="369">
        <v>268.7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1044089</v>
      </c>
      <c r="AN60" s="373">
        <v>33874</v>
      </c>
      <c r="AO60" s="374">
        <v>254.2</v>
      </c>
      <c r="AP60" s="375">
        <v>26040</v>
      </c>
      <c r="AQ60" s="376">
        <v>4.5</v>
      </c>
      <c r="AR60" s="377">
        <v>249.7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937158</v>
      </c>
      <c r="AN61" s="380">
        <v>29887</v>
      </c>
      <c r="AO61" s="381">
        <v>40.1</v>
      </c>
      <c r="AP61" s="382">
        <v>49700</v>
      </c>
      <c r="AQ61" s="383">
        <v>-0.5</v>
      </c>
      <c r="AR61" s="369">
        <v>40.6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708471</v>
      </c>
      <c r="AN62" s="373">
        <v>22578</v>
      </c>
      <c r="AO62" s="374">
        <v>38.5</v>
      </c>
      <c r="AP62" s="375">
        <v>25429</v>
      </c>
      <c r="AQ62" s="376">
        <v>-2</v>
      </c>
      <c r="AR62" s="377">
        <v>40.5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X8Nr2RWtk10/mpyJgfdeFxtqOTRjC8w/Hh29mJ7q80md0NLosc/iG2X9m4377FA2goMp82sPQbcl8JFckDtvPw==" saltValue="iTRKxrzfVY5NeTM7fMkYg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D68" zoomScale="55" zoomScaleNormal="55" zoomScaleSheetLayoutView="55" workbookViewId="0">
      <selection activeCell="AE87" sqref="AE87"/>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20" spans="125:125" ht="13.5" hidden="1" customHeight="1" x14ac:dyDescent="0.15"/>
    <row r="121" spans="125:125" ht="13.5" hidden="1" customHeight="1" x14ac:dyDescent="0.15">
      <c r="DU121" s="291"/>
    </row>
  </sheetData>
  <sheetProtection algorithmName="SHA-512" hashValue="p3n5LkrQ2r+a4k40IOJZ3TO9kR36s0k5Dyw8LNkZ/SAAmGrBLfL6SVBNPoLX+5YnGroDWT2HKtvc415l+Ocs/w==" saltValue="AG67x0B4blLmmO+W0FbSX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9" zoomScale="55" zoomScaleNormal="55" zoomScaleSheetLayoutView="55" workbookViewId="0">
      <selection activeCell="DB96" sqref="DB96"/>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sheetData>
  <sheetProtection algorithmName="SHA-512" hashValue="cUCvu7oMP2VSHEV2Mjb4P8oX1bZ9X6JSq/Q2Fkypd2jFlLlohg3HEvratB/dMHvN3SjCGWnKZUDvoNUARnOfrQ==" saltValue="UZ/IUYttIGquAA1rmUGDh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6" t="s">
        <v>3</v>
      </c>
      <c r="D47" s="1236"/>
      <c r="E47" s="1237"/>
      <c r="F47" s="11">
        <v>41.94</v>
      </c>
      <c r="G47" s="12">
        <v>37.75</v>
      </c>
      <c r="H47" s="12">
        <v>32.22</v>
      </c>
      <c r="I47" s="12">
        <v>28.7</v>
      </c>
      <c r="J47" s="13">
        <v>26.14</v>
      </c>
    </row>
    <row r="48" spans="2:10" ht="57.75" customHeight="1" x14ac:dyDescent="0.15">
      <c r="B48" s="14"/>
      <c r="C48" s="1238" t="s">
        <v>4</v>
      </c>
      <c r="D48" s="1238"/>
      <c r="E48" s="1239"/>
      <c r="F48" s="15">
        <v>5.45</v>
      </c>
      <c r="G48" s="16">
        <v>1.96</v>
      </c>
      <c r="H48" s="16">
        <v>3.49</v>
      </c>
      <c r="I48" s="16">
        <v>3.86</v>
      </c>
      <c r="J48" s="17">
        <v>3.1</v>
      </c>
    </row>
    <row r="49" spans="2:10" ht="57.75" customHeight="1" thickBot="1" x14ac:dyDescent="0.2">
      <c r="B49" s="18"/>
      <c r="C49" s="1240" t="s">
        <v>5</v>
      </c>
      <c r="D49" s="1240"/>
      <c r="E49" s="1241"/>
      <c r="F49" s="19" t="s">
        <v>559</v>
      </c>
      <c r="G49" s="20" t="s">
        <v>560</v>
      </c>
      <c r="H49" s="20" t="s">
        <v>561</v>
      </c>
      <c r="I49" s="20" t="s">
        <v>562</v>
      </c>
      <c r="J49" s="21" t="s">
        <v>563</v>
      </c>
    </row>
    <row r="50" spans="2:10" ht="13.5" customHeight="1" x14ac:dyDescent="0.15"/>
  </sheetData>
  <sheetProtection algorithmName="SHA-512" hashValue="+a0nlM+l3W1ZX5uhkO22RlwdriZA/rG+7ckpYmsJHqlibiyBR0x1o3YIrIELJqoLp+E0QH+QqM1z4TvN0mQjCA==" saltValue="CGCnBNffAoCkdH5w+wrbu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2021-03-08T02:23:37Z</cp:lastPrinted>
  <dcterms:created xsi:type="dcterms:W3CDTF">2021-02-05T03:31:03Z</dcterms:created>
  <dcterms:modified xsi:type="dcterms:W3CDTF">2021-10-19T08:42:26Z</dcterms:modified>
  <cp:category/>
</cp:coreProperties>
</file>