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V:\財政係\26 財政状況資料集\令和元年度\11 HP掲載データ\"/>
    </mc:Choice>
  </mc:AlternateContent>
  <xr:revisionPtr revIDLastSave="0" documentId="8_{6C8CC5FD-60EB-4122-8EA0-397542E8CDD3}" xr6:coauthVersionLast="36" xr6:coauthVersionMax="36" xr10:uidLastSave="{00000000-0000-0000-0000-000000000000}"/>
  <bookViews>
    <workbookView xWindow="0" yWindow="0" windowWidth="15360" windowHeight="7635" tabRatio="80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C36" i="10"/>
  <c r="BE35" i="10"/>
  <c r="BE34" i="10"/>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BW34" i="10" s="1"/>
  <c r="BW35" i="10" s="1"/>
  <c r="BW36" i="10" s="1"/>
  <c r="BW37" i="10" s="1"/>
  <c r="BW38" i="10" s="1"/>
  <c r="BW39" i="10" s="1"/>
  <c r="BW40" i="10" s="1"/>
  <c r="CO34" i="10" l="1"/>
  <c r="CO35" i="10" s="1"/>
  <c r="CO36" i="10" s="1"/>
  <c r="CO37" i="10" s="1"/>
</calcChain>
</file>

<file path=xl/sharedStrings.xml><?xml version="1.0" encoding="utf-8"?>
<sst xmlns="http://schemas.openxmlformats.org/spreadsheetml/2006/main" count="1137" uniqueCount="623">
  <si>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</si>
  <si>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</si>
  <si>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</si>
  <si>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</si>
  <si>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</si>
  <si>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</si>
  <si>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</si>
  <si>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</si>
  <si>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</si>
  <si>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</si>
  <si>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</si>
  <si>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</si>
  <si>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</si>
  <si>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</si>
  <si>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</si>
  <si>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</si>
  <si>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</si>
  <si>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</si>
  <si>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</si>
  <si>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</si>
  <si>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</si>
  <si>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</si>
  <si>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</si>
  <si>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</si>
  <si>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</si>
  <si>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</si>
  <si>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</si>
  <si>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</si>
  <si>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</si>
  <si>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</si>
  <si>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</si>
  <si>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</si>
  <si>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</si>
  <si>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</si>
  <si>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</si>
  <si>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</si>
  <si>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</si>
  <si>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</si>
  <si>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</si>
  <si>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</si>
  <si>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</si>
  <si>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</si>
  <si>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</si>
  <si>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</si>
  <si>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</si>
  <si>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</si>
  <si>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</si>
  <si>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</si>
  <si>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</si>
  <si>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</si>
  <si>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</si>
  <si>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</si>
  <si>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</si>
  <si>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</si>
  <si>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</si>
  <si>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</si>
  <si>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</si>
  <si>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</si>
  <si>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</si>
  <si>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</si>
  <si>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</si>
  <si>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</si>
  <si>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</si>
  <si>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</si>
  <si>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</si>
  <si>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</si>
  <si>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</si>
  <si>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</si>
  <si>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</si>
  <si>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</si>
  <si>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</si>
  <si>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</si>
  <si>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</si>
  <si>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</si>
  <si>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</si>
  <si>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</si>
  <si>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</si>
  <si>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</si>
  <si>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</si>
  <si>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</si>
  <si>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</si>
  <si>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</si>
  <si>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</si>
  <si>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</si>
  <si>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</si>
  <si>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Ⅴ－２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</si>
  <si>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</si>
  <si>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</si>
  <si>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</si>
  <si>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</si>
  <si>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</si>
  <si>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</si>
  <si>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</si>
  <si>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</si>
  <si>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</si>
  <si>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</si>
  <si>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</si>
  <si>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</si>
  <si>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播磨町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</si>
  <si>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</si>
  <si>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</si>
  <si>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</si>
  <si>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</si>
  <si>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</si>
  <si>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</si>
  <si>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</si>
  <si>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</si>
  <si>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</si>
  <si>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</si>
  <si>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</si>
  <si>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</si>
  <si>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</si>
  <si>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</si>
  <si>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</si>
  <si>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</si>
  <si>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</si>
  <si>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</si>
  <si>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</si>
  <si>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</si>
  <si>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</si>
  <si>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</si>
  <si>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</si>
  <si>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</si>
  <si>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</si>
  <si>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</si>
  <si>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</si>
  <si>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</si>
  <si>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</si>
  <si>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</si>
  <si>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</si>
  <si>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</si>
  <si>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</si>
  <si>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</si>
  <si>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</si>
  <si>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</si>
  <si>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</si>
  <si>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</si>
  <si>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</si>
  <si>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</si>
  <si>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</si>
  <si>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</si>
  <si>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</si>
  <si>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</si>
  <si>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</si>
  <si>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</si>
  <si>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</si>
  <si>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</si>
  <si>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</si>
  <si>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</si>
  <si>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</si>
  <si>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</si>
  <si>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</si>
  <si>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</si>
  <si>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</si>
  <si>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</si>
  <si>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</si>
  <si>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</si>
  <si>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</si>
  <si>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</si>
  <si>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</si>
  <si>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</si>
  <si>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</si>
  <si>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</si>
  <si>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</si>
  <si>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</si>
  <si>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</si>
  <si>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</si>
  <si>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</si>
  <si>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</si>
  <si>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</si>
  <si>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</si>
  <si>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</si>
  <si>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</si>
  <si>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</si>
  <si>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</si>
  <si>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</si>
  <si>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</si>
  <si>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</si>
  <si>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</si>
  <si>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</si>
  <si>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</si>
  <si>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</si>
  <si>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</si>
  <si>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</si>
  <si>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</si>
  <si>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</si>
  <si>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</si>
  <si>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</si>
  <si>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</si>
  <si>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</si>
  <si>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</si>
  <si>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</si>
  <si>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</si>
  <si>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</si>
  <si>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</si>
  <si>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</si>
  <si>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</si>
  <si>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</si>
  <si>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</si>
  <si>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</si>
  <si>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</si>
  <si>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</si>
  <si>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</si>
  <si>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</si>
  <si>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</si>
  <si>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</si>
  <si>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</si>
  <si>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</si>
  <si>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</si>
  <si>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</si>
  <si>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</si>
  <si>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</si>
  <si>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</si>
  <si>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</si>
  <si>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</si>
  <si>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</si>
  <si>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</si>
  <si>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</si>
  <si>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</si>
  <si>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兵庫県播磨町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</si>
  <si>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</si>
  <si>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</si>
  <si>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</si>
  <si>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</si>
  <si>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</si>
  <si>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</si>
  <si>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</si>
  <si>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</si>
  <si>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</si>
  <si>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</si>
  <si>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</si>
  <si>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</si>
  <si>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</si>
  <si>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</si>
  <si>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</si>
  <si>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</si>
  <si>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</si>
  <si>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</si>
  <si>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</si>
  <si>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</si>
  <si>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</si>
  <si>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</si>
  <si>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</si>
  <si>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</si>
  <si>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</si>
  <si>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</si>
  <si>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</si>
  <si>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</si>
  <si>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</si>
  <si>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</si>
  <si>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</si>
  <si>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</si>
  <si>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</si>
  <si>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</si>
  <si>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</si>
  <si>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</si>
  <si>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</si>
  <si>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</si>
  <si>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</si>
  <si>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</si>
  <si>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</si>
  <si>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</si>
  <si>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</si>
  <si>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</si>
  <si>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</si>
  <si>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</si>
  <si>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</si>
  <si>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</si>
  <si>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</si>
  <si>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</si>
  <si>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</si>
  <si>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</si>
  <si>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</si>
  <si>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</si>
  <si>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</si>
  <si>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</si>
  <si>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</si>
  <si>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</si>
  <si>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</si>
  <si>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</si>
  <si>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</si>
  <si>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</si>
  <si>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</si>
  <si>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</si>
  <si>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</si>
  <si>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</si>
  <si>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</si>
  <si>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</si>
  <si>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</si>
  <si>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</si>
  <si>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</si>
  <si>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</si>
  <si>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</si>
  <si>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</si>
  <si>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</si>
  <si>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</si>
  <si>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</si>
  <si>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</si>
  <si>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</si>
  <si>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</si>
  <si>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</si>
  <si>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</si>
  <si>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</si>
  <si>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</si>
  <si>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</si>
  <si>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</si>
  <si>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</si>
  <si>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</si>
  <si>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</si>
  <si>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</si>
  <si>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</si>
  <si>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</si>
  <si>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</si>
  <si>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</si>
  <si>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</si>
  <si>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</si>
  <si>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</si>
  <si>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</si>
  <si>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</si>
  <si>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</si>
  <si>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</si>
  <si>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</si>
  <si>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</si>
  <si>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</si>
  <si>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</si>
  <si>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</si>
  <si>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</si>
  <si>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</si>
  <si>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</si>
  <si>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</si>
  <si>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</si>
  <si>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</si>
  <si>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</si>
  <si>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</si>
  <si>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</si>
  <si>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</si>
  <si>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</si>
  <si>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</si>
  <si>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</si>
  <si>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</si>
  <si>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</si>
  <si>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</si>
  <si>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</si>
  <si>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</si>
  <si>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</si>
  <si>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</si>
  <si>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</si>
  <si>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</si>
  <si>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</si>
  <si>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</si>
  <si>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</si>
  <si>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</si>
  <si>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</si>
  <si>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</si>
  <si>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</si>
  <si>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</si>
  <si>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</si>
  <si>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</si>
  <si>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</si>
  <si>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</si>
  <si>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</si>
  <si>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</si>
  <si>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</si>
  <si>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</si>
  <si>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</si>
  <si>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</si>
  <si>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</si>
  <si>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</si>
  <si>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</si>
  <si>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</si>
  <si>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</si>
  <si>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</si>
  <si>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</si>
  <si>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兵庫県播磨町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</si>
  <si>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</si>
  <si>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</si>
  <si>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</si>
  <si>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</si>
  <si>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</si>
  <si>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</si>
  <si>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</si>
  <si>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</si>
  <si>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</si>
  <si>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</si>
  <si>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</si>
  <si>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</si>
  <si>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</si>
  <si>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</si>
  <si>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</si>
  <si>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</si>
  <si>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</si>
  <si>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</si>
  <si>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</si>
  <si>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</si>
  <si>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後期高齢者医療事業へ振替</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</si>
  <si>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</si>
  <si>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</si>
  <si>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</si>
  <si>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</si>
  <si>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</si>
  <si>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</si>
  <si>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</si>
  <si>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</si>
  <si>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</si>
  <si>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</si>
  <si>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</si>
  <si>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</si>
  <si>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</si>
  <si>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</si>
  <si>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国民健康保険事業・事業勘定</t>
    <phoneticPr fontId="5"/>
  </si>
  <si>
    <t>介護保険事業・事業勘定</t>
    <phoneticPr fontId="5"/>
  </si>
  <si>
    <t>後期高齢者医療事業</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</si>
  <si>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</si>
  <si>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</si>
  <si>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</si>
  <si>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</si>
  <si>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</si>
  <si>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</si>
  <si>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</si>
  <si>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</si>
  <si>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</si>
  <si>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</si>
  <si>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</si>
  <si>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</si>
  <si>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</si>
  <si>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</si>
  <si>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</si>
  <si>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</si>
  <si>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</si>
  <si>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</si>
  <si>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</si>
  <si>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</si>
  <si>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</si>
  <si>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</si>
  <si>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</si>
  <si>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</si>
  <si>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</si>
  <si>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</si>
  <si>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</si>
  <si>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</si>
  <si>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</si>
  <si>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</si>
  <si>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</si>
  <si>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</si>
  <si>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</si>
  <si>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</si>
  <si>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</si>
  <si>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</si>
  <si>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</si>
  <si>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</si>
  <si>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</si>
  <si>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</si>
  <si>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</si>
  <si>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</si>
  <si>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</si>
  <si>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</si>
  <si>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</si>
  <si>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</si>
  <si>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t>
    <phoneticPr fontId="5"/>
  </si>
  <si>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</si>
  <si>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</si>
  <si>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t>
    <phoneticPr fontId="5"/>
  </si>
  <si>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</si>
  <si>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</si>
  <si>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</si>
  <si>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</si>
  <si>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</si>
  <si>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</si>
  <si>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</si>
  <si>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</si>
  <si>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</si>
  <si>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</si>
  <si>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</si>
  <si>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</si>
  <si>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</si>
  <si>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</si>
  <si>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</si>
  <si>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</si>
  <si>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</si>
  <si>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</si>
  <si>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</si>
  <si>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</si>
  <si>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</si>
  <si>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</si>
  <si>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</si>
  <si>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</si>
  <si>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介護保険事業・事業勘定</t>
    <phoneticPr fontId="5"/>
  </si>
  <si>
    <t>(Ｆ)</t>
    <phoneticPr fontId="5"/>
  </si>
  <si>
    <t>後期高齢者医療事業</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</si>
  <si>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</si>
  <si>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</si>
  <si>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</si>
  <si>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</si>
  <si>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</si>
  <si>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</si>
  <si>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</si>
  <si>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</si>
  <si>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</si>
  <si>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</si>
  <si>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</si>
  <si>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</si>
  <si>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</si>
  <si>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</si>
  <si>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</si>
  <si>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</si>
  <si>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</si>
  <si>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</si>
  <si>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</si>
  <si>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</si>
  <si>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</si>
  <si>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</si>
  <si>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</si>
  <si>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</si>
  <si>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</si>
  <si>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</si>
  <si>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</si>
  <si>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</si>
  <si>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</si>
  <si>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</si>
  <si>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</si>
  <si>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</si>
  <si>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</si>
  <si>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</si>
  <si>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</si>
  <si>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</si>
  <si>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</si>
  <si>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</si>
  <si>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</si>
  <si>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</si>
  <si>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</si>
  <si>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</si>
  <si>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</si>
  <si>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</si>
  <si>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</si>
  <si>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</si>
  <si>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</si>
  <si>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</si>
  <si>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</si>
  <si>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</si>
  <si>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</si>
  <si>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</si>
  <si>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</si>
  <si>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</si>
  <si>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</si>
  <si>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</si>
  <si>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</si>
  <si>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</si>
  <si>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</si>
  <si>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</si>
  <si>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</si>
  <si>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</si>
  <si>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</si>
  <si>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</si>
  <si>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</si>
  <si>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</si>
  <si>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</si>
  <si>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</si>
  <si>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</si>
  <si>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</si>
  <si>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</si>
  <si>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</si>
  <si>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</si>
  <si>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</si>
  <si>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</si>
  <si>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</si>
  <si>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</si>
  <si>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</si>
  <si>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</si>
  <si>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</si>
  <si>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</si>
  <si>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</si>
  <si>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</si>
  <si>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</si>
  <si>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</si>
  <si>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</si>
  <si>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9.73</t>
  </si>
  <si>
    <t>▲ 20.37</t>
  </si>
  <si>
    <t>▲ 5.88</t>
  </si>
  <si>
    <t>▲ 31.58</t>
  </si>
  <si>
    <t>▲ 6.33</t>
  </si>
  <si>
    <t>水道事業会計</t>
  </si>
  <si>
    <t>一般会計</t>
  </si>
  <si>
    <t>下水道事業会計</t>
  </si>
  <si>
    <t>介護保険事業・事業勘定</t>
  </si>
  <si>
    <t>国民健康保険事業・事業勘定</t>
  </si>
  <si>
    <t>後期高齢者医療事業</t>
  </si>
  <si>
    <t>後期高齢者医療事業へ振替</t>
  </si>
  <si>
    <t>その他会計（赤字）</t>
  </si>
  <si>
    <t>その他会計（黒字）</t>
  </si>
  <si>
    <t>（百万円）</t>
    <phoneticPr fontId="5"/>
  </si>
  <si>
    <t>H26末</t>
    <phoneticPr fontId="5"/>
  </si>
  <si>
    <t>H27末</t>
    <phoneticPr fontId="5"/>
  </si>
  <si>
    <t>H28末</t>
    <phoneticPr fontId="5"/>
  </si>
  <si>
    <t>H29末</t>
    <phoneticPr fontId="5"/>
  </si>
  <si>
    <t>H30末</t>
    <phoneticPr fontId="5"/>
  </si>
  <si>
    <t>公共施設整備基金</t>
  </si>
  <si>
    <t>一般廃棄物処理施設整備基金</t>
    <rPh sb="0" eb="2">
      <t>イッパン</t>
    </rPh>
    <rPh sb="2" eb="5">
      <t>ハイキブツ</t>
    </rPh>
    <rPh sb="5" eb="7">
      <t>ショリ</t>
    </rPh>
    <rPh sb="7" eb="9">
      <t>シセツ</t>
    </rPh>
    <phoneticPr fontId="3"/>
  </si>
  <si>
    <t>緑化基金</t>
    <rPh sb="0" eb="2">
      <t>リョクカ</t>
    </rPh>
    <phoneticPr fontId="3"/>
  </si>
  <si>
    <t>長寿社会福祉基金</t>
  </si>
  <si>
    <t>公共公益施設整備基金</t>
  </si>
  <si>
    <t>（財）播磨町臨海管理センター</t>
    <rPh sb="1" eb="2">
      <t>ザイ</t>
    </rPh>
    <rPh sb="3" eb="6">
      <t>ハリマチョウ</t>
    </rPh>
    <rPh sb="6" eb="8">
      <t>リンカイ</t>
    </rPh>
    <rPh sb="8" eb="10">
      <t>カンリ</t>
    </rPh>
    <phoneticPr fontId="5"/>
  </si>
  <si>
    <t>（財）加古川総合保健センター</t>
    <rPh sb="1" eb="2">
      <t>ザイ</t>
    </rPh>
    <rPh sb="3" eb="6">
      <t>カコガワ</t>
    </rPh>
    <rPh sb="6" eb="8">
      <t>ソウゴウ</t>
    </rPh>
    <rPh sb="8" eb="10">
      <t>ホケン</t>
    </rPh>
    <phoneticPr fontId="5"/>
  </si>
  <si>
    <t>（財）東播臨海救急医療協会</t>
    <rPh sb="1" eb="2">
      <t>ザイ</t>
    </rPh>
    <rPh sb="3" eb="4">
      <t>ヒガシ</t>
    </rPh>
    <rPh sb="4" eb="5">
      <t>ハリ</t>
    </rPh>
    <rPh sb="5" eb="7">
      <t>リンカイ</t>
    </rPh>
    <rPh sb="7" eb="9">
      <t>キュウキュウ</t>
    </rPh>
    <rPh sb="9" eb="11">
      <t>イリョウ</t>
    </rPh>
    <rPh sb="11" eb="13">
      <t>キョウカイ</t>
    </rPh>
    <phoneticPr fontId="5"/>
  </si>
  <si>
    <t>兵庫県町土地開発公社</t>
    <rPh sb="0" eb="3">
      <t>ヒョウゴケン</t>
    </rPh>
    <rPh sb="3" eb="4">
      <t>チョウ</t>
    </rPh>
    <rPh sb="4" eb="6">
      <t>トチ</t>
    </rPh>
    <rPh sb="6" eb="8">
      <t>カイハツ</t>
    </rPh>
    <rPh sb="8" eb="10">
      <t>コウシャ</t>
    </rPh>
    <phoneticPr fontId="5"/>
  </si>
  <si>
    <t>加古郡衛生事務組合</t>
    <rPh sb="0" eb="3">
      <t>カコグン</t>
    </rPh>
    <rPh sb="3" eb="5">
      <t>エイセイ</t>
    </rPh>
    <rPh sb="5" eb="7">
      <t>ジム</t>
    </rPh>
    <rPh sb="7" eb="9">
      <t>クミアイ</t>
    </rPh>
    <phoneticPr fontId="32"/>
  </si>
  <si>
    <t>兵庫県市町村職員退職手当組合</t>
    <rPh sb="0" eb="3">
      <t>ヒョウゴケン</t>
    </rPh>
    <rPh sb="3" eb="6">
      <t>シチョウソン</t>
    </rPh>
    <rPh sb="6" eb="8">
      <t>ショクイン</t>
    </rPh>
    <rPh sb="8" eb="10">
      <t>タイショク</t>
    </rPh>
    <rPh sb="10" eb="12">
      <t>テアテ</t>
    </rPh>
    <rPh sb="12" eb="14">
      <t>クミアイ</t>
    </rPh>
    <phoneticPr fontId="32"/>
  </si>
  <si>
    <t>兵庫県市町交通災害共済組合</t>
    <rPh sb="0" eb="3">
      <t>ヒョウゴケン</t>
    </rPh>
    <rPh sb="3" eb="5">
      <t>シチョウ</t>
    </rPh>
    <rPh sb="5" eb="7">
      <t>コウツウ</t>
    </rPh>
    <rPh sb="7" eb="9">
      <t>サイガイ</t>
    </rPh>
    <rPh sb="9" eb="11">
      <t>キョウサイ</t>
    </rPh>
    <rPh sb="11" eb="13">
      <t>クミアイ</t>
    </rPh>
    <phoneticPr fontId="32"/>
  </si>
  <si>
    <t>兵庫県町議会議員公務災害補償組合</t>
    <rPh sb="0" eb="3">
      <t>ヒョウゴケン</t>
    </rPh>
    <rPh sb="3" eb="4">
      <t>チョウ</t>
    </rPh>
    <rPh sb="4" eb="6">
      <t>ギカイ</t>
    </rPh>
    <rPh sb="6" eb="8">
      <t>ギイン</t>
    </rPh>
    <rPh sb="8" eb="10">
      <t>コウム</t>
    </rPh>
    <rPh sb="10" eb="12">
      <t>サイガイ</t>
    </rPh>
    <rPh sb="12" eb="14">
      <t>ホショウ</t>
    </rPh>
    <rPh sb="14" eb="16">
      <t>クミアイ</t>
    </rPh>
    <phoneticPr fontId="3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</si>
  <si>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32"/>
  </si>
  <si>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32"/>
  </si>
  <si>
    <t>東播磨農業共済事務組合</t>
    <rPh sb="0" eb="1">
      <t>ヒガシ</t>
    </rPh>
    <rPh sb="1" eb="3">
      <t>ハリマ</t>
    </rPh>
    <rPh sb="3" eb="5">
      <t>ノウギョウ</t>
    </rPh>
    <rPh sb="5" eb="7">
      <t>キョウサイ</t>
    </rPh>
    <rPh sb="7" eb="9">
      <t>ジム</t>
    </rPh>
    <rPh sb="9" eb="11">
      <t>クミアイ</t>
    </rPh>
    <phoneticPr fontId="3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</si>
  <si>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</si>
  <si>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</si>
  <si>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</si>
  <si>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将来負担比率がマイナスとなっているため、グラフ上表示されていない。</t>
    <rPh sb="0" eb="2">
      <t>ショウライ</t>
    </rPh>
    <rPh sb="2" eb="4">
      <t>フタン</t>
    </rPh>
    <rPh sb="4" eb="6">
      <t>ヒリツ</t>
    </rPh>
    <rPh sb="23" eb="24">
      <t>ジョウ</t>
    </rPh>
    <rPh sb="24" eb="26">
      <t>ヒョウジ</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</si>
  <si>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</si>
  <si>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</si>
  <si>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</si>
  <si>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</si>
  <si>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</si>
  <si>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</si>
  <si>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将来負担比率がマイナスとなっているため、グラフ上表示されていない。
今後は、公共施設やインフラの一斉更新時期が続き、その財源として起債も活用していくため、将来負担比率の悪化が見込まれるが、「施設等の老朽化」というもう一つの将来負担を低減するため長期的・計画的な更新・維持管理を行っていく。</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</si>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</sst>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49919</c:v>
                </c:pt>
                <c:pt idx="1">
                  <c:v>47738</c:v>
                </c:pt>
                <c:pt idx="2">
                  <c:v>52191</c:v>
                </c:pt>
                <c:pt idx="3">
                  <c:v>47387</c:v>
                </c:pt>
                <c:pt idx="4">
                  <c:v>51264</c:v>
                </c:pt>
              </c:numCache>
            </c:numRef>
          </c:val>
          <c:smooth val="0"/>
          <c:extLst>
            <c:ext xmlns:c16="http://schemas.microsoft.com/office/drawing/2014/chart" uri="{C3380CC4-5D6E-409C-BE32-E72D297353CC}">
              <c16:uniqueId val="{00000000-E054-4137-8825-5E5FC0F72B8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38816</c:v>
                </c:pt>
                <c:pt idx="1">
                  <c:v>43742</c:v>
                </c:pt>
                <c:pt idx="2">
                  <c:v>57347</c:v>
                </c:pt>
                <c:pt idx="3">
                  <c:v>51724</c:v>
                </c:pt>
                <c:pt idx="4">
                  <c:v>41564</c:v>
                </c:pt>
              </c:numCache>
            </c:numRef>
          </c:val>
          <c:smooth val="0"/>
          <c:extLst>
            <c:ext xmlns:c16="http://schemas.microsoft.com/office/drawing/2014/chart" uri="{C3380CC4-5D6E-409C-BE32-E72D297353CC}">
              <c16:uniqueId val="{00000001-E054-4137-8825-5E5FC0F72B8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9.84</c:v>
                </c:pt>
                <c:pt idx="1">
                  <c:v>10.07</c:v>
                </c:pt>
                <c:pt idx="2">
                  <c:v>10.32</c:v>
                </c:pt>
                <c:pt idx="3">
                  <c:v>7.96</c:v>
                </c:pt>
                <c:pt idx="4">
                  <c:v>8.9499999999999993</c:v>
                </c:pt>
              </c:numCache>
            </c:numRef>
          </c:val>
          <c:extLst>
            <c:ext xmlns:c16="http://schemas.microsoft.com/office/drawing/2014/chart" uri="{C3380CC4-5D6E-409C-BE32-E72D297353CC}">
              <c16:uniqueId val="{00000000-28CE-497D-8D1C-DC34FBC180C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73.42</c:v>
                </c:pt>
                <c:pt idx="1">
                  <c:v>60.79</c:v>
                </c:pt>
                <c:pt idx="2">
                  <c:v>63.63</c:v>
                </c:pt>
                <c:pt idx="3">
                  <c:v>42.13</c:v>
                </c:pt>
                <c:pt idx="4">
                  <c:v>42.05</c:v>
                </c:pt>
              </c:numCache>
            </c:numRef>
          </c:val>
          <c:extLst>
            <c:ext xmlns:c16="http://schemas.microsoft.com/office/drawing/2014/chart" uri="{C3380CC4-5D6E-409C-BE32-E72D297353CC}">
              <c16:uniqueId val="{00000001-28CE-497D-8D1C-DC34FBC180C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-9.73</c:v>
                </c:pt>
                <c:pt idx="1">
                  <c:v>-20.37</c:v>
                </c:pt>
                <c:pt idx="2">
                  <c:v>-5.88</c:v>
                </c:pt>
                <c:pt idx="3">
                  <c:v>-31.58</c:v>
                </c:pt>
                <c:pt idx="4">
                  <c:v>-6.33</c:v>
                </c:pt>
              </c:numCache>
            </c:numRef>
          </c:val>
          <c:smooth val="0"/>
          <c:extLst>
            <c:ext xmlns:c16="http://schemas.microsoft.com/office/drawing/2014/chart" uri="{C3380CC4-5D6E-409C-BE32-E72D297353CC}">
              <c16:uniqueId val="{00000002-28CE-497D-8D1C-DC34FBC180C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09A-4BA1-8C84-B1DC4EC82AA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09A-4BA1-8C84-B1DC4EC82AA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09A-4BA1-8C84-B1DC4EC82AAF}"/>
            </c:ext>
          </c:extLst>
        </c:ser>
        <c:ser>
          <c:idx val="3"/>
          <c:order val="3"/>
          <c:tx>
            <c:strRef>
              <c:f>データシート!$A$30</c:f>
              <c:strCache>
                <c:ptCount val="1"/>
                <c:pt idx="0">
                  <c:v>後期高齢者医療事業へ振替</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009A-4BA1-8C84-B1DC4EC82AAF}"/>
            </c:ext>
          </c:extLst>
        </c:ser>
        <c:ser>
          <c:idx val="4"/>
          <c:order val="4"/>
          <c:tx>
            <c:strRef>
              <c:f>データシート!$A$31</c:f>
              <c:strCache>
                <c:ptCount val="1"/>
                <c:pt idx="0">
                  <c:v>後期高齢者医療事業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0.17</c:v>
                </c:pt>
                <c:pt idx="2">
                  <c:v>#N/A</c:v>
                </c:pt>
                <c:pt idx="3">
                  <c:v>0.2</c:v>
                </c:pt>
                <c:pt idx="4">
                  <c:v>#N/A</c:v>
                </c:pt>
                <c:pt idx="5">
                  <c:v>0.21</c:v>
                </c:pt>
                <c:pt idx="6">
                  <c:v>#N/A</c:v>
                </c:pt>
                <c:pt idx="7">
                  <c:v>0.27</c:v>
                </c:pt>
                <c:pt idx="8">
                  <c:v>#N/A</c:v>
                </c:pt>
                <c:pt idx="9">
                  <c:v>0.23</c:v>
                </c:pt>
              </c:numCache>
            </c:numRef>
          </c:val>
          <c:extLst>
            <c:ext xmlns:c16="http://schemas.microsoft.com/office/drawing/2014/chart" uri="{C3380CC4-5D6E-409C-BE32-E72D297353CC}">
              <c16:uniqueId val="{00000004-009A-4BA1-8C84-B1DC4EC82AAF}"/>
            </c:ext>
          </c:extLst>
        </c:ser>
        <c:ser>
          <c:idx val="5"/>
          <c:order val="5"/>
          <c:tx>
            <c:strRef>
              <c:f>データシート!$A$32</c:f>
              <c:strCache>
                <c:ptCount val="1"/>
                <c:pt idx="0">
                  <c:v>国民健康保険事業・事業勘定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7.67</c:v>
                </c:pt>
                <c:pt idx="2">
                  <c:v>#N/A</c:v>
                </c:pt>
                <c:pt idx="3">
                  <c:v>10.69</c:v>
                </c:pt>
                <c:pt idx="4">
                  <c:v>#N/A</c:v>
                </c:pt>
                <c:pt idx="5">
                  <c:v>11.09</c:v>
                </c:pt>
                <c:pt idx="6">
                  <c:v>#N/A</c:v>
                </c:pt>
                <c:pt idx="7">
                  <c:v>1.77</c:v>
                </c:pt>
                <c:pt idx="8">
                  <c:v>#N/A</c:v>
                </c:pt>
                <c:pt idx="9">
                  <c:v>0.82</c:v>
                </c:pt>
              </c:numCache>
            </c:numRef>
          </c:val>
          <c:extLst>
            <c:ext xmlns:c16="http://schemas.microsoft.com/office/drawing/2014/chart" uri="{C3380CC4-5D6E-409C-BE32-E72D297353CC}">
              <c16:uniqueId val="{00000005-009A-4BA1-8C84-B1DC4EC82AAF}"/>
            </c:ext>
          </c:extLst>
        </c:ser>
        <c:ser>
          <c:idx val="6"/>
          <c:order val="6"/>
          <c:tx>
            <c:strRef>
              <c:f>データシート!$A$33</c:f>
              <c:strCache>
                <c:ptCount val="1"/>
                <c:pt idx="0">
                  <c:v>介護保険事業・事業勘定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0.9</c:v>
                </c:pt>
                <c:pt idx="2">
                  <c:v>#N/A</c:v>
                </c:pt>
                <c:pt idx="3">
                  <c:v>1.65</c:v>
                </c:pt>
                <c:pt idx="4">
                  <c:v>#N/A</c:v>
                </c:pt>
                <c:pt idx="5">
                  <c:v>2</c:v>
                </c:pt>
                <c:pt idx="6">
                  <c:v>#N/A</c:v>
                </c:pt>
                <c:pt idx="7">
                  <c:v>0.93</c:v>
                </c:pt>
                <c:pt idx="8">
                  <c:v>#N/A</c:v>
                </c:pt>
                <c:pt idx="9">
                  <c:v>1.31</c:v>
                </c:pt>
              </c:numCache>
            </c:numRef>
          </c:val>
          <c:extLst>
            <c:ext xmlns:c16="http://schemas.microsoft.com/office/drawing/2014/chart" uri="{C3380CC4-5D6E-409C-BE32-E72D297353CC}">
              <c16:uniqueId val="{00000006-009A-4BA1-8C84-B1DC4EC82AAF}"/>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c:v>
                </c:pt>
                <c:pt idx="2">
                  <c:v>#N/A</c:v>
                </c:pt>
                <c:pt idx="3">
                  <c:v>0</c:v>
                </c:pt>
                <c:pt idx="4">
                  <c:v>#N/A</c:v>
                </c:pt>
                <c:pt idx="5">
                  <c:v>0.3</c:v>
                </c:pt>
                <c:pt idx="6">
                  <c:v>#N/A</c:v>
                </c:pt>
                <c:pt idx="7">
                  <c:v>1.6</c:v>
                </c:pt>
                <c:pt idx="8">
                  <c:v>#N/A</c:v>
                </c:pt>
                <c:pt idx="9">
                  <c:v>1.66</c:v>
                </c:pt>
              </c:numCache>
            </c:numRef>
          </c:val>
          <c:extLst>
            <c:ext xmlns:c16="http://schemas.microsoft.com/office/drawing/2014/chart" uri="{C3380CC4-5D6E-409C-BE32-E72D297353CC}">
              <c16:uniqueId val="{00000007-009A-4BA1-8C84-B1DC4EC82AA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9.84</c:v>
                </c:pt>
                <c:pt idx="2">
                  <c:v>#N/A</c:v>
                </c:pt>
                <c:pt idx="3">
                  <c:v>10.07</c:v>
                </c:pt>
                <c:pt idx="4">
                  <c:v>#N/A</c:v>
                </c:pt>
                <c:pt idx="5">
                  <c:v>10.31</c:v>
                </c:pt>
                <c:pt idx="6">
                  <c:v>#N/A</c:v>
                </c:pt>
                <c:pt idx="7">
                  <c:v>7.95</c:v>
                </c:pt>
                <c:pt idx="8">
                  <c:v>#N/A</c:v>
                </c:pt>
                <c:pt idx="9">
                  <c:v>8.9499999999999993</c:v>
                </c:pt>
              </c:numCache>
            </c:numRef>
          </c:val>
          <c:extLst>
            <c:ext xmlns:c16="http://schemas.microsoft.com/office/drawing/2014/chart" uri="{C3380CC4-5D6E-409C-BE32-E72D297353CC}">
              <c16:uniqueId val="{00000008-009A-4BA1-8C84-B1DC4EC82AA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14.77</c:v>
                </c:pt>
                <c:pt idx="2">
                  <c:v>#N/A</c:v>
                </c:pt>
                <c:pt idx="3">
                  <c:v>20.82</c:v>
                </c:pt>
                <c:pt idx="4">
                  <c:v>#N/A</c:v>
                </c:pt>
                <c:pt idx="5">
                  <c:v>15.19</c:v>
                </c:pt>
                <c:pt idx="6">
                  <c:v>#N/A</c:v>
                </c:pt>
                <c:pt idx="7">
                  <c:v>17.329999999999998</c:v>
                </c:pt>
                <c:pt idx="8">
                  <c:v>#N/A</c:v>
                </c:pt>
                <c:pt idx="9">
                  <c:v>14.13</c:v>
                </c:pt>
              </c:numCache>
            </c:numRef>
          </c:val>
          <c:extLst>
            <c:ext xmlns:c16="http://schemas.microsoft.com/office/drawing/2014/chart" uri="{C3380CC4-5D6E-409C-BE32-E72D297353CC}">
              <c16:uniqueId val="{00000009-009A-4BA1-8C84-B1DC4EC82AA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1269</c:v>
                </c:pt>
                <c:pt idx="5">
                  <c:v>1287</c:v>
                </c:pt>
                <c:pt idx="8">
                  <c:v>1308</c:v>
                </c:pt>
                <c:pt idx="11">
                  <c:v>1180</c:v>
                </c:pt>
                <c:pt idx="14">
                  <c:v>1198</c:v>
                </c:pt>
              </c:numCache>
            </c:numRef>
          </c:val>
          <c:extLst>
            <c:ext xmlns:c16="http://schemas.microsoft.com/office/drawing/2014/chart" uri="{C3380CC4-5D6E-409C-BE32-E72D297353CC}">
              <c16:uniqueId val="{00000000-81C1-411D-85BB-FFF694C8815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1C1-411D-85BB-FFF694C8815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81C1-411D-85BB-FFF694C8815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24</c:v>
                </c:pt>
                <c:pt idx="3">
                  <c:v>13</c:v>
                </c:pt>
                <c:pt idx="6">
                  <c:v>0</c:v>
                </c:pt>
                <c:pt idx="9">
                  <c:v>0</c:v>
                </c:pt>
                <c:pt idx="12">
                  <c:v>0</c:v>
                </c:pt>
              </c:numCache>
            </c:numRef>
          </c:val>
          <c:extLst>
            <c:ext xmlns:c16="http://schemas.microsoft.com/office/drawing/2014/chart" uri="{C3380CC4-5D6E-409C-BE32-E72D297353CC}">
              <c16:uniqueId val="{00000003-81C1-411D-85BB-FFF694C8815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442</c:v>
                </c:pt>
                <c:pt idx="3">
                  <c:v>443</c:v>
                </c:pt>
                <c:pt idx="6">
                  <c:v>465</c:v>
                </c:pt>
                <c:pt idx="9">
                  <c:v>320</c:v>
                </c:pt>
                <c:pt idx="12">
                  <c:v>307</c:v>
                </c:pt>
              </c:numCache>
            </c:numRef>
          </c:val>
          <c:extLst>
            <c:ext xmlns:c16="http://schemas.microsoft.com/office/drawing/2014/chart" uri="{C3380CC4-5D6E-409C-BE32-E72D297353CC}">
              <c16:uniqueId val="{00000004-81C1-411D-85BB-FFF694C8815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1C1-411D-85BB-FFF694C8815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1C1-411D-85BB-FFF694C8815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783</c:v>
                </c:pt>
                <c:pt idx="3">
                  <c:v>798</c:v>
                </c:pt>
                <c:pt idx="6">
                  <c:v>841</c:v>
                </c:pt>
                <c:pt idx="9">
                  <c:v>874</c:v>
                </c:pt>
                <c:pt idx="12">
                  <c:v>865</c:v>
                </c:pt>
              </c:numCache>
            </c:numRef>
          </c:val>
          <c:extLst>
            <c:ext xmlns:c16="http://schemas.microsoft.com/office/drawing/2014/chart" uri="{C3380CC4-5D6E-409C-BE32-E72D297353CC}">
              <c16:uniqueId val="{00000007-81C1-411D-85BB-FFF694C8815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-20</c:v>
                </c:pt>
                <c:pt idx="2">
                  <c:v>#N/A</c:v>
                </c:pt>
                <c:pt idx="3">
                  <c:v>#N/A</c:v>
                </c:pt>
                <c:pt idx="4">
                  <c:v>-33</c:v>
                </c:pt>
                <c:pt idx="5">
                  <c:v>#N/A</c:v>
                </c:pt>
                <c:pt idx="6">
                  <c:v>#N/A</c:v>
                </c:pt>
                <c:pt idx="7">
                  <c:v>-2</c:v>
                </c:pt>
                <c:pt idx="8">
                  <c:v>#N/A</c:v>
                </c:pt>
                <c:pt idx="9">
                  <c:v>#N/A</c:v>
                </c:pt>
                <c:pt idx="10">
                  <c:v>14</c:v>
                </c:pt>
                <c:pt idx="11">
                  <c:v>#N/A</c:v>
                </c:pt>
                <c:pt idx="12">
                  <c:v>#N/A</c:v>
                </c:pt>
                <c:pt idx="13">
                  <c:v>-26</c:v>
                </c:pt>
                <c:pt idx="14">
                  <c:v>#N/A</c:v>
                </c:pt>
              </c:numCache>
            </c:numRef>
          </c:val>
          <c:smooth val="0"/>
          <c:extLst>
            <c:ext xmlns:c16="http://schemas.microsoft.com/office/drawing/2014/chart" uri="{C3380CC4-5D6E-409C-BE32-E72D297353CC}">
              <c16:uniqueId val="{00000008-81C1-411D-85BB-FFF694C8815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10163</c:v>
                </c:pt>
                <c:pt idx="5">
                  <c:v>9926</c:v>
                </c:pt>
                <c:pt idx="8">
                  <c:v>9852</c:v>
                </c:pt>
                <c:pt idx="11">
                  <c:v>9813</c:v>
                </c:pt>
                <c:pt idx="14">
                  <c:v>9524</c:v>
                </c:pt>
              </c:numCache>
            </c:numRef>
          </c:val>
          <c:extLst>
            <c:ext xmlns:c16="http://schemas.microsoft.com/office/drawing/2014/chart" uri="{C3380CC4-5D6E-409C-BE32-E72D297353CC}">
              <c16:uniqueId val="{00000000-1FF5-408C-886A-722AE685DD6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3693</c:v>
                </c:pt>
                <c:pt idx="5">
                  <c:v>3482</c:v>
                </c:pt>
                <c:pt idx="8">
                  <c:v>3273</c:v>
                </c:pt>
                <c:pt idx="11">
                  <c:v>2753</c:v>
                </c:pt>
                <c:pt idx="14">
                  <c:v>2396</c:v>
                </c:pt>
              </c:numCache>
            </c:numRef>
          </c:val>
          <c:extLst>
            <c:ext xmlns:c16="http://schemas.microsoft.com/office/drawing/2014/chart" uri="{C3380CC4-5D6E-409C-BE32-E72D297353CC}">
              <c16:uniqueId val="{00000001-1FF5-408C-886A-722AE685DD6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8164</c:v>
                </c:pt>
                <c:pt idx="5">
                  <c:v>7306</c:v>
                </c:pt>
                <c:pt idx="8">
                  <c:v>7879</c:v>
                </c:pt>
                <c:pt idx="11">
                  <c:v>8812</c:v>
                </c:pt>
                <c:pt idx="14">
                  <c:v>8099</c:v>
                </c:pt>
              </c:numCache>
            </c:numRef>
          </c:val>
          <c:extLst>
            <c:ext xmlns:c16="http://schemas.microsoft.com/office/drawing/2014/chart" uri="{C3380CC4-5D6E-409C-BE32-E72D297353CC}">
              <c16:uniqueId val="{00000002-1FF5-408C-886A-722AE685DD6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FF5-408C-886A-722AE685DD6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FF5-408C-886A-722AE685DD6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FF5-408C-886A-722AE685DD6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707</c:v>
                </c:pt>
                <c:pt idx="3">
                  <c:v>841</c:v>
                </c:pt>
                <c:pt idx="6">
                  <c:v>946</c:v>
                </c:pt>
                <c:pt idx="9">
                  <c:v>842</c:v>
                </c:pt>
                <c:pt idx="12">
                  <c:v>812</c:v>
                </c:pt>
              </c:numCache>
            </c:numRef>
          </c:val>
          <c:extLst>
            <c:ext xmlns:c16="http://schemas.microsoft.com/office/drawing/2014/chart" uri="{C3380CC4-5D6E-409C-BE32-E72D297353CC}">
              <c16:uniqueId val="{00000006-1FF5-408C-886A-722AE685DD6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13</c:v>
                </c:pt>
                <c:pt idx="3">
                  <c:v>0</c:v>
                </c:pt>
                <c:pt idx="6">
                  <c:v>0</c:v>
                </c:pt>
                <c:pt idx="9">
                  <c:v>0</c:v>
                </c:pt>
                <c:pt idx="12">
                  <c:v>0</c:v>
                </c:pt>
              </c:numCache>
            </c:numRef>
          </c:val>
          <c:extLst>
            <c:ext xmlns:c16="http://schemas.microsoft.com/office/drawing/2014/chart" uri="{C3380CC4-5D6E-409C-BE32-E72D297353CC}">
              <c16:uniqueId val="{00000007-1FF5-408C-886A-722AE685DD6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4881</c:v>
                </c:pt>
                <c:pt idx="3">
                  <c:v>4626</c:v>
                </c:pt>
                <c:pt idx="6">
                  <c:v>4329</c:v>
                </c:pt>
                <c:pt idx="9">
                  <c:v>3693</c:v>
                </c:pt>
                <c:pt idx="12">
                  <c:v>3154</c:v>
                </c:pt>
              </c:numCache>
            </c:numRef>
          </c:val>
          <c:extLst>
            <c:ext xmlns:c16="http://schemas.microsoft.com/office/drawing/2014/chart" uri="{C3380CC4-5D6E-409C-BE32-E72D297353CC}">
              <c16:uniqueId val="{00000008-1FF5-408C-886A-722AE685DD6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1FF5-408C-886A-722AE685DD6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8181</c:v>
                </c:pt>
                <c:pt idx="3">
                  <c:v>8229</c:v>
                </c:pt>
                <c:pt idx="6">
                  <c:v>8565</c:v>
                </c:pt>
                <c:pt idx="9">
                  <c:v>9146</c:v>
                </c:pt>
                <c:pt idx="12">
                  <c:v>9267</c:v>
                </c:pt>
              </c:numCache>
            </c:numRef>
          </c:val>
          <c:extLst>
            <c:ext xmlns:c16="http://schemas.microsoft.com/office/drawing/2014/chart" uri="{C3380CC4-5D6E-409C-BE32-E72D297353CC}">
              <c16:uniqueId val="{0000000A-1FF5-408C-886A-722AE685DD6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FF5-408C-886A-722AE685DD6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4261</c:v>
                </c:pt>
                <c:pt idx="1">
                  <c:v>2864</c:v>
                </c:pt>
                <c:pt idx="2">
                  <c:v>2864</c:v>
                </c:pt>
              </c:numCache>
            </c:numRef>
          </c:val>
          <c:extLst>
            <c:ext xmlns:c16="http://schemas.microsoft.com/office/drawing/2014/chart" uri="{C3380CC4-5D6E-409C-BE32-E72D297353CC}">
              <c16:uniqueId val="{00000000-BB0B-4BD7-AE4C-2649DC06040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BB0B-4BD7-AE4C-2649DC06040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2756</c:v>
                </c:pt>
                <c:pt idx="1">
                  <c:v>4262</c:v>
                </c:pt>
                <c:pt idx="2">
                  <c:v>3464</c:v>
                </c:pt>
              </c:numCache>
            </c:numRef>
          </c:val>
          <c:extLst>
            <c:ext xmlns:c16="http://schemas.microsoft.com/office/drawing/2014/chart" uri="{C3380CC4-5D6E-409C-BE32-E72D297353CC}">
              <c16:uniqueId val="{00000002-BB0B-4BD7-AE4C-2649DC06040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{7F3BD98F-2C49-4A10-BF84-34D8D03FFF6D}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E344-48C7-85F2-AC8AADAA38B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{5618CD0A-3632-4CCC-AEA6-041124031BC2}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344-48C7-85F2-AC8AADAA38B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{3E013A87-6CC3-48D4-8287-77C9B1F6EDCB}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344-48C7-85F2-AC8AADAA38B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{40CCF3BB-14D7-4B48-862F-3D1EF30CB07F}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344-48C7-85F2-AC8AADAA38B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{1F85423B-1F41-450F-9077-D29F34A4616F}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344-48C7-85F2-AC8AADAA38BB}"/>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{9BFC8F62-72ED-4030-AE32-66932B0A6D20}</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E344-48C7-85F2-AC8AADAA38BB}"/>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{EBC16536-F05B-4BCF-A764-CC981B3CA092}</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E344-48C7-85F2-AC8AADAA38BB}"/>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{E3D48843-43E4-44BC-8AE1-C8120187882A}</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E344-48C7-85F2-AC8AADAA38BB}"/>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{D38F0A25-3E44-4016-8A69-B6DB518EC1EA}</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E344-48C7-85F2-AC8AADAA38B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66.900000000000006</c:v>
                </c:pt>
                <c:pt idx="32">
                  <c:v>67.2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E344-48C7-85F2-AC8AADAA38B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{69F4BB46-7E15-4A45-9CA9-4BD09F1A5509}</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E344-48C7-85F2-AC8AADAA38B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{E95BA109-308F-4AB8-A716-71B9355B0F1E}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344-48C7-85F2-AC8AADAA38B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{3A56BE43-63D6-4E83-A67D-52A58C690B66}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344-48C7-85F2-AC8AADAA38B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{33E16337-A5ED-423B-9F5C-47400526E35D}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344-48C7-85F2-AC8AADAA38B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{57FF0B16-586C-470E-8FE2-1FFABB6AF22D}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344-48C7-85F2-AC8AADAA38BB}"/>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{46597CE6-C3E8-4763-B9B7-BCC5515ACBF4}</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E344-48C7-85F2-AC8AADAA38BB}"/>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{A2088DF0-C661-4232-A3EF-2E0EBCDAD9AD}</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E344-48C7-85F2-AC8AADAA38BB}"/>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{9B1B9C5F-0280-43B4-AF07-16934A43211C}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E344-48C7-85F2-AC8AADAA38BB}"/>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{275145FC-90C6-4947-BB86-88BCF06B64AD}</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E344-48C7-85F2-AC8AADAA38B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59.4</c:v>
                </c:pt>
                <c:pt idx="32">
                  <c:v>60.7</c:v>
                </c:pt>
              </c:numCache>
            </c:numRef>
          </c:xVal>
          <c:yVal>
            <c:numRef>
              <c:f>公会計指標分析・財政指標組合せ分析表!$BP$55:$DC$55</c:f>
              <c:numCache>
                <c:formatCode>#,##0.0;"▲ "#,##0.0</c:formatCode>
                <c:ptCount val="40"/>
                <c:pt idx="24">
                  <c:v>18.3</c:v>
                </c:pt>
                <c:pt idx="32">
                  <c:v>20.3</c:v>
                </c:pt>
              </c:numCache>
            </c:numRef>
          </c:yVal>
          <c:smooth val="0"/>
          <c:extLst>
            <c:ext xmlns:c16="http://schemas.microsoft.com/office/drawing/2014/chart" uri="{C3380CC4-5D6E-409C-BE32-E72D297353CC}">
              <c16:uniqueId val="{00000013-E344-48C7-85F2-AC8AADAA38BB}"/>
            </c:ext>
          </c:extLst>
        </c:ser>
        <c:dLbls>
          <c:showLegendKey val="0"/>
          <c:showVal val="1"/>
          <c:showCatName val="0"/>
          <c:showSerName val="0"/>
          <c:showPercent val="0"/>
          <c:showBubbleSize val="0"/>
        </c:dLbls>
        <c:axId val="46179840"/>
        <c:axId val="46181760"/>
      </c:scatterChart>
      <c:valAx>
        <c:axId val="46179840"/>
        <c:scaling>
          <c:orientation val="minMax"/>
          <c:max val="60.9"/>
          <c:min val="59.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0.700000000000003"/>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{52F5DA57-45F8-499D-8C60-C37C66AC900C}</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C50B-43A3-A78E-7A7D8F43FD0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{8EDA4C01-9A06-45CA-A6C4-9477199900B0}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50B-43A3-A78E-7A7D8F43FD0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{E025724C-D1DD-4A97-9D9C-7CF0713DF88D}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50B-43A3-A78E-7A7D8F43FD0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{561A42A3-10FE-4574-BDB9-7DB076D49CD9}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50B-43A3-A78E-7A7D8F43FD0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{8CA7CDA4-1BE4-4D5E-8F9D-D51CF6D55B30}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50B-43A3-A78E-7A7D8F43FD06}"/>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{2FF5E902-9717-41D1-8006-85B28E5F9B09}</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C50B-43A3-A78E-7A7D8F43FD06}"/>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{31B645C1-7956-41C2-95FD-2E725283CF1A}</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C50B-43A3-A78E-7A7D8F43FD06}"/>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{D34B9435-2C80-401A-B1D4-CDBFC0C7B5D3}</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C50B-43A3-A78E-7A7D8F43FD06}"/>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{9C21EAC7-235B-46E4-B284-104C5026163B}</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C50B-43A3-A78E-7A7D8F43FD0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c:v>
                </c:pt>
                <c:pt idx="8">
                  <c:v>0.4</c:v>
                </c:pt>
                <c:pt idx="16">
                  <c:v>-0.3</c:v>
                </c:pt>
                <c:pt idx="24">
                  <c:v>-0.1</c:v>
                </c:pt>
                <c:pt idx="32">
                  <c:v>0</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C50B-43A3-A78E-7A7D8F43FD0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{8763595E-4A11-4808-A216-D97B96E7F7CE}</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C50B-43A3-A78E-7A7D8F43FD0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{AB013C22-92C0-4910-A435-B34252AECEEA}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50B-43A3-A78E-7A7D8F43FD0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{3D527805-2724-4BCC-8EDC-69FE933B4B3F}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50B-43A3-A78E-7A7D8F43FD0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{DBBF149E-502B-49D0-952A-C69639F907D2}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50B-43A3-A78E-7A7D8F43FD0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{C2090C23-7A83-44EE-B635-1303C73A56AE}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50B-43A3-A78E-7A7D8F43FD06}"/>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{91B3DA5C-8C77-44A1-B71D-0F06ADCA68D3}</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C50B-43A3-A78E-7A7D8F43FD06}"/>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{92C1AC40-CFC9-41A0-B0B1-8E4012FDF6C0}</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C50B-43A3-A78E-7A7D8F43FD06}"/>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{BC962558-5607-4A2C-8F7F-411EBCCDC2E4}</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C50B-43A3-A78E-7A7D8F43FD06}"/>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{D796B541-9209-45D5-9E88-D9A6236DDC4D}</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C50B-43A3-A78E-7A7D8F43FD0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6.8</c:v>
                </c:pt>
                <c:pt idx="32">
                  <c:v>6.6</c:v>
                </c:pt>
              </c:numCache>
            </c:numRef>
          </c:xVal>
          <c:yVal>
            <c:numRef>
              <c:f>公会計指標分析・財政指標組合せ分析表!$BP$77:$DC$77</c:f>
              <c:numCache>
                <c:formatCode>#,##0.0;"▲ "#,##0.0</c:formatCode>
                <c:ptCount val="40"/>
                <c:pt idx="0">
                  <c:v>13</c:v>
                </c:pt>
                <c:pt idx="8">
                  <c:v>21</c:v>
                </c:pt>
                <c:pt idx="16">
                  <c:v>20.2</c:v>
                </c:pt>
                <c:pt idx="24">
                  <c:v>18.3</c:v>
                </c:pt>
                <c:pt idx="32">
                  <c:v>20.3</c:v>
                </c:pt>
              </c:numCache>
            </c:numRef>
          </c:yVal>
          <c:smooth val="0"/>
          <c:extLst>
            <c:ext xmlns:c16="http://schemas.microsoft.com/office/drawing/2014/chart" uri="{C3380CC4-5D6E-409C-BE32-E72D297353CC}">
              <c16:uniqueId val="{00000013-C50B-43A3-A78E-7A7D8F43FD06}"/>
            </c:ext>
          </c:extLst>
        </c:ser>
        <c:dLbls>
          <c:showLegendKey val="0"/>
          <c:showVal val="1"/>
          <c:showCatName val="0"/>
          <c:showSerName val="0"/>
          <c:showPercent val="0"/>
          <c:showBubbleSize val="0"/>
        </c:dLbls>
        <c:axId val="84219776"/>
        <c:axId val="84234240"/>
      </c:scatterChart>
      <c:valAx>
        <c:axId val="84219776"/>
        <c:scaling>
          <c:orientation val="minMax"/>
          <c:max val="6.8999999999999995"/>
          <c:min val="6.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2.400000000000002"/>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兵庫県播磨町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　昭和</a:t>
          </a:r>
          <a:r>
            <a:rPr kumimoji="1" lang="en-US" altLang="ja-JP" sz="900" b="0" i="0" u="none" strike="noStrike" kern="0" cap="none" spc="0" normalizeH="0" baseline="0" noProof="0">
              <a:ln>
                <a:noFill/>
              </a:ln>
              <a:solidFill>
                <a:prstClr val="black"/>
              </a:solidFill>
              <a:effectLst/>
              <a:uLnTx/>
              <a:uFillTx/>
              <a:latin typeface="+mn-lt"/>
              <a:ea typeface="+mn-ea"/>
              <a:cs typeface="+mn-cs"/>
            </a:rPr>
            <a:t>50</a:t>
          </a:r>
          <a:r>
            <a:rPr kumimoji="1" lang="ja-JP" altLang="ja-JP" sz="900" b="0" i="0" u="none" strike="noStrike" kern="0" cap="none" spc="0" normalizeH="0" baseline="0" noProof="0">
              <a:ln>
                <a:noFill/>
              </a:ln>
              <a:solidFill>
                <a:prstClr val="black"/>
              </a:solidFill>
              <a:effectLst/>
              <a:uLnTx/>
              <a:uFillTx/>
              <a:latin typeface="+mn-lt"/>
              <a:ea typeface="+mn-ea"/>
              <a:cs typeface="+mn-cs"/>
            </a:rPr>
            <a:t>年代に発行した公共施設や教育施設等の整備のための地方債の借入もその償還が終了しつつあり、普通会計における元利償還金は、事業に係る分については減少傾向にあったが、近年の特に義務教育施設の大規模改造に係る財源として起債を活用したため、増加傾向に転じ</a:t>
          </a:r>
          <a:r>
            <a:rPr kumimoji="1" lang="ja-JP" altLang="en-US" sz="900" b="0" i="0" u="none" strike="noStrike" kern="0" cap="none" spc="0" normalizeH="0" baseline="0" noProof="0">
              <a:ln>
                <a:noFill/>
              </a:ln>
              <a:solidFill>
                <a:prstClr val="black"/>
              </a:solidFill>
              <a:effectLst/>
              <a:uLnTx/>
              <a:uFillTx/>
              <a:latin typeface="+mn-lt"/>
              <a:ea typeface="+mn-ea"/>
              <a:cs typeface="+mn-cs"/>
            </a:rPr>
            <a:t>ており、今後も増加が続く見込みである</a:t>
          </a:r>
          <a:r>
            <a:rPr kumimoji="1" lang="ja-JP" altLang="ja-JP" sz="900" b="0" i="0" u="none" strike="noStrike" kern="0" cap="none" spc="0" normalizeH="0" baseline="0" noProof="0">
              <a:ln>
                <a:noFill/>
              </a:ln>
              <a:solidFill>
                <a:prstClr val="black"/>
              </a:solidFill>
              <a:effectLst/>
              <a:uLnTx/>
              <a:uFillTx/>
              <a:latin typeface="+mn-lt"/>
              <a:ea typeface="+mn-ea"/>
              <a:cs typeface="+mn-cs"/>
            </a:rPr>
            <a:t>。</a:t>
          </a:r>
          <a:endParaRPr kumimoji="0" lang="ja-JP" altLang="ja-JP" sz="105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　また、普通交付税の補完的な臨時財政対策債分については年々増加傾向にある。ただ、この公債費については算入公債費の中に含まれることからその増加分については抑制されることになる。</a:t>
          </a:r>
          <a:endParaRPr kumimoji="0" lang="ja-JP" altLang="ja-JP" sz="105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　公営企業債の元利償還金に対する繰入金においては、その大部分を占める下水道事業特別会計において、下水道整備の進捗も進み、今後の地方債の借入額についてはピーク時の５分の</a:t>
          </a:r>
          <a:r>
            <a:rPr kumimoji="1" lang="en-US" altLang="ja-JP" sz="900" b="0" i="0" u="none" strike="noStrike" kern="0" cap="none" spc="0" normalizeH="0" baseline="0" noProof="0">
              <a:ln>
                <a:noFill/>
              </a:ln>
              <a:solidFill>
                <a:prstClr val="black"/>
              </a:solidFill>
              <a:effectLst/>
              <a:uLnTx/>
              <a:uFillTx/>
              <a:latin typeface="+mn-lt"/>
              <a:ea typeface="+mn-ea"/>
              <a:cs typeface="+mn-cs"/>
            </a:rPr>
            <a:t>1</a:t>
          </a:r>
          <a:r>
            <a:rPr kumimoji="1" lang="ja-JP" altLang="ja-JP" sz="900" b="0" i="0" u="none" strike="noStrike" kern="0" cap="none" spc="0" normalizeH="0" baseline="0" noProof="0">
              <a:ln>
                <a:noFill/>
              </a:ln>
              <a:solidFill>
                <a:prstClr val="black"/>
              </a:solidFill>
              <a:effectLst/>
              <a:uLnTx/>
              <a:uFillTx/>
              <a:latin typeface="+mn-lt"/>
              <a:ea typeface="+mn-ea"/>
              <a:cs typeface="+mn-cs"/>
            </a:rPr>
            <a:t>以内になる見込であり、将来の実質公債費比率を引き下げる要因のひとつにあげられる。</a:t>
          </a:r>
          <a:r>
            <a:rPr kumimoji="1" lang="ja-JP" altLang="en-US" sz="900" b="0" i="0" u="none" strike="noStrike" kern="0" cap="none" spc="0" normalizeH="0" baseline="0" noProof="0">
              <a:ln>
                <a:noFill/>
              </a:ln>
              <a:solidFill>
                <a:prstClr val="black"/>
              </a:solidFill>
              <a:effectLst/>
              <a:uLnTx/>
              <a:uFillTx/>
              <a:latin typeface="+mn-lt"/>
              <a:ea typeface="+mn-ea"/>
              <a:cs typeface="+mn-cs"/>
            </a:rPr>
            <a:t>また、平成</a:t>
          </a:r>
          <a:r>
            <a:rPr kumimoji="1" lang="en-US" altLang="ja-JP" sz="900" b="0" i="0" u="none" strike="noStrike" kern="0" cap="none" spc="0" normalizeH="0" baseline="0" noProof="0">
              <a:ln>
                <a:noFill/>
              </a:ln>
              <a:solidFill>
                <a:prstClr val="black"/>
              </a:solidFill>
              <a:effectLst/>
              <a:uLnTx/>
              <a:uFillTx/>
              <a:latin typeface="+mn-lt"/>
              <a:ea typeface="+mn-ea"/>
              <a:cs typeface="+mn-cs"/>
            </a:rPr>
            <a:t>30</a:t>
          </a:r>
          <a:r>
            <a:rPr kumimoji="1" lang="ja-JP" altLang="en-US" sz="900" b="0" i="0" u="none" strike="noStrike" kern="0" cap="none" spc="0" normalizeH="0" baseline="0" noProof="0">
              <a:ln>
                <a:noFill/>
              </a:ln>
              <a:solidFill>
                <a:prstClr val="black"/>
              </a:solidFill>
              <a:effectLst/>
              <a:uLnTx/>
              <a:uFillTx/>
              <a:latin typeface="+mn-lt"/>
              <a:ea typeface="+mn-ea"/>
              <a:cs typeface="+mn-cs"/>
            </a:rPr>
            <a:t>年度には下水道事業会計が企業会計化したため、当該比率が減少している。</a:t>
          </a:r>
          <a:endParaRPr kumimoji="0" lang="ja-JP" altLang="ja-JP" sz="105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　今後は、公共施設やインフラの一斉更新時期が続くため、公共施設等総合管理計画に基づいた老朽化対策を実施し、その財源として起債も活用していくこととなり、数値の悪化が見込まれる。</a:t>
          </a:r>
          <a:endParaRPr kumimoji="0" lang="ja-JP" altLang="ja-JP" sz="105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現在、満期一括償還での借り入れを行っていないため、積み立てていない。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兵庫県播磨町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地方債の発行方針として「地方債の発行に際しては、普通交付税の基準財政需要額に算入されること」を条件にこれまで発行する地方債の取捨選択を行ってきたところであり、その結果として、これまでの将来負担比率においては、マイナス値が続いているものと分析し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しかし、</a:t>
          </a:r>
          <a:r>
            <a:rPr kumimoji="1" lang="ja-JP" altLang="en-US" sz="1100" b="0" i="0" u="none" strike="noStrike" kern="0" cap="none" spc="0" normalizeH="0" baseline="0" noProof="0">
              <a:ln>
                <a:noFill/>
              </a:ln>
              <a:solidFill>
                <a:prstClr val="black"/>
              </a:solidFill>
              <a:effectLst/>
              <a:uLnTx/>
              <a:uFillTx/>
              <a:latin typeface="+mn-lt"/>
              <a:ea typeface="+mn-ea"/>
              <a:cs typeface="+mn-cs"/>
            </a:rPr>
            <a:t>令和元</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年度における将来負担額の「地方債残高」については前年度から</a:t>
          </a:r>
          <a:r>
            <a:rPr kumimoji="1" lang="ja-JP" altLang="en-US" sz="1100" b="0" i="0" u="none" strike="noStrike" kern="0" cap="none" spc="0" normalizeH="0" baseline="0" noProof="0">
              <a:ln>
                <a:noFill/>
              </a:ln>
              <a:solidFill>
                <a:prstClr val="black"/>
              </a:solidFill>
              <a:effectLst/>
              <a:uLnTx/>
              <a:uFillTx/>
              <a:latin typeface="+mn-lt"/>
              <a:ea typeface="+mn-ea"/>
              <a:cs typeface="+mn-cs"/>
            </a:rPr>
            <a:t>さらに</a:t>
          </a:r>
          <a:r>
            <a:rPr kumimoji="1" lang="ja-JP" altLang="ja-JP" sz="1100" b="0" i="0" u="none" strike="noStrike" kern="0" cap="none" spc="0" normalizeH="0" baseline="0" noProof="0">
              <a:ln>
                <a:noFill/>
              </a:ln>
              <a:solidFill>
                <a:prstClr val="black"/>
              </a:solidFill>
              <a:effectLst/>
              <a:uLnTx/>
              <a:uFillTx/>
              <a:latin typeface="+mn-lt"/>
              <a:ea typeface="+mn-ea"/>
              <a:cs typeface="+mn-cs"/>
            </a:rPr>
            <a:t>増額</a:t>
          </a:r>
          <a:r>
            <a:rPr kumimoji="1" lang="ja-JP" altLang="en-US" sz="1100" b="0" i="0" u="none" strike="noStrike" kern="0" cap="none" spc="0" normalizeH="0" baseline="0" noProof="0">
              <a:ln>
                <a:noFill/>
              </a:ln>
              <a:solidFill>
                <a:prstClr val="black"/>
              </a:solidFill>
              <a:effectLst/>
              <a:uLnTx/>
              <a:uFillTx/>
              <a:latin typeface="+mn-lt"/>
              <a:ea typeface="+mn-ea"/>
              <a:cs typeface="+mn-cs"/>
            </a:rPr>
            <a:t>する</a:t>
          </a:r>
          <a:r>
            <a:rPr kumimoji="1" lang="ja-JP" altLang="ja-JP" sz="1100" b="0" i="0" u="none" strike="noStrike" kern="0" cap="none" spc="0" normalizeH="0" baseline="0" noProof="0">
              <a:ln>
                <a:noFill/>
              </a:ln>
              <a:solidFill>
                <a:prstClr val="black"/>
              </a:solidFill>
              <a:effectLst/>
              <a:uLnTx/>
              <a:uFillTx/>
              <a:latin typeface="+mn-lt"/>
              <a:ea typeface="+mn-ea"/>
              <a:cs typeface="+mn-cs"/>
            </a:rPr>
            <a:t>一方、ここから差し引かれる充当可能財源等の「基準財政需要額算入見込額」については</a:t>
          </a:r>
          <a:r>
            <a:rPr kumimoji="1" lang="ja-JP" altLang="en-US" sz="1100" b="0" i="0" u="none" strike="noStrike" kern="0" cap="none" spc="0" normalizeH="0" baseline="0" noProof="0">
              <a:ln>
                <a:noFill/>
              </a:ln>
              <a:solidFill>
                <a:prstClr val="black"/>
              </a:solidFill>
              <a:effectLst/>
              <a:uLnTx/>
              <a:uFillTx/>
              <a:latin typeface="+mn-lt"/>
              <a:ea typeface="+mn-ea"/>
              <a:cs typeface="+mn-cs"/>
            </a:rPr>
            <a:t>やや</a:t>
          </a:r>
          <a:r>
            <a:rPr kumimoji="1" lang="ja-JP" altLang="ja-JP" sz="1100" b="0" i="0" u="none" strike="noStrike" kern="0" cap="none" spc="0" normalizeH="0" baseline="0" noProof="0">
              <a:ln>
                <a:noFill/>
              </a:ln>
              <a:solidFill>
                <a:prstClr val="black"/>
              </a:solidFill>
              <a:effectLst/>
              <a:uLnTx/>
              <a:uFillTx/>
              <a:latin typeface="+mn-lt"/>
              <a:ea typeface="+mn-ea"/>
              <a:cs typeface="+mn-cs"/>
            </a:rPr>
            <a:t>減少しており、交付税措置の無い起債も活用し出した影響が出始めている。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今後は、公共施設やインフラの一斉更新時期が続き、その財源として起債も活用していくため、将来負担比率の悪化が見込まれるが、「施設等の老朽化」というもう一つの将来負担を低減するため長期的・計画的な更新・維持管理を行っていく。</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兵庫県播磨町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令和元年度は、基金全体で約８億減少している。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この要因としては、複数の公共施設で大規模改造等が行われたことに伴い、公共施設整備基金を７億９千万円取り崩したことが挙げられる。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短期的には、公共施設やインフラの一斉更新時期が続くため、減少傾向が続くとみられる。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年間に必要な公共施設の老朽化対策費用を試算し、その他の特定目的基金を用途に応じて組み合わせながら計画的な取崩しを行っていく。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「公共施設整備基金」・・・公共施設の新築、大規模改造、老朽化対策等に充当する。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「一般廃棄物施設整備基金」・・・２市２町広域ごみ処理施設整備費負担金及び塵芥中継施設整備に充当する。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「緑化基金」・・・緑化の推進又は緑の保全の事業に充当する。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「長寿社会福祉基金」・・・長寿社会の福祉の向上に寄与する事業に充当する。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「公共公益施設整備基金」・・・公共・公益施設の整備に充当する。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「公共施設整備基金」・・・公共施設（主に教育関係）の大規模改造・整備費用への充当により減。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「一般廃棄物施設整備基金」・・・２市２町広域ごみ処理施設整備費負担金への充当により減。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「緑化基金」・・・基金利息の積立により増（表示単位未満のため反映されず）。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「長寿社会福祉基金」・・・基金利息の積立により増（表示単位未満のため反映されず）。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「公共公益施設整備基金」・・・基金利息の積立により増（表示単位未満のため反映されず）。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「公共施設整備基金」・・・公共施設等総合管理計画、及び策定中の個別施設修繕計画素案に基づき、計画的に積立・繰入を行う。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「一般廃棄物施設整備基金」・・・令和３年度までは、２市２町広域ごみ処理施設整備費負担金に充当する。また、塵芥中継施設整備にも活用する。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「緑化基金」・・・緑化を推進するための「緑の拠点」整備に向けた設計を行う。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「長寿社会福祉基金」・・・福祉会館の改修事業を実施する年度に、財源として繰り入れを行う。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「公共公益施設整備基金」・・・当面、活用する予定は無い。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大きな増減は、なかった。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に必要な公共施設の老朽化対策費用を試算し、その必要額を平成３０年度に、財政調整基金から特定目的基金である公共施設整備基金に振り替えるたので、今後も主に普通建設事業以外の財源調整として、計画的な取崩し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満期一括償還等を行っていないため、積み立てていない。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当面、活用する予定は無い。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兵庫県播磨町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34,520
34,011
9.13
12,199,799
11,068,684
609,686
6,811,289
9,267,041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a:extLst>
            <a:ext uri="{FF2B5EF4-FFF2-40B4-BE49-F238E27FC236}">
              <a16:creationId xmlns:a16="http://schemas.microsoft.com/office/drawing/2014/main" id="{00000000-0008-0000-0D00-00001B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a:extLst>
            <a:ext uri="{FF2B5EF4-FFF2-40B4-BE49-F238E27FC236}">
              <a16:creationId xmlns:a16="http://schemas.microsoft.com/office/drawing/2014/main" id="{00000000-0008-0000-0D00-00001D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a:extLst>
            <a:ext uri="{FF2B5EF4-FFF2-40B4-BE49-F238E27FC236}">
              <a16:creationId xmlns:a16="http://schemas.microsoft.com/office/drawing/2014/main" id="{00000000-0008-0000-0D00-00001E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a:extLst>
            <a:ext uri="{FF2B5EF4-FFF2-40B4-BE49-F238E27FC236}">
              <a16:creationId xmlns:a16="http://schemas.microsoft.com/office/drawing/2014/main" id="{00000000-0008-0000-0D00-00001F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a:extLst>
            <a:ext uri="{FF2B5EF4-FFF2-40B4-BE49-F238E27FC236}">
              <a16:creationId xmlns:a16="http://schemas.microsoft.com/office/drawing/2014/main" id="{00000000-0008-0000-0D00-000020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a:extLst>
            <a:ext uri="{FF2B5EF4-FFF2-40B4-BE49-F238E27FC236}">
              <a16:creationId xmlns:a16="http://schemas.microsoft.com/office/drawing/2014/main" id="{00000000-0008-0000-0D00-000021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a:extLst>
            <a:ext uri="{FF2B5EF4-FFF2-40B4-BE49-F238E27FC236}">
              <a16:creationId xmlns:a16="http://schemas.microsoft.com/office/drawing/2014/main" id="{00000000-0008-0000-0D00-000022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a:extLst>
            <a:ext uri="{FF2B5EF4-FFF2-40B4-BE49-F238E27FC236}">
              <a16:creationId xmlns:a16="http://schemas.microsoft.com/office/drawing/2014/main" id="{00000000-0008-0000-0D00-000023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a:extLst>
            <a:ext uri="{FF2B5EF4-FFF2-40B4-BE49-F238E27FC236}">
              <a16:creationId xmlns:a16="http://schemas.microsoft.com/office/drawing/2014/main" id="{00000000-0008-0000-0D00-000024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a:extLst>
            <a:ext uri="{FF2B5EF4-FFF2-40B4-BE49-F238E27FC236}">
              <a16:creationId xmlns:a16="http://schemas.microsoft.com/office/drawing/2014/main" id="{00000000-0008-0000-0D00-000025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8" name="テキスト ボックス 37">
          <a:extLst>
            <a:ext uri="{FF2B5EF4-FFF2-40B4-BE49-F238E27FC236}">
              <a16:creationId xmlns:a16="http://schemas.microsoft.com/office/drawing/2014/main" id="{00000000-0008-0000-0D00-000026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9" name="テキスト ボックス 38">
          <a:extLst>
            <a:ext uri="{FF2B5EF4-FFF2-40B4-BE49-F238E27FC236}">
              <a16:creationId xmlns:a16="http://schemas.microsoft.com/office/drawing/2014/main" id="{00000000-0008-0000-0D00-000027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0" name="テキスト ボックス 39">
          <a:extLst>
            <a:ext uri="{FF2B5EF4-FFF2-40B4-BE49-F238E27FC236}">
              <a16:creationId xmlns:a16="http://schemas.microsoft.com/office/drawing/2014/main" id="{00000000-0008-0000-0D00-0000280000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2" name="テキスト ボックス 41">
          <a:extLst>
            <a:ext uri="{FF2B5EF4-FFF2-40B4-BE49-F238E27FC236}">
              <a16:creationId xmlns:a16="http://schemas.microsoft.com/office/drawing/2014/main" id="{00000000-0008-0000-0D00-00002A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a:extLst>
            <a:ext uri="{FF2B5EF4-FFF2-40B4-BE49-F238E27FC236}">
              <a16:creationId xmlns:a16="http://schemas.microsoft.com/office/drawing/2014/main" id="{00000000-0008-0000-0D00-000036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a:extLst>
            <a:ext uri="{FF2B5EF4-FFF2-40B4-BE49-F238E27FC236}">
              <a16:creationId xmlns:a16="http://schemas.microsoft.com/office/drawing/2014/main" id="{00000000-0008-0000-0D00-000037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有形固定資産減価償却率は、類似団体を上回っている。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主な要因としては、人口急増期に建設した公共施設やインフラ資産が建築後</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年近くが経過し、それぞれ大規模改修時期を迎え、資産価値が減少していることが挙げられる。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今後、公共施設等総合管理計画をもとに、順次、大規模改修工事を行っていく。</a:t>
          </a:r>
        </a:p>
      </xdr:txBody>
    </xdr:sp>
    <xdr:clientData/>
  </xdr:twoCellAnchor>
  <xdr:oneCellAnchor>
    <xdr:from>
      <xdr:col>4</xdr:col>
      <xdr:colOff>174625</xdr:colOff>
      <xdr:row>23</xdr:row>
      <xdr:rowOff>47625</xdr:rowOff>
    </xdr:from>
    <xdr:ext cx="349839" cy="225703"/>
    <xdr:sp macro="" textlink="">
      <xdr:nvSpPr>
        <xdr:cNvPr id="56" name="テキスト ボックス 55">
          <a:extLst>
            <a:ext uri="{FF2B5EF4-FFF2-40B4-BE49-F238E27FC236}">
              <a16:creationId xmlns:a16="http://schemas.microsoft.com/office/drawing/2014/main" id="{00000000-0008-0000-0D00-000038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a:extLst>
            <a:ext uri="{FF2B5EF4-FFF2-40B4-BE49-F238E27FC236}">
              <a16:creationId xmlns:a16="http://schemas.microsoft.com/office/drawing/2014/main" id="{00000000-0008-0000-0D00-000039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8" name="テキスト ボックス 57">
          <a:extLst>
            <a:ext uri="{FF2B5EF4-FFF2-40B4-BE49-F238E27FC236}">
              <a16:creationId xmlns:a16="http://schemas.microsoft.com/office/drawing/2014/main" id="{00000000-0008-0000-0D00-00003A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9" name="直線コネクタ 58">
          <a:extLst>
            <a:ext uri="{FF2B5EF4-FFF2-40B4-BE49-F238E27FC236}">
              <a16:creationId xmlns:a16="http://schemas.microsoft.com/office/drawing/2014/main" id="{00000000-0008-0000-0D00-00003B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60" name="テキスト ボックス 59">
          <a:extLst>
            <a:ext uri="{FF2B5EF4-FFF2-40B4-BE49-F238E27FC236}">
              <a16:creationId xmlns:a16="http://schemas.microsoft.com/office/drawing/2014/main" id="{00000000-0008-0000-0D00-00003C000000}"/>
            </a:ext>
          </a:extLst>
        </xdr:cNvPr>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1" name="直線コネクタ 60">
          <a:extLst>
            <a:ext uri="{FF2B5EF4-FFF2-40B4-BE49-F238E27FC236}">
              <a16:creationId xmlns:a16="http://schemas.microsoft.com/office/drawing/2014/main" id="{00000000-0008-0000-0D00-00003D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2" name="テキスト ボックス 61">
          <a:extLst>
            <a:ext uri="{FF2B5EF4-FFF2-40B4-BE49-F238E27FC236}">
              <a16:creationId xmlns:a16="http://schemas.microsoft.com/office/drawing/2014/main" id="{00000000-0008-0000-0D00-00003E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4" name="テキスト ボックス 63">
          <a:extLst>
            <a:ext uri="{FF2B5EF4-FFF2-40B4-BE49-F238E27FC236}">
              <a16:creationId xmlns:a16="http://schemas.microsoft.com/office/drawing/2014/main" id="{00000000-0008-0000-0D00-000040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6" name="テキスト ボックス 65">
          <a:extLst>
            <a:ext uri="{FF2B5EF4-FFF2-40B4-BE49-F238E27FC236}">
              <a16:creationId xmlns:a16="http://schemas.microsoft.com/office/drawing/2014/main" id="{00000000-0008-0000-0D00-000042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8" name="テキスト ボックス 67">
          <a:extLst>
            <a:ext uri="{FF2B5EF4-FFF2-40B4-BE49-F238E27FC236}">
              <a16:creationId xmlns:a16="http://schemas.microsoft.com/office/drawing/2014/main" id="{00000000-0008-0000-0D00-000044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a:extLst>
            <a:ext uri="{FF2B5EF4-FFF2-40B4-BE49-F238E27FC236}">
              <a16:creationId xmlns:a16="http://schemas.microsoft.com/office/drawing/2014/main" id="{00000000-0008-0000-0D00-000045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144780</xdr:rowOff>
    </xdr:from>
    <xdr:to>
      <xdr:col>23</xdr:col>
      <xdr:colOff>85090</xdr:colOff>
      <xdr:row>33</xdr:row>
      <xdr:rowOff>24130</xdr:rowOff>
    </xdr:to>
    <xdr:cxnSp macro="">
      <xdr:nvCxnSpPr>
        <xdr:cNvPr id="70" name="直線コネクタ 69">
          <a:extLst>
            <a:ext uri="{FF2B5EF4-FFF2-40B4-BE49-F238E27FC236}">
              <a16:creationId xmlns:a16="http://schemas.microsoft.com/office/drawing/2014/main" id="{00000000-0008-0000-0D00-000046000000}"/>
            </a:ext>
          </a:extLst>
        </xdr:cNvPr>
        <xdr:cNvCxnSpPr/>
      </xdr:nvCxnSpPr>
      <xdr:spPr>
        <a:xfrm flipV="1">
          <a:off x="4760595" y="5374005"/>
          <a:ext cx="1270" cy="10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27957</xdr:rowOff>
    </xdr:from>
    <xdr:ext cx="405111" cy="259045"/>
    <xdr:sp macro="" textlink="">
      <xdr:nvSpPr>
        <xdr:cNvPr id="71" name="有形固定資産減価償却率最小値テキスト">
          <a:extLst>
            <a:ext uri="{FF2B5EF4-FFF2-40B4-BE49-F238E27FC236}">
              <a16:creationId xmlns:a16="http://schemas.microsoft.com/office/drawing/2014/main" id="{00000000-0008-0000-0D00-000047000000}"/>
            </a:ext>
          </a:extLst>
        </xdr:cNvPr>
        <xdr:cNvSpPr txBox="1"/>
      </xdr:nvSpPr>
      <xdr:spPr>
        <a:xfrm>
          <a:off x="4813300" y="6457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24130</xdr:rowOff>
    </xdr:from>
    <xdr:to>
      <xdr:col>23</xdr:col>
      <xdr:colOff>174625</xdr:colOff>
      <xdr:row>33</xdr:row>
      <xdr:rowOff>24130</xdr:rowOff>
    </xdr:to>
    <xdr:cxnSp macro="">
      <xdr:nvCxnSpPr>
        <xdr:cNvPr id="72" name="直線コネクタ 71">
          <a:extLst>
            <a:ext uri="{FF2B5EF4-FFF2-40B4-BE49-F238E27FC236}">
              <a16:creationId xmlns:a16="http://schemas.microsoft.com/office/drawing/2014/main" id="{00000000-0008-0000-0D00-000048000000}"/>
            </a:ext>
          </a:extLst>
        </xdr:cNvPr>
        <xdr:cNvCxnSpPr/>
      </xdr:nvCxnSpPr>
      <xdr:spPr>
        <a:xfrm>
          <a:off x="4673600" y="6453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91457</xdr:rowOff>
    </xdr:from>
    <xdr:ext cx="405111" cy="259045"/>
    <xdr:sp macro="" textlink="">
      <xdr:nvSpPr>
        <xdr:cNvPr id="73" name="有形固定資産減価償却率最大値テキスト">
          <a:extLst>
            <a:ext uri="{FF2B5EF4-FFF2-40B4-BE49-F238E27FC236}">
              <a16:creationId xmlns:a16="http://schemas.microsoft.com/office/drawing/2014/main" id="{00000000-0008-0000-0D00-000049000000}"/>
            </a:ext>
          </a:extLst>
        </xdr:cNvPr>
        <xdr:cNvSpPr txBox="1"/>
      </xdr:nvSpPr>
      <xdr:spPr>
        <a:xfrm>
          <a:off x="4813300" y="5149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144780</xdr:rowOff>
    </xdr:from>
    <xdr:to>
      <xdr:col>23</xdr:col>
      <xdr:colOff>174625</xdr:colOff>
      <xdr:row>26</xdr:row>
      <xdr:rowOff>144780</xdr:rowOff>
    </xdr:to>
    <xdr:cxnSp macro="">
      <xdr:nvCxnSpPr>
        <xdr:cNvPr id="74" name="直線コネクタ 73">
          <a:extLst>
            <a:ext uri="{FF2B5EF4-FFF2-40B4-BE49-F238E27FC236}">
              <a16:creationId xmlns:a16="http://schemas.microsoft.com/office/drawing/2014/main" id="{00000000-0008-0000-0D00-00004A000000}"/>
            </a:ext>
          </a:extLst>
        </xdr:cNvPr>
        <xdr:cNvCxnSpPr/>
      </xdr:nvCxnSpPr>
      <xdr:spPr>
        <a:xfrm>
          <a:off x="4673600" y="5374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60215</xdr:rowOff>
    </xdr:from>
    <xdr:ext cx="405111" cy="259045"/>
    <xdr:sp macro="" textlink="">
      <xdr:nvSpPr>
        <xdr:cNvPr id="75" name="有形固定資産減価償却率平均値テキスト">
          <a:extLst>
            <a:ext uri="{FF2B5EF4-FFF2-40B4-BE49-F238E27FC236}">
              <a16:creationId xmlns:a16="http://schemas.microsoft.com/office/drawing/2014/main" id="{00000000-0008-0000-0D00-00004B000000}"/>
            </a:ext>
          </a:extLst>
        </xdr:cNvPr>
        <xdr:cNvSpPr txBox="1"/>
      </xdr:nvSpPr>
      <xdr:spPr>
        <a:xfrm>
          <a:off x="4813300" y="56323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37338</xdr:rowOff>
    </xdr:from>
    <xdr:to>
      <xdr:col>23</xdr:col>
      <xdr:colOff>136525</xdr:colOff>
      <xdr:row>29</xdr:row>
      <xdr:rowOff>138938</xdr:rowOff>
    </xdr:to>
    <xdr:sp macro="" textlink="">
      <xdr:nvSpPr>
        <xdr:cNvPr id="76" name="フローチャート: 判断 75">
          <a:extLst>
            <a:ext uri="{FF2B5EF4-FFF2-40B4-BE49-F238E27FC236}">
              <a16:creationId xmlns:a16="http://schemas.microsoft.com/office/drawing/2014/main" id="{00000000-0008-0000-0D00-00004C000000}"/>
            </a:ext>
          </a:extLst>
        </xdr:cNvPr>
        <xdr:cNvSpPr/>
      </xdr:nvSpPr>
      <xdr:spPr>
        <a:xfrm>
          <a:off x="4711700" y="57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9271</xdr:rowOff>
    </xdr:from>
    <xdr:to>
      <xdr:col>19</xdr:col>
      <xdr:colOff>187325</xdr:colOff>
      <xdr:row>29</xdr:row>
      <xdr:rowOff>110871</xdr:rowOff>
    </xdr:to>
    <xdr:sp macro="" textlink="">
      <xdr:nvSpPr>
        <xdr:cNvPr id="77" name="フローチャート: 判断 76">
          <a:extLst>
            <a:ext uri="{FF2B5EF4-FFF2-40B4-BE49-F238E27FC236}">
              <a16:creationId xmlns:a16="http://schemas.microsoft.com/office/drawing/2014/main" id="{00000000-0008-0000-0D00-00004D000000}"/>
            </a:ext>
          </a:extLst>
        </xdr:cNvPr>
        <xdr:cNvSpPr/>
      </xdr:nvSpPr>
      <xdr:spPr>
        <a:xfrm>
          <a:off x="4000500" y="575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152654</xdr:rowOff>
    </xdr:from>
    <xdr:to>
      <xdr:col>15</xdr:col>
      <xdr:colOff>187325</xdr:colOff>
      <xdr:row>29</xdr:row>
      <xdr:rowOff>82804</xdr:rowOff>
    </xdr:to>
    <xdr:sp macro="" textlink="">
      <xdr:nvSpPr>
        <xdr:cNvPr id="78" name="フローチャート: 判断 77">
          <a:extLst>
            <a:ext uri="{FF2B5EF4-FFF2-40B4-BE49-F238E27FC236}">
              <a16:creationId xmlns:a16="http://schemas.microsoft.com/office/drawing/2014/main" id="{00000000-0008-0000-0D00-00004E000000}"/>
            </a:ext>
          </a:extLst>
        </xdr:cNvPr>
        <xdr:cNvSpPr/>
      </xdr:nvSpPr>
      <xdr:spPr>
        <a:xfrm>
          <a:off x="3238500" y="5724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109474</xdr:rowOff>
    </xdr:from>
    <xdr:to>
      <xdr:col>11</xdr:col>
      <xdr:colOff>187325</xdr:colOff>
      <xdr:row>29</xdr:row>
      <xdr:rowOff>39624</xdr:rowOff>
    </xdr:to>
    <xdr:sp macro="" textlink="">
      <xdr:nvSpPr>
        <xdr:cNvPr id="79" name="フローチャート: 判断 78">
          <a:extLst>
            <a:ext uri="{FF2B5EF4-FFF2-40B4-BE49-F238E27FC236}">
              <a16:creationId xmlns:a16="http://schemas.microsoft.com/office/drawing/2014/main" id="{00000000-0008-0000-0D00-00004F000000}"/>
            </a:ext>
          </a:extLst>
        </xdr:cNvPr>
        <xdr:cNvSpPr/>
      </xdr:nvSpPr>
      <xdr:spPr>
        <a:xfrm>
          <a:off x="2476500" y="568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51181</xdr:rowOff>
    </xdr:from>
    <xdr:to>
      <xdr:col>7</xdr:col>
      <xdr:colOff>187325</xdr:colOff>
      <xdr:row>28</xdr:row>
      <xdr:rowOff>152781</xdr:rowOff>
    </xdr:to>
    <xdr:sp macro="" textlink="">
      <xdr:nvSpPr>
        <xdr:cNvPr id="80" name="フローチャート: 判断 79">
          <a:extLst>
            <a:ext uri="{FF2B5EF4-FFF2-40B4-BE49-F238E27FC236}">
              <a16:creationId xmlns:a16="http://schemas.microsoft.com/office/drawing/2014/main" id="{00000000-0008-0000-0D00-000050000000}"/>
            </a:ext>
          </a:extLst>
        </xdr:cNvPr>
        <xdr:cNvSpPr/>
      </xdr:nvSpPr>
      <xdr:spPr>
        <a:xfrm>
          <a:off x="1714500" y="562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D00-000051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D00-000052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D00-000053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D00-000054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D00-000055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6223</xdr:rowOff>
    </xdr:from>
    <xdr:to>
      <xdr:col>23</xdr:col>
      <xdr:colOff>136525</xdr:colOff>
      <xdr:row>30</xdr:row>
      <xdr:rowOff>107823</xdr:rowOff>
    </xdr:to>
    <xdr:sp macro="" textlink="">
      <xdr:nvSpPr>
        <xdr:cNvPr id="86" name="楕円 85">
          <a:extLst>
            <a:ext uri="{FF2B5EF4-FFF2-40B4-BE49-F238E27FC236}">
              <a16:creationId xmlns:a16="http://schemas.microsoft.com/office/drawing/2014/main" id="{00000000-0008-0000-0D00-000056000000}"/>
            </a:ext>
          </a:extLst>
        </xdr:cNvPr>
        <xdr:cNvSpPr/>
      </xdr:nvSpPr>
      <xdr:spPr>
        <a:xfrm>
          <a:off x="4711700" y="592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156100</xdr:rowOff>
    </xdr:from>
    <xdr:ext cx="405111" cy="259045"/>
    <xdr:sp macro="" textlink="">
      <xdr:nvSpPr>
        <xdr:cNvPr id="87" name="有形固定資産減価償却率該当値テキスト">
          <a:extLst>
            <a:ext uri="{FF2B5EF4-FFF2-40B4-BE49-F238E27FC236}">
              <a16:creationId xmlns:a16="http://schemas.microsoft.com/office/drawing/2014/main" id="{00000000-0008-0000-0D00-000057000000}"/>
            </a:ext>
          </a:extLst>
        </xdr:cNvPr>
        <xdr:cNvSpPr txBox="1"/>
      </xdr:nvSpPr>
      <xdr:spPr>
        <a:xfrm>
          <a:off x="4813300" y="5899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171196</xdr:rowOff>
    </xdr:from>
    <xdr:to>
      <xdr:col>19</xdr:col>
      <xdr:colOff>187325</xdr:colOff>
      <xdr:row>30</xdr:row>
      <xdr:rowOff>101346</xdr:rowOff>
    </xdr:to>
    <xdr:sp macro="" textlink="">
      <xdr:nvSpPr>
        <xdr:cNvPr id="88" name="楕円 87">
          <a:extLst>
            <a:ext uri="{FF2B5EF4-FFF2-40B4-BE49-F238E27FC236}">
              <a16:creationId xmlns:a16="http://schemas.microsoft.com/office/drawing/2014/main" id="{00000000-0008-0000-0D00-000058000000}"/>
            </a:ext>
          </a:extLst>
        </xdr:cNvPr>
        <xdr:cNvSpPr/>
      </xdr:nvSpPr>
      <xdr:spPr>
        <a:xfrm>
          <a:off x="4000500" y="591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50546</xdr:rowOff>
    </xdr:from>
    <xdr:to>
      <xdr:col>23</xdr:col>
      <xdr:colOff>85725</xdr:colOff>
      <xdr:row>30</xdr:row>
      <xdr:rowOff>57023</xdr:rowOff>
    </xdr:to>
    <xdr:cxnSp macro="">
      <xdr:nvCxnSpPr>
        <xdr:cNvPr id="89" name="直線コネクタ 88">
          <a:extLst>
            <a:ext uri="{FF2B5EF4-FFF2-40B4-BE49-F238E27FC236}">
              <a16:creationId xmlns:a16="http://schemas.microsoft.com/office/drawing/2014/main" id="{00000000-0008-0000-0D00-000059000000}"/>
            </a:ext>
          </a:extLst>
        </xdr:cNvPr>
        <xdr:cNvCxnSpPr/>
      </xdr:nvCxnSpPr>
      <xdr:spPr>
        <a:xfrm>
          <a:off x="4051300" y="5965571"/>
          <a:ext cx="711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127398</xdr:rowOff>
    </xdr:from>
    <xdr:ext cx="405111" cy="259045"/>
    <xdr:sp macro="" textlink="">
      <xdr:nvSpPr>
        <xdr:cNvPr id="90" name="n_1aveValue有形固定資産減価償却率">
          <a:extLst>
            <a:ext uri="{FF2B5EF4-FFF2-40B4-BE49-F238E27FC236}">
              <a16:creationId xmlns:a16="http://schemas.microsoft.com/office/drawing/2014/main" id="{00000000-0008-0000-0D00-00005A000000}"/>
            </a:ext>
          </a:extLst>
        </xdr:cNvPr>
        <xdr:cNvSpPr txBox="1"/>
      </xdr:nvSpPr>
      <xdr:spPr>
        <a:xfrm>
          <a:off x="3836044" y="5528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99331</xdr:rowOff>
    </xdr:from>
    <xdr:ext cx="405111" cy="259045"/>
    <xdr:sp macro="" textlink="">
      <xdr:nvSpPr>
        <xdr:cNvPr id="91" name="n_2aveValue有形固定資産減価償却率">
          <a:extLst>
            <a:ext uri="{FF2B5EF4-FFF2-40B4-BE49-F238E27FC236}">
              <a16:creationId xmlns:a16="http://schemas.microsoft.com/office/drawing/2014/main" id="{00000000-0008-0000-0D00-00005B000000}"/>
            </a:ext>
          </a:extLst>
        </xdr:cNvPr>
        <xdr:cNvSpPr txBox="1"/>
      </xdr:nvSpPr>
      <xdr:spPr>
        <a:xfrm>
          <a:off x="3086744" y="5500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56151</xdr:rowOff>
    </xdr:from>
    <xdr:ext cx="405111" cy="259045"/>
    <xdr:sp macro="" textlink="">
      <xdr:nvSpPr>
        <xdr:cNvPr id="92" name="n_3aveValue有形固定資産減価償却率">
          <a:extLst>
            <a:ext uri="{FF2B5EF4-FFF2-40B4-BE49-F238E27FC236}">
              <a16:creationId xmlns:a16="http://schemas.microsoft.com/office/drawing/2014/main" id="{00000000-0008-0000-0D00-00005C000000}"/>
            </a:ext>
          </a:extLst>
        </xdr:cNvPr>
        <xdr:cNvSpPr txBox="1"/>
      </xdr:nvSpPr>
      <xdr:spPr>
        <a:xfrm>
          <a:off x="2324744" y="5456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169308</xdr:rowOff>
    </xdr:from>
    <xdr:ext cx="405111" cy="259045"/>
    <xdr:sp macro="" textlink="">
      <xdr:nvSpPr>
        <xdr:cNvPr id="93" name="n_4aveValue有形固定資産減価償却率">
          <a:extLst>
            <a:ext uri="{FF2B5EF4-FFF2-40B4-BE49-F238E27FC236}">
              <a16:creationId xmlns:a16="http://schemas.microsoft.com/office/drawing/2014/main" id="{00000000-0008-0000-0D00-00005D000000}"/>
            </a:ext>
          </a:extLst>
        </xdr:cNvPr>
        <xdr:cNvSpPr txBox="1"/>
      </xdr:nvSpPr>
      <xdr:spPr>
        <a:xfrm>
          <a:off x="1562744" y="5398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92473</xdr:rowOff>
    </xdr:from>
    <xdr:ext cx="405111" cy="259045"/>
    <xdr:sp macro="" textlink="">
      <xdr:nvSpPr>
        <xdr:cNvPr id="94" name="n_1mainValue有形固定資産減価償却率">
          <a:extLst>
            <a:ext uri="{FF2B5EF4-FFF2-40B4-BE49-F238E27FC236}">
              <a16:creationId xmlns:a16="http://schemas.microsoft.com/office/drawing/2014/main" id="{00000000-0008-0000-0D00-00005E000000}"/>
            </a:ext>
          </a:extLst>
        </xdr:cNvPr>
        <xdr:cNvSpPr txBox="1"/>
      </xdr:nvSpPr>
      <xdr:spPr>
        <a:xfrm>
          <a:off x="3836044" y="6007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a:extLst>
            <a:ext uri="{FF2B5EF4-FFF2-40B4-BE49-F238E27FC236}">
              <a16:creationId xmlns:a16="http://schemas.microsoft.com/office/drawing/2014/main" id="{00000000-0008-0000-0D00-00005F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a:extLst>
            <a:ext uri="{FF2B5EF4-FFF2-40B4-BE49-F238E27FC236}">
              <a16:creationId xmlns:a16="http://schemas.microsoft.com/office/drawing/2014/main" id="{00000000-0008-0000-0D00-000060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[ 182.9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a:extLst>
            <a:ext uri="{FF2B5EF4-FFF2-40B4-BE49-F238E27FC236}">
              <a16:creationId xmlns:a16="http://schemas.microsoft.com/office/drawing/2014/main" id="{00000000-0008-0000-0D00-00006B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債務償還</a:t>
          </a:r>
          <a:r>
            <a:rPr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比率</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は類似団体平均を下回っており、主な要因としては、</a:t>
          </a:r>
          <a:endParaRPr lang="ja-JP" altLang="ja-JP" sz="1000">
            <a:effectLst/>
            <a:latin typeface="ＭＳ Ｐゴシック" panose="020B0600070205080204" pitchFamily="50" charset="-128"/>
            <a:ea typeface="ＭＳ Ｐゴシック" panose="020B0600070205080204" pitchFamily="50" charset="-128"/>
          </a:endParaRPr>
        </a:p>
        <a:p>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・充当可能財源として、一定の基金残高を保っていること</a:t>
          </a:r>
          <a:endParaRPr lang="ja-JP" altLang="ja-JP" sz="1000">
            <a:effectLst/>
            <a:latin typeface="ＭＳ Ｐゴシック" panose="020B0600070205080204" pitchFamily="50" charset="-128"/>
            <a:ea typeface="ＭＳ Ｐゴシック" panose="020B0600070205080204" pitchFamily="50" charset="-128"/>
          </a:endParaRPr>
        </a:p>
        <a:p>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・充当可能財源として、都市計画税（特定歳入）があること</a:t>
          </a:r>
          <a:endParaRPr lang="ja-JP" altLang="ja-JP" sz="1000">
            <a:effectLst/>
            <a:latin typeface="ＭＳ Ｐゴシック" panose="020B0600070205080204" pitchFamily="50" charset="-128"/>
            <a:ea typeface="ＭＳ Ｐゴシック" panose="020B0600070205080204" pitchFamily="50" charset="-128"/>
          </a:endParaRPr>
        </a:p>
        <a:p>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・起債の償還期間を、施設の次回更新等を考慮して通常よりも短くしていること</a:t>
          </a:r>
          <a:endParaRPr lang="ja-JP" altLang="ja-JP" sz="1000">
            <a:effectLst/>
            <a:latin typeface="ＭＳ Ｐゴシック" panose="020B0600070205080204" pitchFamily="50" charset="-128"/>
            <a:ea typeface="ＭＳ Ｐゴシック" panose="020B0600070205080204" pitchFamily="50" charset="-128"/>
          </a:endParaRPr>
        </a:p>
        <a:p>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・人口当たりの職員数が、県内・全国でもトップクラスの少なさであるため人件費が低く抑えられていることが考えられる。</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a:extLst>
            <a:ext uri="{FF2B5EF4-FFF2-40B4-BE49-F238E27FC236}">
              <a16:creationId xmlns:a16="http://schemas.microsoft.com/office/drawing/2014/main" id="{00000000-0008-0000-0D00-00006C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a:extLst>
            <a:ext uri="{FF2B5EF4-FFF2-40B4-BE49-F238E27FC236}">
              <a16:creationId xmlns:a16="http://schemas.microsoft.com/office/drawing/2014/main" id="{00000000-0008-0000-0D00-00006D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0" name="テキスト ボックス 109">
          <a:extLst>
            <a:ext uri="{FF2B5EF4-FFF2-40B4-BE49-F238E27FC236}">
              <a16:creationId xmlns:a16="http://schemas.microsoft.com/office/drawing/2014/main" id="{00000000-0008-0000-0D00-00006E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1" name="直線コネクタ 110">
          <a:extLst>
            <a:ext uri="{FF2B5EF4-FFF2-40B4-BE49-F238E27FC236}">
              <a16:creationId xmlns:a16="http://schemas.microsoft.com/office/drawing/2014/main" id="{00000000-0008-0000-0D00-00006F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756676" y="59386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a:extLst>
            <a:ext uri="{FF2B5EF4-FFF2-40B4-BE49-F238E27FC236}">
              <a16:creationId xmlns:a16="http://schemas.microsoft.com/office/drawing/2014/main" id="{00000000-0008-0000-0D00-00007A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86525</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flipV="1">
          <a:off x="14793595" y="5312833"/>
          <a:ext cx="1269" cy="1203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90352</xdr:rowOff>
    </xdr:from>
    <xdr:ext cx="560923" cy="259045"/>
    <xdr:sp macro="" textlink="">
      <xdr:nvSpPr>
        <xdr:cNvPr id="124" name="債務償還比率最小値テキスト">
          <a:extLst>
            <a:ext uri="{FF2B5EF4-FFF2-40B4-BE49-F238E27FC236}">
              <a16:creationId xmlns:a16="http://schemas.microsoft.com/office/drawing/2014/main" id="{00000000-0008-0000-0D00-00007C000000}"/>
            </a:ext>
          </a:extLst>
        </xdr:cNvPr>
        <xdr:cNvSpPr txBox="1"/>
      </xdr:nvSpPr>
      <xdr:spPr>
        <a:xfrm>
          <a:off x="14846300" y="65197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86525</xdr:rowOff>
    </xdr:from>
    <xdr:to>
      <xdr:col>76</xdr:col>
      <xdr:colOff>111125</xdr:colOff>
      <xdr:row>33</xdr:row>
      <xdr:rowOff>86525</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4706600" y="651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6" name="債務償還比率最大値テキスト">
          <a:extLst>
            <a:ext uri="{FF2B5EF4-FFF2-40B4-BE49-F238E27FC236}">
              <a16:creationId xmlns:a16="http://schemas.microsoft.com/office/drawing/2014/main" id="{00000000-0008-0000-0D00-00007E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104165</xdr:rowOff>
    </xdr:from>
    <xdr:ext cx="469744" cy="259045"/>
    <xdr:sp macro="" textlink="">
      <xdr:nvSpPr>
        <xdr:cNvPr id="128" name="債務償還比率平均値テキスト">
          <a:extLst>
            <a:ext uri="{FF2B5EF4-FFF2-40B4-BE49-F238E27FC236}">
              <a16:creationId xmlns:a16="http://schemas.microsoft.com/office/drawing/2014/main" id="{00000000-0008-0000-0D00-000080000000}"/>
            </a:ext>
          </a:extLst>
        </xdr:cNvPr>
        <xdr:cNvSpPr txBox="1"/>
      </xdr:nvSpPr>
      <xdr:spPr>
        <a:xfrm>
          <a:off x="14846300" y="56762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125738</xdr:rowOff>
    </xdr:from>
    <xdr:to>
      <xdr:col>76</xdr:col>
      <xdr:colOff>73025</xdr:colOff>
      <xdr:row>29</xdr:row>
      <xdr:rowOff>55888</xdr:rowOff>
    </xdr:to>
    <xdr:sp macro="" textlink="">
      <xdr:nvSpPr>
        <xdr:cNvPr id="129" name="フローチャート: 判断 128">
          <a:extLst>
            <a:ext uri="{FF2B5EF4-FFF2-40B4-BE49-F238E27FC236}">
              <a16:creationId xmlns:a16="http://schemas.microsoft.com/office/drawing/2014/main" id="{00000000-0008-0000-0D00-000081000000}"/>
            </a:ext>
          </a:extLst>
        </xdr:cNvPr>
        <xdr:cNvSpPr/>
      </xdr:nvSpPr>
      <xdr:spPr>
        <a:xfrm>
          <a:off x="14744700" y="56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115735</xdr:rowOff>
    </xdr:from>
    <xdr:to>
      <xdr:col>72</xdr:col>
      <xdr:colOff>123825</xdr:colOff>
      <xdr:row>29</xdr:row>
      <xdr:rowOff>45885</xdr:rowOff>
    </xdr:to>
    <xdr:sp macro="" textlink="">
      <xdr:nvSpPr>
        <xdr:cNvPr id="130" name="フローチャート: 判断 129">
          <a:extLst>
            <a:ext uri="{FF2B5EF4-FFF2-40B4-BE49-F238E27FC236}">
              <a16:creationId xmlns:a16="http://schemas.microsoft.com/office/drawing/2014/main" id="{00000000-0008-0000-0D00-000082000000}"/>
            </a:ext>
          </a:extLst>
        </xdr:cNvPr>
        <xdr:cNvSpPr/>
      </xdr:nvSpPr>
      <xdr:spPr>
        <a:xfrm>
          <a:off x="14033500" y="568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115735</xdr:rowOff>
    </xdr:from>
    <xdr:to>
      <xdr:col>68</xdr:col>
      <xdr:colOff>123825</xdr:colOff>
      <xdr:row>29</xdr:row>
      <xdr:rowOff>45885</xdr:rowOff>
    </xdr:to>
    <xdr:sp macro="" textlink="">
      <xdr:nvSpPr>
        <xdr:cNvPr id="131" name="フローチャート: 判断 130">
          <a:extLst>
            <a:ext uri="{FF2B5EF4-FFF2-40B4-BE49-F238E27FC236}">
              <a16:creationId xmlns:a16="http://schemas.microsoft.com/office/drawing/2014/main" id="{00000000-0008-0000-0D00-000083000000}"/>
            </a:ext>
          </a:extLst>
        </xdr:cNvPr>
        <xdr:cNvSpPr/>
      </xdr:nvSpPr>
      <xdr:spPr>
        <a:xfrm>
          <a:off x="13271500" y="568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128041</xdr:rowOff>
    </xdr:from>
    <xdr:to>
      <xdr:col>64</xdr:col>
      <xdr:colOff>123825</xdr:colOff>
      <xdr:row>29</xdr:row>
      <xdr:rowOff>58191</xdr:rowOff>
    </xdr:to>
    <xdr:sp macro="" textlink="">
      <xdr:nvSpPr>
        <xdr:cNvPr id="132" name="フローチャート: 判断 131">
          <a:extLst>
            <a:ext uri="{FF2B5EF4-FFF2-40B4-BE49-F238E27FC236}">
              <a16:creationId xmlns:a16="http://schemas.microsoft.com/office/drawing/2014/main" id="{00000000-0008-0000-0D00-000084000000}"/>
            </a:ext>
          </a:extLst>
        </xdr:cNvPr>
        <xdr:cNvSpPr/>
      </xdr:nvSpPr>
      <xdr:spPr>
        <a:xfrm>
          <a:off x="12509500" y="5700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58881</xdr:rowOff>
    </xdr:from>
    <xdr:to>
      <xdr:col>60</xdr:col>
      <xdr:colOff>123825</xdr:colOff>
      <xdr:row>28</xdr:row>
      <xdr:rowOff>160481</xdr:rowOff>
    </xdr:to>
    <xdr:sp macro="" textlink="">
      <xdr:nvSpPr>
        <xdr:cNvPr id="133" name="フローチャート: 判断 132">
          <a:extLst>
            <a:ext uri="{FF2B5EF4-FFF2-40B4-BE49-F238E27FC236}">
              <a16:creationId xmlns:a16="http://schemas.microsoft.com/office/drawing/2014/main" id="{00000000-0008-0000-0D00-000085000000}"/>
            </a:ext>
          </a:extLst>
        </xdr:cNvPr>
        <xdr:cNvSpPr/>
      </xdr:nvSpPr>
      <xdr:spPr>
        <a:xfrm>
          <a:off x="11747500" y="563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00000000-0008-0000-0D00-000086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00000000-0008-0000-0D00-000087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00000000-0008-0000-0D00-000088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00000000-0008-0000-0D00-000089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164435</xdr:rowOff>
    </xdr:from>
    <xdr:to>
      <xdr:col>76</xdr:col>
      <xdr:colOff>73025</xdr:colOff>
      <xdr:row>27</xdr:row>
      <xdr:rowOff>94585</xdr:rowOff>
    </xdr:to>
    <xdr:sp macro="" textlink="">
      <xdr:nvSpPr>
        <xdr:cNvPr id="139" name="楕円 138">
          <a:extLst>
            <a:ext uri="{FF2B5EF4-FFF2-40B4-BE49-F238E27FC236}">
              <a16:creationId xmlns:a16="http://schemas.microsoft.com/office/drawing/2014/main" id="{00000000-0008-0000-0D00-00008B000000}"/>
            </a:ext>
          </a:extLst>
        </xdr:cNvPr>
        <xdr:cNvSpPr/>
      </xdr:nvSpPr>
      <xdr:spPr>
        <a:xfrm>
          <a:off x="14744700" y="539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15862</xdr:rowOff>
    </xdr:from>
    <xdr:ext cx="469744" cy="259045"/>
    <xdr:sp macro="" textlink="">
      <xdr:nvSpPr>
        <xdr:cNvPr id="140" name="債務償還比率該当値テキスト">
          <a:extLst>
            <a:ext uri="{FF2B5EF4-FFF2-40B4-BE49-F238E27FC236}">
              <a16:creationId xmlns:a16="http://schemas.microsoft.com/office/drawing/2014/main" id="{00000000-0008-0000-0D00-00008C000000}"/>
            </a:ext>
          </a:extLst>
        </xdr:cNvPr>
        <xdr:cNvSpPr txBox="1"/>
      </xdr:nvSpPr>
      <xdr:spPr>
        <a:xfrm>
          <a:off x="14846300" y="5245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128020</xdr:rowOff>
    </xdr:from>
    <xdr:to>
      <xdr:col>72</xdr:col>
      <xdr:colOff>123825</xdr:colOff>
      <xdr:row>27</xdr:row>
      <xdr:rowOff>58170</xdr:rowOff>
    </xdr:to>
    <xdr:sp macro="" textlink="">
      <xdr:nvSpPr>
        <xdr:cNvPr id="141" name="楕円 140">
          <a:extLst>
            <a:ext uri="{FF2B5EF4-FFF2-40B4-BE49-F238E27FC236}">
              <a16:creationId xmlns:a16="http://schemas.microsoft.com/office/drawing/2014/main" id="{00000000-0008-0000-0D00-00008D000000}"/>
            </a:ext>
          </a:extLst>
        </xdr:cNvPr>
        <xdr:cNvSpPr/>
      </xdr:nvSpPr>
      <xdr:spPr>
        <a:xfrm>
          <a:off x="14033500" y="535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7370</xdr:rowOff>
    </xdr:from>
    <xdr:to>
      <xdr:col>76</xdr:col>
      <xdr:colOff>22225</xdr:colOff>
      <xdr:row>27</xdr:row>
      <xdr:rowOff>43785</xdr:rowOff>
    </xdr:to>
    <xdr:cxnSp macro="">
      <xdr:nvCxnSpPr>
        <xdr:cNvPr id="142" name="直線コネクタ 141">
          <a:extLst>
            <a:ext uri="{FF2B5EF4-FFF2-40B4-BE49-F238E27FC236}">
              <a16:creationId xmlns:a16="http://schemas.microsoft.com/office/drawing/2014/main" id="{00000000-0008-0000-0D00-00008E000000}"/>
            </a:ext>
          </a:extLst>
        </xdr:cNvPr>
        <xdr:cNvCxnSpPr/>
      </xdr:nvCxnSpPr>
      <xdr:spPr>
        <a:xfrm>
          <a:off x="14084300" y="5408045"/>
          <a:ext cx="711200" cy="36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26</xdr:row>
      <xdr:rowOff>133706</xdr:rowOff>
    </xdr:from>
    <xdr:to>
      <xdr:col>68</xdr:col>
      <xdr:colOff>123825</xdr:colOff>
      <xdr:row>27</xdr:row>
      <xdr:rowOff>63856</xdr:rowOff>
    </xdr:to>
    <xdr:sp macro="" textlink="">
      <xdr:nvSpPr>
        <xdr:cNvPr id="143" name="楕円 142">
          <a:extLst>
            <a:ext uri="{FF2B5EF4-FFF2-40B4-BE49-F238E27FC236}">
              <a16:creationId xmlns:a16="http://schemas.microsoft.com/office/drawing/2014/main" id="{00000000-0008-0000-0D00-00008F000000}"/>
            </a:ext>
          </a:extLst>
        </xdr:cNvPr>
        <xdr:cNvSpPr/>
      </xdr:nvSpPr>
      <xdr:spPr>
        <a:xfrm>
          <a:off x="13271500" y="536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7370</xdr:rowOff>
    </xdr:from>
    <xdr:to>
      <xdr:col>72</xdr:col>
      <xdr:colOff>73025</xdr:colOff>
      <xdr:row>27</xdr:row>
      <xdr:rowOff>13056</xdr:rowOff>
    </xdr:to>
    <xdr:cxnSp macro="">
      <xdr:nvCxnSpPr>
        <xdr:cNvPr id="144" name="直線コネクタ 143">
          <a:extLst>
            <a:ext uri="{FF2B5EF4-FFF2-40B4-BE49-F238E27FC236}">
              <a16:creationId xmlns:a16="http://schemas.microsoft.com/office/drawing/2014/main" id="{00000000-0008-0000-0D00-000090000000}"/>
            </a:ext>
          </a:extLst>
        </xdr:cNvPr>
        <xdr:cNvCxnSpPr/>
      </xdr:nvCxnSpPr>
      <xdr:spPr>
        <a:xfrm flipV="1">
          <a:off x="13322300" y="5408045"/>
          <a:ext cx="762000" cy="5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10329</xdr:rowOff>
    </xdr:from>
    <xdr:to>
      <xdr:col>64</xdr:col>
      <xdr:colOff>123825</xdr:colOff>
      <xdr:row>27</xdr:row>
      <xdr:rowOff>111929</xdr:rowOff>
    </xdr:to>
    <xdr:sp macro="" textlink="">
      <xdr:nvSpPr>
        <xdr:cNvPr id="145" name="楕円 144">
          <a:extLst>
            <a:ext uri="{FF2B5EF4-FFF2-40B4-BE49-F238E27FC236}">
              <a16:creationId xmlns:a16="http://schemas.microsoft.com/office/drawing/2014/main" id="{00000000-0008-0000-0D00-000091000000}"/>
            </a:ext>
          </a:extLst>
        </xdr:cNvPr>
        <xdr:cNvSpPr/>
      </xdr:nvSpPr>
      <xdr:spPr>
        <a:xfrm>
          <a:off x="12509500" y="541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13056</xdr:rowOff>
    </xdr:from>
    <xdr:to>
      <xdr:col>68</xdr:col>
      <xdr:colOff>73025</xdr:colOff>
      <xdr:row>27</xdr:row>
      <xdr:rowOff>61129</xdr:rowOff>
    </xdr:to>
    <xdr:cxnSp macro="">
      <xdr:nvCxnSpPr>
        <xdr:cNvPr id="146" name="直線コネクタ 145">
          <a:extLst>
            <a:ext uri="{FF2B5EF4-FFF2-40B4-BE49-F238E27FC236}">
              <a16:creationId xmlns:a16="http://schemas.microsoft.com/office/drawing/2014/main" id="{00000000-0008-0000-0D00-000092000000}"/>
            </a:ext>
          </a:extLst>
        </xdr:cNvPr>
        <xdr:cNvCxnSpPr/>
      </xdr:nvCxnSpPr>
      <xdr:spPr>
        <a:xfrm flipV="1">
          <a:off x="12560300" y="5413731"/>
          <a:ext cx="762000" cy="48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26</xdr:row>
      <xdr:rowOff>102544</xdr:rowOff>
    </xdr:from>
    <xdr:to>
      <xdr:col>60</xdr:col>
      <xdr:colOff>123825</xdr:colOff>
      <xdr:row>27</xdr:row>
      <xdr:rowOff>32694</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1747500" y="533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26</xdr:row>
      <xdr:rowOff>153344</xdr:rowOff>
    </xdr:from>
    <xdr:to>
      <xdr:col>64</xdr:col>
      <xdr:colOff>73025</xdr:colOff>
      <xdr:row>27</xdr:row>
      <xdr:rowOff>61129</xdr:rowOff>
    </xdr:to>
    <xdr:cxnSp macro="">
      <xdr:nvCxnSpPr>
        <xdr:cNvPr id="148" name="直線コネクタ 147">
          <a:extLst>
            <a:ext uri="{FF2B5EF4-FFF2-40B4-BE49-F238E27FC236}">
              <a16:creationId xmlns:a16="http://schemas.microsoft.com/office/drawing/2014/main" id="{00000000-0008-0000-0D00-000094000000}"/>
            </a:ext>
          </a:extLst>
        </xdr:cNvPr>
        <xdr:cNvCxnSpPr/>
      </xdr:nvCxnSpPr>
      <xdr:spPr>
        <a:xfrm>
          <a:off x="11798300" y="5382569"/>
          <a:ext cx="762000" cy="7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37012</xdr:rowOff>
    </xdr:from>
    <xdr:ext cx="469744" cy="259045"/>
    <xdr:sp macro="" textlink="">
      <xdr:nvSpPr>
        <xdr:cNvPr id="149" name="n_1aveValue債務償還比率">
          <a:extLst>
            <a:ext uri="{FF2B5EF4-FFF2-40B4-BE49-F238E27FC236}">
              <a16:creationId xmlns:a16="http://schemas.microsoft.com/office/drawing/2014/main" id="{00000000-0008-0000-0D00-000095000000}"/>
            </a:ext>
          </a:extLst>
        </xdr:cNvPr>
        <xdr:cNvSpPr txBox="1"/>
      </xdr:nvSpPr>
      <xdr:spPr>
        <a:xfrm>
          <a:off x="13836727" y="578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37012</xdr:rowOff>
    </xdr:from>
    <xdr:ext cx="469744" cy="259045"/>
    <xdr:sp macro="" textlink="">
      <xdr:nvSpPr>
        <xdr:cNvPr id="150" name="n_2aveValue債務償還比率">
          <a:extLst>
            <a:ext uri="{FF2B5EF4-FFF2-40B4-BE49-F238E27FC236}">
              <a16:creationId xmlns:a16="http://schemas.microsoft.com/office/drawing/2014/main" id="{00000000-0008-0000-0D00-000096000000}"/>
            </a:ext>
          </a:extLst>
        </xdr:cNvPr>
        <xdr:cNvSpPr txBox="1"/>
      </xdr:nvSpPr>
      <xdr:spPr>
        <a:xfrm>
          <a:off x="13087427" y="578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49318</xdr:rowOff>
    </xdr:from>
    <xdr:ext cx="469744" cy="259045"/>
    <xdr:sp macro="" textlink="">
      <xdr:nvSpPr>
        <xdr:cNvPr id="151" name="n_3aveValue債務償還比率">
          <a:extLst>
            <a:ext uri="{FF2B5EF4-FFF2-40B4-BE49-F238E27FC236}">
              <a16:creationId xmlns:a16="http://schemas.microsoft.com/office/drawing/2014/main" id="{00000000-0008-0000-0D00-000097000000}"/>
            </a:ext>
          </a:extLst>
        </xdr:cNvPr>
        <xdr:cNvSpPr txBox="1"/>
      </xdr:nvSpPr>
      <xdr:spPr>
        <a:xfrm>
          <a:off x="12325427" y="5792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151608</xdr:rowOff>
    </xdr:from>
    <xdr:ext cx="469744" cy="259045"/>
    <xdr:sp macro="" textlink="">
      <xdr:nvSpPr>
        <xdr:cNvPr id="152" name="n_4aveValue債務償還比率">
          <a:extLst>
            <a:ext uri="{FF2B5EF4-FFF2-40B4-BE49-F238E27FC236}">
              <a16:creationId xmlns:a16="http://schemas.microsoft.com/office/drawing/2014/main" id="{00000000-0008-0000-0D00-000098000000}"/>
            </a:ext>
          </a:extLst>
        </xdr:cNvPr>
        <xdr:cNvSpPr txBox="1"/>
      </xdr:nvSpPr>
      <xdr:spPr>
        <a:xfrm>
          <a:off x="11563427" y="572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25</xdr:row>
      <xdr:rowOff>74697</xdr:rowOff>
    </xdr:from>
    <xdr:ext cx="469744" cy="259045"/>
    <xdr:sp macro="" textlink="">
      <xdr:nvSpPr>
        <xdr:cNvPr id="153" name="n_1mainValue債務償還比率">
          <a:extLst>
            <a:ext uri="{FF2B5EF4-FFF2-40B4-BE49-F238E27FC236}">
              <a16:creationId xmlns:a16="http://schemas.microsoft.com/office/drawing/2014/main" id="{00000000-0008-0000-0D00-000099000000}"/>
            </a:ext>
          </a:extLst>
        </xdr:cNvPr>
        <xdr:cNvSpPr txBox="1"/>
      </xdr:nvSpPr>
      <xdr:spPr>
        <a:xfrm>
          <a:off x="13836727" y="5132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25</xdr:row>
      <xdr:rowOff>80383</xdr:rowOff>
    </xdr:from>
    <xdr:ext cx="469744" cy="259045"/>
    <xdr:sp macro="" textlink="">
      <xdr:nvSpPr>
        <xdr:cNvPr id="154" name="n_2mainValue債務償還比率">
          <a:extLst>
            <a:ext uri="{FF2B5EF4-FFF2-40B4-BE49-F238E27FC236}">
              <a16:creationId xmlns:a16="http://schemas.microsoft.com/office/drawing/2014/main" id="{00000000-0008-0000-0D00-00009A000000}"/>
            </a:ext>
          </a:extLst>
        </xdr:cNvPr>
        <xdr:cNvSpPr txBox="1"/>
      </xdr:nvSpPr>
      <xdr:spPr>
        <a:xfrm>
          <a:off x="13087427" y="5138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25</xdr:row>
      <xdr:rowOff>128456</xdr:rowOff>
    </xdr:from>
    <xdr:ext cx="469744" cy="259045"/>
    <xdr:sp macro="" textlink="">
      <xdr:nvSpPr>
        <xdr:cNvPr id="155" name="n_3mainValue債務償還比率">
          <a:extLst>
            <a:ext uri="{FF2B5EF4-FFF2-40B4-BE49-F238E27FC236}">
              <a16:creationId xmlns:a16="http://schemas.microsoft.com/office/drawing/2014/main" id="{00000000-0008-0000-0D00-00009B000000}"/>
            </a:ext>
          </a:extLst>
        </xdr:cNvPr>
        <xdr:cNvSpPr txBox="1"/>
      </xdr:nvSpPr>
      <xdr:spPr>
        <a:xfrm>
          <a:off x="12325427" y="5186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60969</xdr:colOff>
      <xdr:row>25</xdr:row>
      <xdr:rowOff>49221</xdr:rowOff>
    </xdr:from>
    <xdr:ext cx="405111" cy="259045"/>
    <xdr:sp macro="" textlink="">
      <xdr:nvSpPr>
        <xdr:cNvPr id="156" name="n_4mainValue債務償還比率">
          <a:extLst>
            <a:ext uri="{FF2B5EF4-FFF2-40B4-BE49-F238E27FC236}">
              <a16:creationId xmlns:a16="http://schemas.microsoft.com/office/drawing/2014/main" id="{00000000-0008-0000-0D00-00009C000000}"/>
            </a:ext>
          </a:extLst>
        </xdr:cNvPr>
        <xdr:cNvSpPr txBox="1"/>
      </xdr:nvSpPr>
      <xdr:spPr>
        <a:xfrm>
          <a:off x="11595744" y="5106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7" name="正方形/長方形 156">
          <a:extLst>
            <a:ext uri="{FF2B5EF4-FFF2-40B4-BE49-F238E27FC236}">
              <a16:creationId xmlns:a16="http://schemas.microsoft.com/office/drawing/2014/main" id="{00000000-0008-0000-0D00-00009D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8" name="正方形/長方形 157">
          <a:extLst>
            <a:ext uri="{FF2B5EF4-FFF2-40B4-BE49-F238E27FC236}">
              <a16:creationId xmlns:a16="http://schemas.microsoft.com/office/drawing/2014/main" id="{00000000-0008-0000-0D00-00009E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9" name="テキスト ボックス 158">
          <a:extLst>
            <a:ext uri="{FF2B5EF4-FFF2-40B4-BE49-F238E27FC236}">
              <a16:creationId xmlns:a16="http://schemas.microsoft.com/office/drawing/2014/main" id="{00000000-0008-0000-0D00-00009F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0" name="テキスト ボックス 159">
          <a:extLst>
            <a:ext uri="{FF2B5EF4-FFF2-40B4-BE49-F238E27FC236}">
              <a16:creationId xmlns:a16="http://schemas.microsoft.com/office/drawing/2014/main" id="{00000000-0008-0000-0D00-0000A0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1" name="テキスト ボックス 160">
          <a:extLst>
            <a:ext uri="{FF2B5EF4-FFF2-40B4-BE49-F238E27FC236}">
              <a16:creationId xmlns:a16="http://schemas.microsoft.com/office/drawing/2014/main" id="{00000000-0008-0000-0D00-0000A1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2" name="テキスト ボックス 161">
          <a:extLst>
            <a:ext uri="{FF2B5EF4-FFF2-40B4-BE49-F238E27FC236}">
              <a16:creationId xmlns:a16="http://schemas.microsoft.com/office/drawing/2014/main" id="{00000000-0008-0000-0D00-0000A2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兵庫県播磨町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34,520
34,011
9.13
12,199,799
11,068,684
609,686
6,811,289
9,267,041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43815</xdr:rowOff>
    </xdr:from>
    <xdr:to>
      <xdr:col>24</xdr:col>
      <xdr:colOff>62865</xdr:colOff>
      <xdr:row>42</xdr:row>
      <xdr:rowOff>11430</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873115"/>
          <a:ext cx="0" cy="13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15257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11430</xdr:rowOff>
    </xdr:from>
    <xdr:to>
      <xdr:col>24</xdr:col>
      <xdr:colOff>152400</xdr:colOff>
      <xdr:row>42</xdr:row>
      <xdr:rowOff>11430</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161942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64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43815</xdr:rowOff>
    </xdr:from>
    <xdr:to>
      <xdr:col>24</xdr:col>
      <xdr:colOff>152400</xdr:colOff>
      <xdr:row>34</xdr:row>
      <xdr:rowOff>43815</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87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170197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34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103505</xdr:rowOff>
    </xdr:from>
    <xdr:to>
      <xdr:col>20</xdr:col>
      <xdr:colOff>38100</xdr:colOff>
      <xdr:row>38</xdr:row>
      <xdr:rowOff>33655</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101600</xdr:rowOff>
    </xdr:from>
    <xdr:to>
      <xdr:col>15</xdr:col>
      <xdr:colOff>101600</xdr:colOff>
      <xdr:row>38</xdr:row>
      <xdr:rowOff>31750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57785</xdr:rowOff>
    </xdr:from>
    <xdr:to>
      <xdr:col>10</xdr:col>
      <xdr:colOff>165100</xdr:colOff>
      <xdr:row>37</xdr:row>
      <xdr:rowOff>159385</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10160</xdr:rowOff>
    </xdr:from>
    <xdr:to>
      <xdr:col>6</xdr:col>
      <xdr:colOff>38100</xdr:colOff>
      <xdr:row>37</xdr:row>
      <xdr:rowOff>111760</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61595</xdr:rowOff>
    </xdr:from>
    <xdr:to>
      <xdr:col>24</xdr:col>
      <xdr:colOff>114300</xdr:colOff>
      <xdr:row>38</xdr:row>
      <xdr:rowOff>163195</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657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40022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655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25400</xdr:rowOff>
    </xdr:from>
    <xdr:to>
      <xdr:col>20</xdr:col>
      <xdr:colOff>38100</xdr:colOff>
      <xdr:row>38</xdr:row>
      <xdr:rowOff>127000</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76200</xdr:rowOff>
    </xdr:from>
    <xdr:to>
      <xdr:col>24</xdr:col>
      <xdr:colOff>63500</xdr:colOff>
      <xdr:row>38</xdr:row>
      <xdr:rowOff>112395</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797300" y="659130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50182</xdr:rowOff>
    </xdr:from>
    <xdr:ext cx="405111" cy="259045"/>
    <xdr:sp macro="" textlink="">
      <xdr:nvSpPr>
        <xdr:cNvPr id="77" name="n_1aveValue【道路】&#10;有形固定資産減価償却率">
          <a:extLst>
            <a:ext uri="{FF2B5EF4-FFF2-40B4-BE49-F238E27FC236}">
              <a16:creationId xmlns:a16="http://schemas.microsoft.com/office/drawing/2014/main" id="{00000000-0008-0000-0E00-00004D000000}"/>
            </a:ext>
          </a:extLst>
        </xdr:cNvPr>
        <xdr:cNvSpPr txBox="1"/>
      </xdr:nvSpPr>
      <xdr:spPr>
        <a:xfrm>
          <a:off x="3582044"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48277</xdr:rowOff>
    </xdr:from>
    <xdr:ext cx="405111" cy="259045"/>
    <xdr:sp macro="" textlink="">
      <xdr:nvSpPr>
        <xdr:cNvPr id="78" name="n_2aveValue【道路】&#10;有形固定資産減価償却率">
          <a:extLst>
            <a:ext uri="{FF2B5EF4-FFF2-40B4-BE49-F238E27FC236}">
              <a16:creationId xmlns:a16="http://schemas.microsoft.com/office/drawing/2014/main" id="{00000000-0008-0000-0E00-00004E000000}"/>
            </a:ext>
          </a:extLst>
        </xdr:cNvPr>
        <xdr:cNvSpPr txBox="1"/>
      </xdr:nvSpPr>
      <xdr:spPr>
        <a:xfrm>
          <a:off x="2705744"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4462</xdr:rowOff>
    </xdr:from>
    <xdr:ext cx="405111" cy="259045"/>
    <xdr:sp macro="" textlink="">
      <xdr:nvSpPr>
        <xdr:cNvPr id="79" name="n_3aveValue【道路】&#10;有形固定資産減価償却率">
          <a:extLst>
            <a:ext uri="{FF2B5EF4-FFF2-40B4-BE49-F238E27FC236}">
              <a16:creationId xmlns:a16="http://schemas.microsoft.com/office/drawing/2014/main" id="{00000000-0008-0000-0E00-00004F000000}"/>
            </a:ext>
          </a:extLst>
        </xdr:cNvPr>
        <xdr:cNvSpPr txBox="1"/>
      </xdr:nvSpPr>
      <xdr:spPr>
        <a:xfrm>
          <a:off x="18167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128287</xdr:rowOff>
    </xdr:from>
    <xdr:ext cx="405111" cy="259045"/>
    <xdr:sp macro="" textlink="">
      <xdr:nvSpPr>
        <xdr:cNvPr id="80" name="n_4aveValue【道路】&#10;有形固定資産減価償却率">
          <a:extLst>
            <a:ext uri="{FF2B5EF4-FFF2-40B4-BE49-F238E27FC236}">
              <a16:creationId xmlns:a16="http://schemas.microsoft.com/office/drawing/2014/main" id="{00000000-0008-0000-0E00-000050000000}"/>
            </a:ext>
          </a:extLst>
        </xdr:cNvPr>
        <xdr:cNvSpPr txBox="1"/>
      </xdr:nvSpPr>
      <xdr:spPr>
        <a:xfrm>
          <a:off x="927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118127</xdr:rowOff>
    </xdr:from>
    <xdr:ext cx="405111" cy="259045"/>
    <xdr:sp macro="" textlink="">
      <xdr:nvSpPr>
        <xdr:cNvPr id="81" name="n_1mainValue【道路】&#10;有形固定資産減価償却率">
          <a:extLst>
            <a:ext uri="{FF2B5EF4-FFF2-40B4-BE49-F238E27FC236}">
              <a16:creationId xmlns:a16="http://schemas.microsoft.com/office/drawing/2014/main" id="{00000000-0008-0000-0E00-000051000000}"/>
            </a:ext>
          </a:extLst>
        </xdr:cNvPr>
        <xdr:cNvSpPr txBox="1"/>
      </xdr:nvSpPr>
      <xdr:spPr>
        <a:xfrm>
          <a:off x="35820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a:extLst>
            <a:ext uri="{FF2B5EF4-FFF2-40B4-BE49-F238E27FC236}">
              <a16:creationId xmlns:a16="http://schemas.microsoft.com/office/drawing/2014/main" id="{00000000-0008-0000-0E00-000052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a:extLst>
            <a:ext uri="{FF2B5EF4-FFF2-40B4-BE49-F238E27FC236}">
              <a16:creationId xmlns:a16="http://schemas.microsoft.com/office/drawing/2014/main" id="{00000000-0008-0000-0E00-000053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a:extLst>
            <a:ext uri="{FF2B5EF4-FFF2-40B4-BE49-F238E27FC236}">
              <a16:creationId xmlns:a16="http://schemas.microsoft.com/office/drawing/2014/main" id="{00000000-0008-0000-0E00-000054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a:extLst>
            <a:ext uri="{FF2B5EF4-FFF2-40B4-BE49-F238E27FC236}">
              <a16:creationId xmlns:a16="http://schemas.microsoft.com/office/drawing/2014/main" id="{00000000-0008-0000-0E00-000055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a:extLst>
            <a:ext uri="{FF2B5EF4-FFF2-40B4-BE49-F238E27FC236}">
              <a16:creationId xmlns:a16="http://schemas.microsoft.com/office/drawing/2014/main" id="{00000000-0008-0000-0E00-000056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a:extLst>
            <a:ext uri="{FF2B5EF4-FFF2-40B4-BE49-F238E27FC236}">
              <a16:creationId xmlns:a16="http://schemas.microsoft.com/office/drawing/2014/main" id="{00000000-0008-0000-0E00-000057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a:extLst>
            <a:ext uri="{FF2B5EF4-FFF2-40B4-BE49-F238E27FC236}">
              <a16:creationId xmlns:a16="http://schemas.microsoft.com/office/drawing/2014/main" id="{00000000-0008-0000-0E00-000058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a:extLst>
            <a:ext uri="{FF2B5EF4-FFF2-40B4-BE49-F238E27FC236}">
              <a16:creationId xmlns:a16="http://schemas.microsoft.com/office/drawing/2014/main" id="{00000000-0008-0000-0E00-00005A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a:extLst>
            <a:ext uri="{FF2B5EF4-FFF2-40B4-BE49-F238E27FC236}">
              <a16:creationId xmlns:a16="http://schemas.microsoft.com/office/drawing/2014/main" id="{00000000-0008-0000-0E00-00005B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a:extLst>
            <a:ext uri="{FF2B5EF4-FFF2-40B4-BE49-F238E27FC236}">
              <a16:creationId xmlns:a16="http://schemas.microsoft.com/office/drawing/2014/main" id="{00000000-0008-0000-0E00-00005C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a:extLst>
            <a:ext uri="{FF2B5EF4-FFF2-40B4-BE49-F238E27FC236}">
              <a16:creationId xmlns:a16="http://schemas.microsoft.com/office/drawing/2014/main" id="{00000000-0008-0000-0E00-00005D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a:extLst>
            <a:ext uri="{FF2B5EF4-FFF2-40B4-BE49-F238E27FC236}">
              <a16:creationId xmlns:a16="http://schemas.microsoft.com/office/drawing/2014/main" id="{00000000-0008-0000-0E00-00005E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5" name="テキスト ボックス 94">
          <a:extLst>
            <a:ext uri="{FF2B5EF4-FFF2-40B4-BE49-F238E27FC236}">
              <a16:creationId xmlns:a16="http://schemas.microsoft.com/office/drawing/2014/main" id="{00000000-0008-0000-0E00-00005F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a:extLst>
            <a:ext uri="{FF2B5EF4-FFF2-40B4-BE49-F238E27FC236}">
              <a16:creationId xmlns:a16="http://schemas.microsoft.com/office/drawing/2014/main" id="{00000000-0008-0000-0E00-000060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7" name="テキスト ボックス 96">
          <a:extLst>
            <a:ext uri="{FF2B5EF4-FFF2-40B4-BE49-F238E27FC236}">
              <a16:creationId xmlns:a16="http://schemas.microsoft.com/office/drawing/2014/main" id="{00000000-0008-0000-0E00-000061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1" name="テキスト ボックス 100">
          <a:extLst>
            <a:ext uri="{FF2B5EF4-FFF2-40B4-BE49-F238E27FC236}">
              <a16:creationId xmlns:a16="http://schemas.microsoft.com/office/drawing/2014/main" id="{00000000-0008-0000-0E00-000065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3" name="テキスト ボックス 102">
          <a:extLst>
            <a:ext uri="{FF2B5EF4-FFF2-40B4-BE49-F238E27FC236}">
              <a16:creationId xmlns:a16="http://schemas.microsoft.com/office/drawing/2014/main" id="{00000000-0008-0000-0E00-000067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a:extLst>
            <a:ext uri="{FF2B5EF4-FFF2-40B4-BE49-F238E27FC236}">
              <a16:creationId xmlns:a16="http://schemas.microsoft.com/office/drawing/2014/main" id="{00000000-0008-0000-0E00-000068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147180</xdr:rowOff>
    </xdr:from>
    <xdr:to>
      <xdr:col>54</xdr:col>
      <xdr:colOff>189865</xdr:colOff>
      <xdr:row>42</xdr:row>
      <xdr:rowOff>16345</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flipV="1">
          <a:off x="10476865" y="5976480"/>
          <a:ext cx="0" cy="1240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20172</xdr:rowOff>
    </xdr:from>
    <xdr:ext cx="469744" cy="259045"/>
    <xdr:sp macro="" textlink="">
      <xdr:nvSpPr>
        <xdr:cNvPr id="106" name="【道路】&#10;一人当たり延長最小値テキスト">
          <a:extLst>
            <a:ext uri="{FF2B5EF4-FFF2-40B4-BE49-F238E27FC236}">
              <a16:creationId xmlns:a16="http://schemas.microsoft.com/office/drawing/2014/main" id="{00000000-0008-0000-0E00-00006A000000}"/>
            </a:ext>
          </a:extLst>
        </xdr:cNvPr>
        <xdr:cNvSpPr txBox="1"/>
      </xdr:nvSpPr>
      <xdr:spPr>
        <a:xfrm>
          <a:off x="10515600" y="722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16345</xdr:rowOff>
    </xdr:from>
    <xdr:to>
      <xdr:col>55</xdr:col>
      <xdr:colOff>88900</xdr:colOff>
      <xdr:row>42</xdr:row>
      <xdr:rowOff>16345</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10388600" y="721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93857</xdr:rowOff>
    </xdr:from>
    <xdr:ext cx="534377" cy="259045"/>
    <xdr:sp macro="" textlink="">
      <xdr:nvSpPr>
        <xdr:cNvPr id="108" name="【道路】&#10;一人当たり延長最大値テキスト">
          <a:extLst>
            <a:ext uri="{FF2B5EF4-FFF2-40B4-BE49-F238E27FC236}">
              <a16:creationId xmlns:a16="http://schemas.microsoft.com/office/drawing/2014/main" id="{00000000-0008-0000-0E00-00006C000000}"/>
            </a:ext>
          </a:extLst>
        </xdr:cNvPr>
        <xdr:cNvSpPr txBox="1"/>
      </xdr:nvSpPr>
      <xdr:spPr>
        <a:xfrm>
          <a:off x="10515600" y="575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147180</xdr:rowOff>
    </xdr:from>
    <xdr:to>
      <xdr:col>55</xdr:col>
      <xdr:colOff>88900</xdr:colOff>
      <xdr:row>34</xdr:row>
      <xdr:rowOff>147180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10388600" y="5976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166464</xdr:rowOff>
    </xdr:from>
    <xdr:ext cx="469744" cy="259045"/>
    <xdr:sp macro="" textlink="">
      <xdr:nvSpPr>
        <xdr:cNvPr id="110" name="【道路】&#10;一人当たり延長平均値テキスト">
          <a:extLst>
            <a:ext uri="{FF2B5EF4-FFF2-40B4-BE49-F238E27FC236}">
              <a16:creationId xmlns:a16="http://schemas.microsoft.com/office/drawing/2014/main" id="{00000000-0008-0000-0E00-00006E000000}"/>
            </a:ext>
          </a:extLst>
        </xdr:cNvPr>
        <xdr:cNvSpPr txBox="1"/>
      </xdr:nvSpPr>
      <xdr:spPr>
        <a:xfrm>
          <a:off x="10515600" y="6681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143587</xdr:rowOff>
    </xdr:from>
    <xdr:to>
      <xdr:col>55</xdr:col>
      <xdr:colOff>50800</xdr:colOff>
      <xdr:row>40</xdr:row>
      <xdr:rowOff>73737</xdr:rowOff>
    </xdr:to>
    <xdr:sp macro="" textlink="">
      <xdr:nvSpPr>
        <xdr:cNvPr id="111" name="フローチャート: 判断 110">
          <a:extLst>
            <a:ext uri="{FF2B5EF4-FFF2-40B4-BE49-F238E27FC236}">
              <a16:creationId xmlns:a16="http://schemas.microsoft.com/office/drawing/2014/main" id="{00000000-0008-0000-0E00-00006F000000}"/>
            </a:ext>
          </a:extLst>
        </xdr:cNvPr>
        <xdr:cNvSpPr/>
      </xdr:nvSpPr>
      <xdr:spPr>
        <a:xfrm>
          <a:off x="10426700" y="68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140424</xdr:rowOff>
    </xdr:from>
    <xdr:to>
      <xdr:col>50</xdr:col>
      <xdr:colOff>165100</xdr:colOff>
      <xdr:row>40</xdr:row>
      <xdr:rowOff>70574</xdr:rowOff>
    </xdr:to>
    <xdr:sp macro="" textlink="">
      <xdr:nvSpPr>
        <xdr:cNvPr id="112" name="フローチャート: 判断 111">
          <a:extLst>
            <a:ext uri="{FF2B5EF4-FFF2-40B4-BE49-F238E27FC236}">
              <a16:creationId xmlns:a16="http://schemas.microsoft.com/office/drawing/2014/main" id="{00000000-0008-0000-0E00-000070000000}"/>
            </a:ext>
          </a:extLst>
        </xdr:cNvPr>
        <xdr:cNvSpPr/>
      </xdr:nvSpPr>
      <xdr:spPr>
        <a:xfrm>
          <a:off x="9588500" y="682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152235</xdr:rowOff>
    </xdr:from>
    <xdr:to>
      <xdr:col>46</xdr:col>
      <xdr:colOff>38100</xdr:colOff>
      <xdr:row>40</xdr:row>
      <xdr:rowOff>82385</xdr:rowOff>
    </xdr:to>
    <xdr:sp macro="" textlink="">
      <xdr:nvSpPr>
        <xdr:cNvPr id="113" name="フローチャート: 判断 112">
          <a:extLst>
            <a:ext uri="{FF2B5EF4-FFF2-40B4-BE49-F238E27FC236}">
              <a16:creationId xmlns:a16="http://schemas.microsoft.com/office/drawing/2014/main" id="{00000000-0008-0000-0E00-000071000000}"/>
            </a:ext>
          </a:extLst>
        </xdr:cNvPr>
        <xdr:cNvSpPr/>
      </xdr:nvSpPr>
      <xdr:spPr>
        <a:xfrm>
          <a:off x="8699500" y="683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123355</xdr:rowOff>
    </xdr:from>
    <xdr:to>
      <xdr:col>41</xdr:col>
      <xdr:colOff>101600</xdr:colOff>
      <xdr:row>40</xdr:row>
      <xdr:rowOff>53505</xdr:rowOff>
    </xdr:to>
    <xdr:sp macro="" textlink="">
      <xdr:nvSpPr>
        <xdr:cNvPr id="114" name="フローチャート: 判断 113">
          <a:extLst>
            <a:ext uri="{FF2B5EF4-FFF2-40B4-BE49-F238E27FC236}">
              <a16:creationId xmlns:a16="http://schemas.microsoft.com/office/drawing/2014/main" id="{00000000-0008-0000-0E00-000072000000}"/>
            </a:ext>
          </a:extLst>
        </xdr:cNvPr>
        <xdr:cNvSpPr/>
      </xdr:nvSpPr>
      <xdr:spPr>
        <a:xfrm>
          <a:off x="7810500" y="680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139853</xdr:rowOff>
    </xdr:from>
    <xdr:to>
      <xdr:col>36</xdr:col>
      <xdr:colOff>165100</xdr:colOff>
      <xdr:row>40</xdr:row>
      <xdr:rowOff>70003</xdr:rowOff>
    </xdr:to>
    <xdr:sp macro="" textlink="">
      <xdr:nvSpPr>
        <xdr:cNvPr id="115" name="フローチャート: 判断 114">
          <a:extLst>
            <a:ext uri="{FF2B5EF4-FFF2-40B4-BE49-F238E27FC236}">
              <a16:creationId xmlns:a16="http://schemas.microsoft.com/office/drawing/2014/main" id="{00000000-0008-0000-0E00-000073000000}"/>
            </a:ext>
          </a:extLst>
        </xdr:cNvPr>
        <xdr:cNvSpPr/>
      </xdr:nvSpPr>
      <xdr:spPr>
        <a:xfrm>
          <a:off x="6921500" y="682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E00-000074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E00-000075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E00-000076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E00-000077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E00-000078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27191</xdr:rowOff>
    </xdr:from>
    <xdr:to>
      <xdr:col>55</xdr:col>
      <xdr:colOff>50800</xdr:colOff>
      <xdr:row>41</xdr:row>
      <xdr:rowOff>128791</xdr:rowOff>
    </xdr:to>
    <xdr:sp macro="" textlink="">
      <xdr:nvSpPr>
        <xdr:cNvPr id="121" name="楕円 120">
          <a:extLst>
            <a:ext uri="{FF2B5EF4-FFF2-40B4-BE49-F238E27FC236}">
              <a16:creationId xmlns:a16="http://schemas.microsoft.com/office/drawing/2014/main" id="{00000000-0008-0000-0E00-000079000000}"/>
            </a:ext>
          </a:extLst>
        </xdr:cNvPr>
        <xdr:cNvSpPr/>
      </xdr:nvSpPr>
      <xdr:spPr>
        <a:xfrm>
          <a:off x="10426700" y="7056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113568</xdr:rowOff>
    </xdr:from>
    <xdr:ext cx="469744" cy="259045"/>
    <xdr:sp macro="" textlink="">
      <xdr:nvSpPr>
        <xdr:cNvPr id="122" name="【道路】&#10;一人当たり延長該当値テキスト">
          <a:extLst>
            <a:ext uri="{FF2B5EF4-FFF2-40B4-BE49-F238E27FC236}">
              <a16:creationId xmlns:a16="http://schemas.microsoft.com/office/drawing/2014/main" id="{00000000-0008-0000-0E00-00007A000000}"/>
            </a:ext>
          </a:extLst>
        </xdr:cNvPr>
        <xdr:cNvSpPr txBox="1"/>
      </xdr:nvSpPr>
      <xdr:spPr>
        <a:xfrm>
          <a:off x="10515600" y="6971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27877</xdr:rowOff>
    </xdr:from>
    <xdr:to>
      <xdr:col>50</xdr:col>
      <xdr:colOff>165100</xdr:colOff>
      <xdr:row>41</xdr:row>
      <xdr:rowOff>129477</xdr:rowOff>
    </xdr:to>
    <xdr:sp macro="" textlink="">
      <xdr:nvSpPr>
        <xdr:cNvPr id="123" name="楕円 122">
          <a:extLst>
            <a:ext uri="{FF2B5EF4-FFF2-40B4-BE49-F238E27FC236}">
              <a16:creationId xmlns:a16="http://schemas.microsoft.com/office/drawing/2014/main" id="{00000000-0008-0000-0E00-00007B000000}"/>
            </a:ext>
          </a:extLst>
        </xdr:cNvPr>
        <xdr:cNvSpPr/>
      </xdr:nvSpPr>
      <xdr:spPr>
        <a:xfrm>
          <a:off x="9588500" y="705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77991</xdr:rowOff>
    </xdr:from>
    <xdr:to>
      <xdr:col>55</xdr:col>
      <xdr:colOff>0</xdr:colOff>
      <xdr:row>41</xdr:row>
      <xdr:rowOff>78677</xdr:rowOff>
    </xdr:to>
    <xdr:cxnSp macro="">
      <xdr:nvCxnSpPr>
        <xdr:cNvPr id="124" name="直線コネクタ 123">
          <a:extLst>
            <a:ext uri="{FF2B5EF4-FFF2-40B4-BE49-F238E27FC236}">
              <a16:creationId xmlns:a16="http://schemas.microsoft.com/office/drawing/2014/main" id="{00000000-0008-0000-0E00-00007C000000}"/>
            </a:ext>
          </a:extLst>
        </xdr:cNvPr>
        <xdr:cNvCxnSpPr/>
      </xdr:nvCxnSpPr>
      <xdr:spPr>
        <a:xfrm flipV="1">
          <a:off x="9639300" y="7107441"/>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87101</xdr:rowOff>
    </xdr:from>
    <xdr:ext cx="469744" cy="259045"/>
    <xdr:sp macro="" textlink="">
      <xdr:nvSpPr>
        <xdr:cNvPr id="125" name="n_1aveValue【道路】&#10;一人当たり延長">
          <a:extLst>
            <a:ext uri="{FF2B5EF4-FFF2-40B4-BE49-F238E27FC236}">
              <a16:creationId xmlns:a16="http://schemas.microsoft.com/office/drawing/2014/main" id="{00000000-0008-0000-0E00-00007D000000}"/>
            </a:ext>
          </a:extLst>
        </xdr:cNvPr>
        <xdr:cNvSpPr txBox="1"/>
      </xdr:nvSpPr>
      <xdr:spPr>
        <a:xfrm>
          <a:off x="9391727" y="660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98912</xdr:rowOff>
    </xdr:from>
    <xdr:ext cx="469744" cy="259045"/>
    <xdr:sp macro="" textlink="">
      <xdr:nvSpPr>
        <xdr:cNvPr id="126" name="n_2aveValue【道路】&#10;一人当たり延長">
          <a:extLst>
            <a:ext uri="{FF2B5EF4-FFF2-40B4-BE49-F238E27FC236}">
              <a16:creationId xmlns:a16="http://schemas.microsoft.com/office/drawing/2014/main" id="{00000000-0008-0000-0E00-00007E000000}"/>
            </a:ext>
          </a:extLst>
        </xdr:cNvPr>
        <xdr:cNvSpPr txBox="1"/>
      </xdr:nvSpPr>
      <xdr:spPr>
        <a:xfrm>
          <a:off x="8515427" y="6614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70032</xdr:rowOff>
    </xdr:from>
    <xdr:ext cx="469744" cy="259045"/>
    <xdr:sp macro="" textlink="">
      <xdr:nvSpPr>
        <xdr:cNvPr id="127" name="n_3aveValue【道路】&#10;一人当たり延長">
          <a:extLst>
            <a:ext uri="{FF2B5EF4-FFF2-40B4-BE49-F238E27FC236}">
              <a16:creationId xmlns:a16="http://schemas.microsoft.com/office/drawing/2014/main" id="{00000000-0008-0000-0E00-00007F000000}"/>
            </a:ext>
          </a:extLst>
        </xdr:cNvPr>
        <xdr:cNvSpPr txBox="1"/>
      </xdr:nvSpPr>
      <xdr:spPr>
        <a:xfrm>
          <a:off x="7626427" y="658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86530</xdr:rowOff>
    </xdr:from>
    <xdr:ext cx="469744" cy="259045"/>
    <xdr:sp macro="" textlink="">
      <xdr:nvSpPr>
        <xdr:cNvPr id="128" name="n_4aveValue【道路】&#10;一人当たり延長">
          <a:extLst>
            <a:ext uri="{FF2B5EF4-FFF2-40B4-BE49-F238E27FC236}">
              <a16:creationId xmlns:a16="http://schemas.microsoft.com/office/drawing/2014/main" id="{00000000-0008-0000-0E00-000080000000}"/>
            </a:ext>
          </a:extLst>
        </xdr:cNvPr>
        <xdr:cNvSpPr txBox="1"/>
      </xdr:nvSpPr>
      <xdr:spPr>
        <a:xfrm>
          <a:off x="6737427" y="6601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120604</xdr:rowOff>
    </xdr:from>
    <xdr:ext cx="469744" cy="259045"/>
    <xdr:sp macro="" textlink="">
      <xdr:nvSpPr>
        <xdr:cNvPr id="129" name="n_1mainValue【道路】&#10;一人当たり延長">
          <a:extLst>
            <a:ext uri="{FF2B5EF4-FFF2-40B4-BE49-F238E27FC236}">
              <a16:creationId xmlns:a16="http://schemas.microsoft.com/office/drawing/2014/main" id="{00000000-0008-0000-0E00-000081000000}"/>
            </a:ext>
          </a:extLst>
        </xdr:cNvPr>
        <xdr:cNvSpPr txBox="1"/>
      </xdr:nvSpPr>
      <xdr:spPr>
        <a:xfrm>
          <a:off x="9391727" y="7150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a:extLst>
            <a:ext uri="{FF2B5EF4-FFF2-40B4-BE49-F238E27FC236}">
              <a16:creationId xmlns:a16="http://schemas.microsoft.com/office/drawing/2014/main" id="{00000000-0008-0000-0E00-00008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a:extLst>
            <a:ext uri="{FF2B5EF4-FFF2-40B4-BE49-F238E27FC236}">
              <a16:creationId xmlns:a16="http://schemas.microsoft.com/office/drawing/2014/main" id="{00000000-0008-0000-0E00-00008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a:extLst>
            <a:ext uri="{FF2B5EF4-FFF2-40B4-BE49-F238E27FC236}">
              <a16:creationId xmlns:a16="http://schemas.microsoft.com/office/drawing/2014/main" id="{00000000-0008-0000-0E00-00008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a:extLst>
            <a:ext uri="{FF2B5EF4-FFF2-40B4-BE49-F238E27FC236}">
              <a16:creationId xmlns:a16="http://schemas.microsoft.com/office/drawing/2014/main" id="{00000000-0008-0000-0E00-00008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a:extLst>
            <a:ext uri="{FF2B5EF4-FFF2-40B4-BE49-F238E27FC236}">
              <a16:creationId xmlns:a16="http://schemas.microsoft.com/office/drawing/2014/main" id="{00000000-0008-0000-0E00-00008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a:extLst>
            <a:ext uri="{FF2B5EF4-FFF2-40B4-BE49-F238E27FC236}">
              <a16:creationId xmlns:a16="http://schemas.microsoft.com/office/drawing/2014/main" id="{00000000-0008-0000-0E00-00008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a:extLst>
            <a:ext uri="{FF2B5EF4-FFF2-40B4-BE49-F238E27FC236}">
              <a16:creationId xmlns:a16="http://schemas.microsoft.com/office/drawing/2014/main" id="{00000000-0008-0000-0E00-00008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a:extLst>
            <a:ext uri="{FF2B5EF4-FFF2-40B4-BE49-F238E27FC236}">
              <a16:creationId xmlns:a16="http://schemas.microsoft.com/office/drawing/2014/main" id="{00000000-0008-0000-0E00-00008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a:extLst>
            <a:ext uri="{FF2B5EF4-FFF2-40B4-BE49-F238E27FC236}">
              <a16:creationId xmlns:a16="http://schemas.microsoft.com/office/drawing/2014/main" id="{00000000-0008-0000-0E00-00008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0" name="テキスト ボックス 139">
          <a:extLst>
            <a:ext uri="{FF2B5EF4-FFF2-40B4-BE49-F238E27FC236}">
              <a16:creationId xmlns:a16="http://schemas.microsoft.com/office/drawing/2014/main" id="{00000000-0008-0000-0E00-00008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1" name="直線コネクタ 140">
          <a:extLst>
            <a:ext uri="{FF2B5EF4-FFF2-40B4-BE49-F238E27FC236}">
              <a16:creationId xmlns:a16="http://schemas.microsoft.com/office/drawing/2014/main" id="{00000000-0008-0000-0E00-00008D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2" name="テキスト ボックス 141">
          <a:extLst>
            <a:ext uri="{FF2B5EF4-FFF2-40B4-BE49-F238E27FC236}">
              <a16:creationId xmlns:a16="http://schemas.microsoft.com/office/drawing/2014/main" id="{00000000-0008-0000-0E00-00008E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3" name="直線コネクタ 142">
          <a:extLst>
            <a:ext uri="{FF2B5EF4-FFF2-40B4-BE49-F238E27FC236}">
              <a16:creationId xmlns:a16="http://schemas.microsoft.com/office/drawing/2014/main" id="{00000000-0008-0000-0E00-00008F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4" name="テキスト ボックス 143">
          <a:extLst>
            <a:ext uri="{FF2B5EF4-FFF2-40B4-BE49-F238E27FC236}">
              <a16:creationId xmlns:a16="http://schemas.microsoft.com/office/drawing/2014/main" id="{00000000-0008-0000-0E00-000090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5" name="直線コネクタ 144">
          <a:extLst>
            <a:ext uri="{FF2B5EF4-FFF2-40B4-BE49-F238E27FC236}">
              <a16:creationId xmlns:a16="http://schemas.microsoft.com/office/drawing/2014/main" id="{00000000-0008-0000-0E00-000091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6" name="テキスト ボックス 145">
          <a:extLst>
            <a:ext uri="{FF2B5EF4-FFF2-40B4-BE49-F238E27FC236}">
              <a16:creationId xmlns:a16="http://schemas.microsoft.com/office/drawing/2014/main" id="{00000000-0008-0000-0E00-000092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7" name="直線コネクタ 146">
          <a:extLst>
            <a:ext uri="{FF2B5EF4-FFF2-40B4-BE49-F238E27FC236}">
              <a16:creationId xmlns:a16="http://schemas.microsoft.com/office/drawing/2014/main" id="{00000000-0008-0000-0E00-000093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8" name="テキスト ボックス 147">
          <a:extLst>
            <a:ext uri="{FF2B5EF4-FFF2-40B4-BE49-F238E27FC236}">
              <a16:creationId xmlns:a16="http://schemas.microsoft.com/office/drawing/2014/main" id="{00000000-0008-0000-0E00-000094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9" name="直線コネクタ 148">
          <a:extLst>
            <a:ext uri="{FF2B5EF4-FFF2-40B4-BE49-F238E27FC236}">
              <a16:creationId xmlns:a16="http://schemas.microsoft.com/office/drawing/2014/main" id="{00000000-0008-0000-0E00-000095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0" name="テキスト ボックス 149">
          <a:extLst>
            <a:ext uri="{FF2B5EF4-FFF2-40B4-BE49-F238E27FC236}">
              <a16:creationId xmlns:a16="http://schemas.microsoft.com/office/drawing/2014/main" id="{00000000-0008-0000-0E00-000096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1" name="直線コネクタ 150">
          <a:extLst>
            <a:ext uri="{FF2B5EF4-FFF2-40B4-BE49-F238E27FC236}">
              <a16:creationId xmlns:a16="http://schemas.microsoft.com/office/drawing/2014/main" id="{00000000-0008-0000-0E00-000097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2" name="テキスト ボックス 151">
          <a:extLst>
            <a:ext uri="{FF2B5EF4-FFF2-40B4-BE49-F238E27FC236}">
              <a16:creationId xmlns:a16="http://schemas.microsoft.com/office/drawing/2014/main" id="{00000000-0008-0000-0E00-000098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a:extLst>
            <a:ext uri="{FF2B5EF4-FFF2-40B4-BE49-F238E27FC236}">
              <a16:creationId xmlns:a16="http://schemas.microsoft.com/office/drawing/2014/main" id="{00000000-0008-0000-0E00-00009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橋りょう・トンネル】&#10;有形固定資産減価償却率グラフ枠">
          <a:extLst>
            <a:ext uri="{FF2B5EF4-FFF2-40B4-BE49-F238E27FC236}">
              <a16:creationId xmlns:a16="http://schemas.microsoft.com/office/drawing/2014/main" id="{00000000-0008-0000-0E00-00009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63681</xdr:rowOff>
    </xdr:from>
    <xdr:to>
      <xdr:col>24</xdr:col>
      <xdr:colOff>62865</xdr:colOff>
      <xdr:row>64</xdr:row>
      <xdr:rowOff>128996</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flipV="1">
          <a:off x="4634865" y="9493431"/>
          <a:ext cx="0" cy="1608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56" name="【橋りょう・トンネル】&#10;有形固定資産減価償却率最小値テキスト">
          <a:extLst>
            <a:ext uri="{FF2B5EF4-FFF2-40B4-BE49-F238E27FC236}">
              <a16:creationId xmlns:a16="http://schemas.microsoft.com/office/drawing/2014/main" id="{00000000-0008-0000-0E00-00009C000000}"/>
            </a:ext>
          </a:extLst>
        </xdr:cNvPr>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10358</xdr:rowOff>
    </xdr:from>
    <xdr:ext cx="340478" cy="259045"/>
    <xdr:sp macro="" textlink="">
      <xdr:nvSpPr>
        <xdr:cNvPr id="158" name="【橋りょう・トンネル】&#10;有形固定資産減価償却率最大値テキスト">
          <a:extLst>
            <a:ext uri="{FF2B5EF4-FFF2-40B4-BE49-F238E27FC236}">
              <a16:creationId xmlns:a16="http://schemas.microsoft.com/office/drawing/2014/main" id="{00000000-0008-0000-0E00-00009E000000}"/>
            </a:ext>
          </a:extLst>
        </xdr:cNvPr>
        <xdr:cNvSpPr txBox="1"/>
      </xdr:nvSpPr>
      <xdr:spPr>
        <a:xfrm>
          <a:off x="4673600" y="92686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63681</xdr:rowOff>
    </xdr:from>
    <xdr:to>
      <xdr:col>24</xdr:col>
      <xdr:colOff>152400</xdr:colOff>
      <xdr:row>55</xdr:row>
      <xdr:rowOff>63681</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4546600" y="949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72951</xdr:rowOff>
    </xdr:from>
    <xdr:ext cx="405111" cy="259045"/>
    <xdr:sp macro="" textlink="">
      <xdr:nvSpPr>
        <xdr:cNvPr id="160" name="【橋りょう・トンネル】&#10;有形固定資産減価償却率平均値テキスト">
          <a:extLst>
            <a:ext uri="{FF2B5EF4-FFF2-40B4-BE49-F238E27FC236}">
              <a16:creationId xmlns:a16="http://schemas.microsoft.com/office/drawing/2014/main" id="{00000000-0008-0000-0E00-0000A0000000}"/>
            </a:ext>
          </a:extLst>
        </xdr:cNvPr>
        <xdr:cNvSpPr txBox="1"/>
      </xdr:nvSpPr>
      <xdr:spPr>
        <a:xfrm>
          <a:off x="4673600" y="10359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94524</xdr:rowOff>
    </xdr:from>
    <xdr:to>
      <xdr:col>24</xdr:col>
      <xdr:colOff>114300</xdr:colOff>
      <xdr:row>61</xdr:row>
      <xdr:rowOff>24674</xdr:rowOff>
    </xdr:to>
    <xdr:sp macro="" textlink="">
      <xdr:nvSpPr>
        <xdr:cNvPr id="161" name="フローチャート: 判断 160">
          <a:extLst>
            <a:ext uri="{FF2B5EF4-FFF2-40B4-BE49-F238E27FC236}">
              <a16:creationId xmlns:a16="http://schemas.microsoft.com/office/drawing/2014/main" id="{00000000-0008-0000-0E00-0000A1000000}"/>
            </a:ext>
          </a:extLst>
        </xdr:cNvPr>
        <xdr:cNvSpPr/>
      </xdr:nvSpPr>
      <xdr:spPr>
        <a:xfrm>
          <a:off x="45847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70031</xdr:rowOff>
    </xdr:from>
    <xdr:to>
      <xdr:col>20</xdr:col>
      <xdr:colOff>38100</xdr:colOff>
      <xdr:row>61</xdr:row>
      <xdr:rowOff>181</xdr:rowOff>
    </xdr:to>
    <xdr:sp macro="" textlink="">
      <xdr:nvSpPr>
        <xdr:cNvPr id="162" name="フローチャート: 判断 161">
          <a:extLst>
            <a:ext uri="{FF2B5EF4-FFF2-40B4-BE49-F238E27FC236}">
              <a16:creationId xmlns:a16="http://schemas.microsoft.com/office/drawing/2014/main" id="{00000000-0008-0000-0E00-0000A2000000}"/>
            </a:ext>
          </a:extLst>
        </xdr:cNvPr>
        <xdr:cNvSpPr/>
      </xdr:nvSpPr>
      <xdr:spPr>
        <a:xfrm>
          <a:off x="3746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43906</xdr:rowOff>
    </xdr:from>
    <xdr:to>
      <xdr:col>15</xdr:col>
      <xdr:colOff>101600</xdr:colOff>
      <xdr:row>60</xdr:row>
      <xdr:rowOff>145506</xdr:rowOff>
    </xdr:to>
    <xdr:sp macro="" textlink="">
      <xdr:nvSpPr>
        <xdr:cNvPr id="163" name="フローチャート: 判断 162">
          <a:extLst>
            <a:ext uri="{FF2B5EF4-FFF2-40B4-BE49-F238E27FC236}">
              <a16:creationId xmlns:a16="http://schemas.microsoft.com/office/drawing/2014/main" id="{00000000-0008-0000-0E00-0000A3000000}"/>
            </a:ext>
          </a:extLst>
        </xdr:cNvPr>
        <xdr:cNvSpPr/>
      </xdr:nvSpPr>
      <xdr:spPr>
        <a:xfrm>
          <a:off x="2857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56969</xdr:rowOff>
    </xdr:from>
    <xdr:to>
      <xdr:col>10</xdr:col>
      <xdr:colOff>165100</xdr:colOff>
      <xdr:row>60</xdr:row>
      <xdr:rowOff>158569</xdr:rowOff>
    </xdr:to>
    <xdr:sp macro="" textlink="">
      <xdr:nvSpPr>
        <xdr:cNvPr id="164" name="フローチャート: 判断 163">
          <a:extLst>
            <a:ext uri="{FF2B5EF4-FFF2-40B4-BE49-F238E27FC236}">
              <a16:creationId xmlns:a16="http://schemas.microsoft.com/office/drawing/2014/main" id="{00000000-0008-0000-0E00-0000A4000000}"/>
            </a:ext>
          </a:extLst>
        </xdr:cNvPr>
        <xdr:cNvSpPr/>
      </xdr:nvSpPr>
      <xdr:spPr>
        <a:xfrm>
          <a:off x="1968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164737</xdr:rowOff>
    </xdr:from>
    <xdr:to>
      <xdr:col>6</xdr:col>
      <xdr:colOff>38100</xdr:colOff>
      <xdr:row>60</xdr:row>
      <xdr:rowOff>94887</xdr:rowOff>
    </xdr:to>
    <xdr:sp macro="" textlink="">
      <xdr:nvSpPr>
        <xdr:cNvPr id="165" name="フローチャート: 判断 164">
          <a:extLst>
            <a:ext uri="{FF2B5EF4-FFF2-40B4-BE49-F238E27FC236}">
              <a16:creationId xmlns:a16="http://schemas.microsoft.com/office/drawing/2014/main" id="{00000000-0008-0000-0E00-0000A5000000}"/>
            </a:ext>
          </a:extLst>
        </xdr:cNvPr>
        <xdr:cNvSpPr/>
      </xdr:nvSpPr>
      <xdr:spPr>
        <a:xfrm>
          <a:off x="1079500" y="102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00000000-0008-0000-0E00-0000A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00000000-0008-0000-0E00-0000A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12881</xdr:rowOff>
    </xdr:from>
    <xdr:to>
      <xdr:col>24</xdr:col>
      <xdr:colOff>114300</xdr:colOff>
      <xdr:row>55</xdr:row>
      <xdr:rowOff>114481</xdr:rowOff>
    </xdr:to>
    <xdr:sp macro="" textlink="">
      <xdr:nvSpPr>
        <xdr:cNvPr id="171" name="楕円 170">
          <a:extLst>
            <a:ext uri="{FF2B5EF4-FFF2-40B4-BE49-F238E27FC236}">
              <a16:creationId xmlns:a16="http://schemas.microsoft.com/office/drawing/2014/main" id="{00000000-0008-0000-0E00-0000AB000000}"/>
            </a:ext>
          </a:extLst>
        </xdr:cNvPr>
        <xdr:cNvSpPr/>
      </xdr:nvSpPr>
      <xdr:spPr>
        <a:xfrm>
          <a:off x="4584700" y="944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54</xdr:row>
      <xdr:rowOff>137358</xdr:rowOff>
    </xdr:from>
    <xdr:ext cx="340478" cy="259045"/>
    <xdr:sp macro="" textlink="">
      <xdr:nvSpPr>
        <xdr:cNvPr id="172" name="【橋りょう・トンネル】&#10;有形固定資産減価償却率該当値テキスト">
          <a:extLst>
            <a:ext uri="{FF2B5EF4-FFF2-40B4-BE49-F238E27FC236}">
              <a16:creationId xmlns:a16="http://schemas.microsoft.com/office/drawing/2014/main" id="{00000000-0008-0000-0E00-0000AC000000}"/>
            </a:ext>
          </a:extLst>
        </xdr:cNvPr>
        <xdr:cNvSpPr txBox="1"/>
      </xdr:nvSpPr>
      <xdr:spPr>
        <a:xfrm>
          <a:off x="4673600" y="93956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168003</xdr:rowOff>
    </xdr:from>
    <xdr:to>
      <xdr:col>20</xdr:col>
      <xdr:colOff>38100</xdr:colOff>
      <xdr:row>55</xdr:row>
      <xdr:rowOff>98153</xdr:rowOff>
    </xdr:to>
    <xdr:sp macro="" textlink="">
      <xdr:nvSpPr>
        <xdr:cNvPr id="173" name="楕円 172">
          <a:extLst>
            <a:ext uri="{FF2B5EF4-FFF2-40B4-BE49-F238E27FC236}">
              <a16:creationId xmlns:a16="http://schemas.microsoft.com/office/drawing/2014/main" id="{00000000-0008-0000-0E00-0000AD000000}"/>
            </a:ext>
          </a:extLst>
        </xdr:cNvPr>
        <xdr:cNvSpPr/>
      </xdr:nvSpPr>
      <xdr:spPr>
        <a:xfrm>
          <a:off x="3746500" y="942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47353</xdr:rowOff>
    </xdr:from>
    <xdr:to>
      <xdr:col>24</xdr:col>
      <xdr:colOff>63500</xdr:colOff>
      <xdr:row>55</xdr:row>
      <xdr:rowOff>63681</xdr:rowOff>
    </xdr:to>
    <xdr:cxnSp macro="">
      <xdr:nvCxnSpPr>
        <xdr:cNvPr id="174" name="直線コネクタ 173">
          <a:extLst>
            <a:ext uri="{FF2B5EF4-FFF2-40B4-BE49-F238E27FC236}">
              <a16:creationId xmlns:a16="http://schemas.microsoft.com/office/drawing/2014/main" id="{00000000-0008-0000-0E00-0000AE000000}"/>
            </a:ext>
          </a:extLst>
        </xdr:cNvPr>
        <xdr:cNvCxnSpPr/>
      </xdr:nvCxnSpPr>
      <xdr:spPr>
        <a:xfrm>
          <a:off x="3797300" y="9477103"/>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162758</xdr:rowOff>
    </xdr:from>
    <xdr:ext cx="405111" cy="259045"/>
    <xdr:sp macro="" textlink="">
      <xdr:nvSpPr>
        <xdr:cNvPr id="175" name="n_1aveValue【橋りょう・トンネル】&#10;有形固定資産減価償却率">
          <a:extLst>
            <a:ext uri="{FF2B5EF4-FFF2-40B4-BE49-F238E27FC236}">
              <a16:creationId xmlns:a16="http://schemas.microsoft.com/office/drawing/2014/main" id="{00000000-0008-0000-0E00-0000AF000000}"/>
            </a:ext>
          </a:extLst>
        </xdr:cNvPr>
        <xdr:cNvSpPr txBox="1"/>
      </xdr:nvSpPr>
      <xdr:spPr>
        <a:xfrm>
          <a:off x="35820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162033</xdr:rowOff>
    </xdr:from>
    <xdr:ext cx="405111" cy="259045"/>
    <xdr:sp macro="" textlink="">
      <xdr:nvSpPr>
        <xdr:cNvPr id="176" name="n_2aveValue【橋りょう・トンネル】&#10;有形固定資産減価償却率">
          <a:extLst>
            <a:ext uri="{FF2B5EF4-FFF2-40B4-BE49-F238E27FC236}">
              <a16:creationId xmlns:a16="http://schemas.microsoft.com/office/drawing/2014/main" id="{00000000-0008-0000-0E00-0000B0000000}"/>
            </a:ext>
          </a:extLst>
        </xdr:cNvPr>
        <xdr:cNvSpPr txBox="1"/>
      </xdr:nvSpPr>
      <xdr:spPr>
        <a:xfrm>
          <a:off x="2705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3646</xdr:rowOff>
    </xdr:from>
    <xdr:ext cx="405111" cy="259045"/>
    <xdr:sp macro="" textlink="">
      <xdr:nvSpPr>
        <xdr:cNvPr id="177" name="n_3aveValue【橋りょう・トンネル】&#10;有形固定資産減価償却率">
          <a:extLst>
            <a:ext uri="{FF2B5EF4-FFF2-40B4-BE49-F238E27FC236}">
              <a16:creationId xmlns:a16="http://schemas.microsoft.com/office/drawing/2014/main" id="{00000000-0008-0000-0E00-0000B1000000}"/>
            </a:ext>
          </a:extLst>
        </xdr:cNvPr>
        <xdr:cNvSpPr txBox="1"/>
      </xdr:nvSpPr>
      <xdr:spPr>
        <a:xfrm>
          <a:off x="1816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111414</xdr:rowOff>
    </xdr:from>
    <xdr:ext cx="405111" cy="259045"/>
    <xdr:sp macro="" textlink="">
      <xdr:nvSpPr>
        <xdr:cNvPr id="178" name="n_4aveValue【橋りょう・トンネル】&#10;有形固定資産減価償却率">
          <a:extLst>
            <a:ext uri="{FF2B5EF4-FFF2-40B4-BE49-F238E27FC236}">
              <a16:creationId xmlns:a16="http://schemas.microsoft.com/office/drawing/2014/main" id="{00000000-0008-0000-0E00-0000B2000000}"/>
            </a:ext>
          </a:extLst>
        </xdr:cNvPr>
        <xdr:cNvSpPr txBox="1"/>
      </xdr:nvSpPr>
      <xdr:spPr>
        <a:xfrm>
          <a:off x="927744" y="100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53</xdr:row>
      <xdr:rowOff>114680</xdr:rowOff>
    </xdr:from>
    <xdr:ext cx="340478" cy="259045"/>
    <xdr:sp macro="" textlink="">
      <xdr:nvSpPr>
        <xdr:cNvPr id="179" name="n_1mainValue【橋りょう・トンネル】&#10;有形固定資産減価償却率">
          <a:extLst>
            <a:ext uri="{FF2B5EF4-FFF2-40B4-BE49-F238E27FC236}">
              <a16:creationId xmlns:a16="http://schemas.microsoft.com/office/drawing/2014/main" id="{00000000-0008-0000-0E00-0000B3000000}"/>
            </a:ext>
          </a:extLst>
        </xdr:cNvPr>
        <xdr:cNvSpPr txBox="1"/>
      </xdr:nvSpPr>
      <xdr:spPr>
        <a:xfrm>
          <a:off x="3614361" y="92015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0" name="正方形/長方形 179">
          <a:extLst>
            <a:ext uri="{FF2B5EF4-FFF2-40B4-BE49-F238E27FC236}">
              <a16:creationId xmlns:a16="http://schemas.microsoft.com/office/drawing/2014/main" id="{00000000-0008-0000-0E00-0000B4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1" name="正方形/長方形 180">
          <a:extLst>
            <a:ext uri="{FF2B5EF4-FFF2-40B4-BE49-F238E27FC236}">
              <a16:creationId xmlns:a16="http://schemas.microsoft.com/office/drawing/2014/main" id="{00000000-0008-0000-0E00-0000B5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2" name="正方形/長方形 181">
          <a:extLst>
            <a:ext uri="{FF2B5EF4-FFF2-40B4-BE49-F238E27FC236}">
              <a16:creationId xmlns:a16="http://schemas.microsoft.com/office/drawing/2014/main" id="{00000000-0008-0000-0E00-0000B6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3" name="正方形/長方形 182">
          <a:extLst>
            <a:ext uri="{FF2B5EF4-FFF2-40B4-BE49-F238E27FC236}">
              <a16:creationId xmlns:a16="http://schemas.microsoft.com/office/drawing/2014/main" id="{00000000-0008-0000-0E00-0000B7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4" name="正方形/長方形 183">
          <a:extLst>
            <a:ext uri="{FF2B5EF4-FFF2-40B4-BE49-F238E27FC236}">
              <a16:creationId xmlns:a16="http://schemas.microsoft.com/office/drawing/2014/main" id="{00000000-0008-0000-0E00-0000B8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5" name="正方形/長方形 184">
          <a:extLst>
            <a:ext uri="{FF2B5EF4-FFF2-40B4-BE49-F238E27FC236}">
              <a16:creationId xmlns:a16="http://schemas.microsoft.com/office/drawing/2014/main" id="{00000000-0008-0000-0E00-0000B9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6" name="正方形/長方形 185">
          <a:extLst>
            <a:ext uri="{FF2B5EF4-FFF2-40B4-BE49-F238E27FC236}">
              <a16:creationId xmlns:a16="http://schemas.microsoft.com/office/drawing/2014/main" id="{00000000-0008-0000-0E00-0000BA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7" name="正方形/長方形 186">
          <a:extLst>
            <a:ext uri="{FF2B5EF4-FFF2-40B4-BE49-F238E27FC236}">
              <a16:creationId xmlns:a16="http://schemas.microsoft.com/office/drawing/2014/main" id="{00000000-0008-0000-0E00-0000BB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9" name="直線コネクタ 188">
          <a:extLst>
            <a:ext uri="{FF2B5EF4-FFF2-40B4-BE49-F238E27FC236}">
              <a16:creationId xmlns:a16="http://schemas.microsoft.com/office/drawing/2014/main" id="{00000000-0008-0000-0E00-0000BD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0" name="直線コネクタ 189">
          <a:extLst>
            <a:ext uri="{FF2B5EF4-FFF2-40B4-BE49-F238E27FC236}">
              <a16:creationId xmlns:a16="http://schemas.microsoft.com/office/drawing/2014/main" id="{00000000-0008-0000-0E00-0000BE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1" name="テキスト ボックス 190">
          <a:extLst>
            <a:ext uri="{FF2B5EF4-FFF2-40B4-BE49-F238E27FC236}">
              <a16:creationId xmlns:a16="http://schemas.microsoft.com/office/drawing/2014/main" id="{00000000-0008-0000-0E00-0000BF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93" name="テキスト ボックス 192">
          <a:extLst>
            <a:ext uri="{FF2B5EF4-FFF2-40B4-BE49-F238E27FC236}">
              <a16:creationId xmlns:a16="http://schemas.microsoft.com/office/drawing/2014/main" id="{00000000-0008-0000-0E00-0000C1000000}"/>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95" name="テキスト ボックス 194">
          <a:extLst>
            <a:ext uri="{FF2B5EF4-FFF2-40B4-BE49-F238E27FC236}">
              <a16:creationId xmlns:a16="http://schemas.microsoft.com/office/drawing/2014/main" id="{00000000-0008-0000-0E00-0000C3000000}"/>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97" name="テキスト ボックス 196">
          <a:extLst>
            <a:ext uri="{FF2B5EF4-FFF2-40B4-BE49-F238E27FC236}">
              <a16:creationId xmlns:a16="http://schemas.microsoft.com/office/drawing/2014/main" id="{00000000-0008-0000-0E00-0000C5000000}"/>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8" name="直線コネクタ 197">
          <a:extLst>
            <a:ext uri="{FF2B5EF4-FFF2-40B4-BE49-F238E27FC236}">
              <a16:creationId xmlns:a16="http://schemas.microsoft.com/office/drawing/2014/main" id="{00000000-0008-0000-0E00-0000C6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99" name="テキスト ボックス 198">
          <a:extLst>
            <a:ext uri="{FF2B5EF4-FFF2-40B4-BE49-F238E27FC236}">
              <a16:creationId xmlns:a16="http://schemas.microsoft.com/office/drawing/2014/main" id="{00000000-0008-0000-0E00-0000C7000000}"/>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0" name="直線コネクタ 199">
          <a:extLst>
            <a:ext uri="{FF2B5EF4-FFF2-40B4-BE49-F238E27FC236}">
              <a16:creationId xmlns:a16="http://schemas.microsoft.com/office/drawing/2014/main" id="{00000000-0008-0000-0E00-0000C8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01" name="テキスト ボックス 200">
          <a:extLst>
            <a:ext uri="{FF2B5EF4-FFF2-40B4-BE49-F238E27FC236}">
              <a16:creationId xmlns:a16="http://schemas.microsoft.com/office/drawing/2014/main" id="{00000000-0008-0000-0E00-0000C9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2" name="直線コネクタ 201">
          <a:extLst>
            <a:ext uri="{FF2B5EF4-FFF2-40B4-BE49-F238E27FC236}">
              <a16:creationId xmlns:a16="http://schemas.microsoft.com/office/drawing/2014/main" id="{00000000-0008-0000-0E00-0000CA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3" name="テキスト ボックス 202">
          <a:extLst>
            <a:ext uri="{FF2B5EF4-FFF2-40B4-BE49-F238E27FC236}">
              <a16:creationId xmlns:a16="http://schemas.microsoft.com/office/drawing/2014/main" id="{00000000-0008-0000-0E00-0000CB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4" name="【橋りょう・トンネル】&#10;一人当たり有形固定資産（償却資産）額グラフ枠">
          <a:extLst>
            <a:ext uri="{FF2B5EF4-FFF2-40B4-BE49-F238E27FC236}">
              <a16:creationId xmlns:a16="http://schemas.microsoft.com/office/drawing/2014/main" id="{00000000-0008-0000-0E00-0000CC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15084</xdr:rowOff>
    </xdr:from>
    <xdr:to>
      <xdr:col>54</xdr:col>
      <xdr:colOff>189865</xdr:colOff>
      <xdr:row>64</xdr:row>
      <xdr:rowOff>130261</xdr:rowOff>
    </xdr:to>
    <xdr:cxnSp macro="">
      <xdr:nvCxnSpPr>
        <xdr:cNvPr id="205" name="直線コネクタ 204">
          <a:extLst>
            <a:ext uri="{FF2B5EF4-FFF2-40B4-BE49-F238E27FC236}">
              <a16:creationId xmlns:a16="http://schemas.microsoft.com/office/drawing/2014/main" id="{00000000-0008-0000-0E00-0000CD000000}"/>
            </a:ext>
          </a:extLst>
        </xdr:cNvPr>
        <xdr:cNvCxnSpPr/>
      </xdr:nvCxnSpPr>
      <xdr:spPr>
        <a:xfrm flipV="1">
          <a:off x="10476865" y="9616284"/>
          <a:ext cx="0" cy="1486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134088</xdr:rowOff>
    </xdr:from>
    <xdr:ext cx="469744" cy="259045"/>
    <xdr:sp macro="" textlink="">
      <xdr:nvSpPr>
        <xdr:cNvPr id="206" name="【橋りょう・トンネル】&#10;一人当たり有形固定資産（償却資産）額最小値テキスト">
          <a:extLst>
            <a:ext uri="{FF2B5EF4-FFF2-40B4-BE49-F238E27FC236}">
              <a16:creationId xmlns:a16="http://schemas.microsoft.com/office/drawing/2014/main" id="{00000000-0008-0000-0E00-0000CE000000}"/>
            </a:ext>
          </a:extLst>
        </xdr:cNvPr>
        <xdr:cNvSpPr txBox="1"/>
      </xdr:nvSpPr>
      <xdr:spPr>
        <a:xfrm>
          <a:off x="10515600" y="1110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130261</xdr:rowOff>
    </xdr:from>
    <xdr:to>
      <xdr:col>55</xdr:col>
      <xdr:colOff>88900</xdr:colOff>
      <xdr:row>64</xdr:row>
      <xdr:rowOff>130261</xdr:rowOff>
    </xdr:to>
    <xdr:cxnSp macro="">
      <xdr:nvCxnSpPr>
        <xdr:cNvPr id="207" name="直線コネクタ 206">
          <a:extLst>
            <a:ext uri="{FF2B5EF4-FFF2-40B4-BE49-F238E27FC236}">
              <a16:creationId xmlns:a16="http://schemas.microsoft.com/office/drawing/2014/main" id="{00000000-0008-0000-0E00-0000CF000000}"/>
            </a:ext>
          </a:extLst>
        </xdr:cNvPr>
        <xdr:cNvCxnSpPr/>
      </xdr:nvCxnSpPr>
      <xdr:spPr>
        <a:xfrm>
          <a:off x="10388600" y="1110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133211</xdr:rowOff>
    </xdr:from>
    <xdr:ext cx="690189" cy="259045"/>
    <xdr:sp macro="" textlink="">
      <xdr:nvSpPr>
        <xdr:cNvPr id="208" name="【橋りょう・トンネル】&#10;一人当たり有形固定資産（償却資産）額最大値テキスト">
          <a:extLst>
            <a:ext uri="{FF2B5EF4-FFF2-40B4-BE49-F238E27FC236}">
              <a16:creationId xmlns:a16="http://schemas.microsoft.com/office/drawing/2014/main" id="{00000000-0008-0000-0E00-0000D0000000}"/>
            </a:ext>
          </a:extLst>
        </xdr:cNvPr>
        <xdr:cNvSpPr txBox="1"/>
      </xdr:nvSpPr>
      <xdr:spPr>
        <a:xfrm>
          <a:off x="10515600" y="93915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4,553,811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15084</xdr:rowOff>
    </xdr:from>
    <xdr:to>
      <xdr:col>55</xdr:col>
      <xdr:colOff>88900</xdr:colOff>
      <xdr:row>56</xdr:row>
      <xdr:rowOff>15084</xdr:rowOff>
    </xdr:to>
    <xdr:cxnSp macro="">
      <xdr:nvCxnSpPr>
        <xdr:cNvPr id="209" name="直線コネクタ 208">
          <a:extLst>
            <a:ext uri="{FF2B5EF4-FFF2-40B4-BE49-F238E27FC236}">
              <a16:creationId xmlns:a16="http://schemas.microsoft.com/office/drawing/2014/main" id="{00000000-0008-0000-0E00-0000D1000000}"/>
            </a:ext>
          </a:extLst>
        </xdr:cNvPr>
        <xdr:cNvCxnSpPr/>
      </xdr:nvCxnSpPr>
      <xdr:spPr>
        <a:xfrm>
          <a:off x="10388600" y="961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35262</xdr:rowOff>
    </xdr:from>
    <xdr:ext cx="599010" cy="259045"/>
    <xdr:sp macro="" textlink="">
      <xdr:nvSpPr>
        <xdr:cNvPr id="210" name="【橋りょう・トンネル】&#10;一人当たり有形固定資産（償却資産）額平均値テキスト">
          <a:extLst>
            <a:ext uri="{FF2B5EF4-FFF2-40B4-BE49-F238E27FC236}">
              <a16:creationId xmlns:a16="http://schemas.microsoft.com/office/drawing/2014/main" id="{00000000-0008-0000-0E00-0000D2000000}"/>
            </a:ext>
          </a:extLst>
        </xdr:cNvPr>
        <xdr:cNvSpPr txBox="1"/>
      </xdr:nvSpPr>
      <xdr:spPr>
        <a:xfrm>
          <a:off x="10515600" y="10836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12385</xdr:rowOff>
    </xdr:from>
    <xdr:to>
      <xdr:col>55</xdr:col>
      <xdr:colOff>50800</xdr:colOff>
      <xdr:row>64</xdr:row>
      <xdr:rowOff>113985</xdr:rowOff>
    </xdr:to>
    <xdr:sp macro="" textlink="">
      <xdr:nvSpPr>
        <xdr:cNvPr id="211" name="フローチャート: 判断 210">
          <a:extLst>
            <a:ext uri="{FF2B5EF4-FFF2-40B4-BE49-F238E27FC236}">
              <a16:creationId xmlns:a16="http://schemas.microsoft.com/office/drawing/2014/main" id="{00000000-0008-0000-0E00-0000D3000000}"/>
            </a:ext>
          </a:extLst>
        </xdr:cNvPr>
        <xdr:cNvSpPr/>
      </xdr:nvSpPr>
      <xdr:spPr>
        <a:xfrm>
          <a:off x="10426700" y="1098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64</xdr:row>
      <xdr:rowOff>17823</xdr:rowOff>
    </xdr:from>
    <xdr:to>
      <xdr:col>50</xdr:col>
      <xdr:colOff>165100</xdr:colOff>
      <xdr:row>64</xdr:row>
      <xdr:rowOff>119423</xdr:rowOff>
    </xdr:to>
    <xdr:sp macro="" textlink="">
      <xdr:nvSpPr>
        <xdr:cNvPr id="212" name="フローチャート: 判断 211">
          <a:extLst>
            <a:ext uri="{FF2B5EF4-FFF2-40B4-BE49-F238E27FC236}">
              <a16:creationId xmlns:a16="http://schemas.microsoft.com/office/drawing/2014/main" id="{00000000-0008-0000-0E00-0000D4000000}"/>
            </a:ext>
          </a:extLst>
        </xdr:cNvPr>
        <xdr:cNvSpPr/>
      </xdr:nvSpPr>
      <xdr:spPr>
        <a:xfrm>
          <a:off x="9588500" y="1099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17453</xdr:rowOff>
    </xdr:from>
    <xdr:to>
      <xdr:col>46</xdr:col>
      <xdr:colOff>38100</xdr:colOff>
      <xdr:row>64</xdr:row>
      <xdr:rowOff>119053</xdr:rowOff>
    </xdr:to>
    <xdr:sp macro="" textlink="">
      <xdr:nvSpPr>
        <xdr:cNvPr id="213" name="フローチャート: 判断 212">
          <a:extLst>
            <a:ext uri="{FF2B5EF4-FFF2-40B4-BE49-F238E27FC236}">
              <a16:creationId xmlns:a16="http://schemas.microsoft.com/office/drawing/2014/main" id="{00000000-0008-0000-0E00-0000D5000000}"/>
            </a:ext>
          </a:extLst>
        </xdr:cNvPr>
        <xdr:cNvSpPr/>
      </xdr:nvSpPr>
      <xdr:spPr>
        <a:xfrm>
          <a:off x="8699500" y="1099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19924</xdr:rowOff>
    </xdr:from>
    <xdr:to>
      <xdr:col>41</xdr:col>
      <xdr:colOff>101600</xdr:colOff>
      <xdr:row>64</xdr:row>
      <xdr:rowOff>121524</xdr:rowOff>
    </xdr:to>
    <xdr:sp macro="" textlink="">
      <xdr:nvSpPr>
        <xdr:cNvPr id="214" name="フローチャート: 判断 213">
          <a:extLst>
            <a:ext uri="{FF2B5EF4-FFF2-40B4-BE49-F238E27FC236}">
              <a16:creationId xmlns:a16="http://schemas.microsoft.com/office/drawing/2014/main" id="{00000000-0008-0000-0E00-0000D6000000}"/>
            </a:ext>
          </a:extLst>
        </xdr:cNvPr>
        <xdr:cNvSpPr/>
      </xdr:nvSpPr>
      <xdr:spPr>
        <a:xfrm>
          <a:off x="7810500" y="1099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64</xdr:row>
      <xdr:rowOff>31965</xdr:rowOff>
    </xdr:from>
    <xdr:to>
      <xdr:col>36</xdr:col>
      <xdr:colOff>165100</xdr:colOff>
      <xdr:row>64</xdr:row>
      <xdr:rowOff>133565</xdr:rowOff>
    </xdr:to>
    <xdr:sp macro="" textlink="">
      <xdr:nvSpPr>
        <xdr:cNvPr id="215" name="フローチャート: 判断 214">
          <a:extLst>
            <a:ext uri="{FF2B5EF4-FFF2-40B4-BE49-F238E27FC236}">
              <a16:creationId xmlns:a16="http://schemas.microsoft.com/office/drawing/2014/main" id="{00000000-0008-0000-0E00-0000D7000000}"/>
            </a:ext>
          </a:extLst>
        </xdr:cNvPr>
        <xdr:cNvSpPr/>
      </xdr:nvSpPr>
      <xdr:spPr>
        <a:xfrm>
          <a:off x="6921500" y="110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00000000-0008-0000-0E00-0000D9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79461</xdr:rowOff>
    </xdr:from>
    <xdr:to>
      <xdr:col>55</xdr:col>
      <xdr:colOff>50800</xdr:colOff>
      <xdr:row>65</xdr:row>
      <xdr:rowOff>9611</xdr:rowOff>
    </xdr:to>
    <xdr:sp macro="" textlink="">
      <xdr:nvSpPr>
        <xdr:cNvPr id="221" name="楕円 220">
          <a:extLst>
            <a:ext uri="{FF2B5EF4-FFF2-40B4-BE49-F238E27FC236}">
              <a16:creationId xmlns:a16="http://schemas.microsoft.com/office/drawing/2014/main" id="{00000000-0008-0000-0E00-0000DD000000}"/>
            </a:ext>
          </a:extLst>
        </xdr:cNvPr>
        <xdr:cNvSpPr/>
      </xdr:nvSpPr>
      <xdr:spPr>
        <a:xfrm>
          <a:off x="10426700" y="1105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165838</xdr:rowOff>
    </xdr:from>
    <xdr:ext cx="469744" cy="259045"/>
    <xdr:sp macro="" textlink="">
      <xdr:nvSpPr>
        <xdr:cNvPr id="222" name="【橋りょう・トンネル】&#10;一人当たり有形固定資産（償却資産）額該当値テキスト">
          <a:extLst>
            <a:ext uri="{FF2B5EF4-FFF2-40B4-BE49-F238E27FC236}">
              <a16:creationId xmlns:a16="http://schemas.microsoft.com/office/drawing/2014/main" id="{00000000-0008-0000-0E00-0000DE000000}"/>
            </a:ext>
          </a:extLst>
        </xdr:cNvPr>
        <xdr:cNvSpPr txBox="1"/>
      </xdr:nvSpPr>
      <xdr:spPr>
        <a:xfrm>
          <a:off x="10515600" y="1096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79678</xdr:rowOff>
    </xdr:from>
    <xdr:to>
      <xdr:col>50</xdr:col>
      <xdr:colOff>165100</xdr:colOff>
      <xdr:row>65</xdr:row>
      <xdr:rowOff>9828</xdr:rowOff>
    </xdr:to>
    <xdr:sp macro="" textlink="">
      <xdr:nvSpPr>
        <xdr:cNvPr id="223" name="楕円 222">
          <a:extLst>
            <a:ext uri="{FF2B5EF4-FFF2-40B4-BE49-F238E27FC236}">
              <a16:creationId xmlns:a16="http://schemas.microsoft.com/office/drawing/2014/main" id="{00000000-0008-0000-0E00-0000DF000000}"/>
            </a:ext>
          </a:extLst>
        </xdr:cNvPr>
        <xdr:cNvSpPr/>
      </xdr:nvSpPr>
      <xdr:spPr>
        <a:xfrm>
          <a:off x="9588500" y="1105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130261</xdr:rowOff>
    </xdr:from>
    <xdr:to>
      <xdr:col>55</xdr:col>
      <xdr:colOff>0</xdr:colOff>
      <xdr:row>64</xdr:row>
      <xdr:rowOff>130478</xdr:rowOff>
    </xdr:to>
    <xdr:cxnSp macro="">
      <xdr:nvCxnSpPr>
        <xdr:cNvPr id="224" name="直線コネクタ 223">
          <a:extLst>
            <a:ext uri="{FF2B5EF4-FFF2-40B4-BE49-F238E27FC236}">
              <a16:creationId xmlns:a16="http://schemas.microsoft.com/office/drawing/2014/main" id="{00000000-0008-0000-0E00-0000E0000000}"/>
            </a:ext>
          </a:extLst>
        </xdr:cNvPr>
        <xdr:cNvCxnSpPr/>
      </xdr:nvCxnSpPr>
      <xdr:spPr>
        <a:xfrm flipV="1">
          <a:off x="9639300" y="11103061"/>
          <a:ext cx="838200" cy="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135950</xdr:rowOff>
    </xdr:from>
    <xdr:ext cx="599010" cy="259045"/>
    <xdr:sp macro="" textlink="">
      <xdr:nvSpPr>
        <xdr:cNvPr id="225" name="n_1aveValue【橋りょう・トンネル】&#10;一人当たり有形固定資産（償却資産）額">
          <a:extLst>
            <a:ext uri="{FF2B5EF4-FFF2-40B4-BE49-F238E27FC236}">
              <a16:creationId xmlns:a16="http://schemas.microsoft.com/office/drawing/2014/main" id="{00000000-0008-0000-0E00-0000E1000000}"/>
            </a:ext>
          </a:extLst>
        </xdr:cNvPr>
        <xdr:cNvSpPr txBox="1"/>
      </xdr:nvSpPr>
      <xdr:spPr>
        <a:xfrm>
          <a:off x="9327095" y="1076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135580</xdr:rowOff>
    </xdr:from>
    <xdr:ext cx="599010" cy="259045"/>
    <xdr:sp macro="" textlink="">
      <xdr:nvSpPr>
        <xdr:cNvPr id="226" name="n_2aveValue【橋りょう・トンネル】&#10;一人当たり有形固定資産（償却資産）額">
          <a:extLst>
            <a:ext uri="{FF2B5EF4-FFF2-40B4-BE49-F238E27FC236}">
              <a16:creationId xmlns:a16="http://schemas.microsoft.com/office/drawing/2014/main" id="{00000000-0008-0000-0E00-0000E2000000}"/>
            </a:ext>
          </a:extLst>
        </xdr:cNvPr>
        <xdr:cNvSpPr txBox="1"/>
      </xdr:nvSpPr>
      <xdr:spPr>
        <a:xfrm>
          <a:off x="8450795" y="1076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138051</xdr:rowOff>
    </xdr:from>
    <xdr:ext cx="599010" cy="259045"/>
    <xdr:sp macro="" textlink="">
      <xdr:nvSpPr>
        <xdr:cNvPr id="227" name="n_3aveValue【橋りょう・トンネル】&#10;一人当たり有形固定資産（償却資産）額">
          <a:extLst>
            <a:ext uri="{FF2B5EF4-FFF2-40B4-BE49-F238E27FC236}">
              <a16:creationId xmlns:a16="http://schemas.microsoft.com/office/drawing/2014/main" id="{00000000-0008-0000-0E00-0000E3000000}"/>
            </a:ext>
          </a:extLst>
        </xdr:cNvPr>
        <xdr:cNvSpPr txBox="1"/>
      </xdr:nvSpPr>
      <xdr:spPr>
        <a:xfrm>
          <a:off x="7561795" y="1076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150092</xdr:rowOff>
    </xdr:from>
    <xdr:ext cx="599010" cy="259045"/>
    <xdr:sp macro="" textlink="">
      <xdr:nvSpPr>
        <xdr:cNvPr id="228" name="n_4aveValue【橋りょう・トンネル】&#10;一人当たり有形固定資産（償却資産）額">
          <a:extLst>
            <a:ext uri="{FF2B5EF4-FFF2-40B4-BE49-F238E27FC236}">
              <a16:creationId xmlns:a16="http://schemas.microsoft.com/office/drawing/2014/main" id="{00000000-0008-0000-0E00-0000E4000000}"/>
            </a:ext>
          </a:extLst>
        </xdr:cNvPr>
        <xdr:cNvSpPr txBox="1"/>
      </xdr:nvSpPr>
      <xdr:spPr>
        <a:xfrm>
          <a:off x="6672795" y="1077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102817</xdr:colOff>
      <xdr:row>65</xdr:row>
      <xdr:rowOff>955</xdr:rowOff>
    </xdr:from>
    <xdr:ext cx="378565" cy="259045"/>
    <xdr:sp macro="" textlink="">
      <xdr:nvSpPr>
        <xdr:cNvPr id="229" name="n_1mainValue【橋りょう・トンネル】&#10;一人当たり有形固定資産（償却資産）額">
          <a:extLst>
            <a:ext uri="{FF2B5EF4-FFF2-40B4-BE49-F238E27FC236}">
              <a16:creationId xmlns:a16="http://schemas.microsoft.com/office/drawing/2014/main" id="{00000000-0008-0000-0E00-0000E5000000}"/>
            </a:ext>
          </a:extLst>
        </xdr:cNvPr>
        <xdr:cNvSpPr txBox="1"/>
      </xdr:nvSpPr>
      <xdr:spPr>
        <a:xfrm>
          <a:off x="9437317" y="11145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0" name="正方形/長方形 229">
          <a:extLst>
            <a:ext uri="{FF2B5EF4-FFF2-40B4-BE49-F238E27FC236}">
              <a16:creationId xmlns:a16="http://schemas.microsoft.com/office/drawing/2014/main" id="{00000000-0008-0000-0E00-0000E6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1" name="正方形/長方形 230">
          <a:extLst>
            <a:ext uri="{FF2B5EF4-FFF2-40B4-BE49-F238E27FC236}">
              <a16:creationId xmlns:a16="http://schemas.microsoft.com/office/drawing/2014/main" id="{00000000-0008-0000-0E00-0000E7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2" name="正方形/長方形 231">
          <a:extLst>
            <a:ext uri="{FF2B5EF4-FFF2-40B4-BE49-F238E27FC236}">
              <a16:creationId xmlns:a16="http://schemas.microsoft.com/office/drawing/2014/main" id="{00000000-0008-0000-0E00-0000E8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3" name="正方形/長方形 232">
          <a:extLst>
            <a:ext uri="{FF2B5EF4-FFF2-40B4-BE49-F238E27FC236}">
              <a16:creationId xmlns:a16="http://schemas.microsoft.com/office/drawing/2014/main" id="{00000000-0008-0000-0E00-0000E9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4" name="正方形/長方形 233">
          <a:extLst>
            <a:ext uri="{FF2B5EF4-FFF2-40B4-BE49-F238E27FC236}">
              <a16:creationId xmlns:a16="http://schemas.microsoft.com/office/drawing/2014/main" id="{00000000-0008-0000-0E00-0000EA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5" name="正方形/長方形 234">
          <a:extLst>
            <a:ext uri="{FF2B5EF4-FFF2-40B4-BE49-F238E27FC236}">
              <a16:creationId xmlns:a16="http://schemas.microsoft.com/office/drawing/2014/main" id="{00000000-0008-0000-0E00-0000EB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6" name="正方形/長方形 235">
          <a:extLst>
            <a:ext uri="{FF2B5EF4-FFF2-40B4-BE49-F238E27FC236}">
              <a16:creationId xmlns:a16="http://schemas.microsoft.com/office/drawing/2014/main" id="{00000000-0008-0000-0E00-0000EC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7" name="正方形/長方形 236">
          <a:extLst>
            <a:ext uri="{FF2B5EF4-FFF2-40B4-BE49-F238E27FC236}">
              <a16:creationId xmlns:a16="http://schemas.microsoft.com/office/drawing/2014/main" id="{00000000-0008-0000-0E00-0000ED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8" name="テキスト ボックス 237">
          <a:extLst>
            <a:ext uri="{FF2B5EF4-FFF2-40B4-BE49-F238E27FC236}">
              <a16:creationId xmlns:a16="http://schemas.microsoft.com/office/drawing/2014/main" id="{00000000-0008-0000-0E00-0000EE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9" name="直線コネクタ 238">
          <a:extLst>
            <a:ext uri="{FF2B5EF4-FFF2-40B4-BE49-F238E27FC236}">
              <a16:creationId xmlns:a16="http://schemas.microsoft.com/office/drawing/2014/main" id="{00000000-0008-0000-0E00-0000EF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41" name="直線コネクタ 240">
          <a:extLst>
            <a:ext uri="{FF2B5EF4-FFF2-40B4-BE49-F238E27FC236}">
              <a16:creationId xmlns:a16="http://schemas.microsoft.com/office/drawing/2014/main" id="{00000000-0008-0000-0E00-0000F1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3" name="直線コネクタ 242">
          <a:extLst>
            <a:ext uri="{FF2B5EF4-FFF2-40B4-BE49-F238E27FC236}">
              <a16:creationId xmlns:a16="http://schemas.microsoft.com/office/drawing/2014/main" id="{00000000-0008-0000-0E00-0000F3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5" name="直線コネクタ 244">
          <a:extLst>
            <a:ext uri="{FF2B5EF4-FFF2-40B4-BE49-F238E27FC236}">
              <a16:creationId xmlns:a16="http://schemas.microsoft.com/office/drawing/2014/main" id="{00000000-0008-0000-0E00-0000F5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6" name="テキスト ボックス 245">
          <a:extLst>
            <a:ext uri="{FF2B5EF4-FFF2-40B4-BE49-F238E27FC236}">
              <a16:creationId xmlns:a16="http://schemas.microsoft.com/office/drawing/2014/main" id="{00000000-0008-0000-0E00-0000F6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7" name="直線コネクタ 246">
          <a:extLst>
            <a:ext uri="{FF2B5EF4-FFF2-40B4-BE49-F238E27FC236}">
              <a16:creationId xmlns:a16="http://schemas.microsoft.com/office/drawing/2014/main" id="{00000000-0008-0000-0E00-0000F700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8" name="テキスト ボックス 247">
          <a:extLst>
            <a:ext uri="{FF2B5EF4-FFF2-40B4-BE49-F238E27FC236}">
              <a16:creationId xmlns:a16="http://schemas.microsoft.com/office/drawing/2014/main" id="{00000000-0008-0000-0E00-0000F800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0" name="テキスト ボックス 249">
          <a:extLst>
            <a:ext uri="{FF2B5EF4-FFF2-40B4-BE49-F238E27FC236}">
              <a16:creationId xmlns:a16="http://schemas.microsoft.com/office/drawing/2014/main" id="{00000000-0008-0000-0E00-0000FA00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52" name="テキスト ボックス 251">
          <a:extLst>
            <a:ext uri="{FF2B5EF4-FFF2-40B4-BE49-F238E27FC236}">
              <a16:creationId xmlns:a16="http://schemas.microsoft.com/office/drawing/2014/main" id="{00000000-0008-0000-0E00-0000FC00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公営住宅】&#10;有形固定資産減価償却率グラフ枠">
          <a:extLst>
            <a:ext uri="{FF2B5EF4-FFF2-40B4-BE49-F238E27FC236}">
              <a16:creationId xmlns:a16="http://schemas.microsoft.com/office/drawing/2014/main" id="{00000000-0008-0000-0E00-0000FE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127907</xdr:rowOff>
    </xdr:from>
    <xdr:to>
      <xdr:col>24</xdr:col>
      <xdr:colOff>62865</xdr:colOff>
      <xdr:row>86</xdr:row>
      <xdr:rowOff>168729</xdr:rowOff>
    </xdr:to>
    <xdr:cxnSp macro="">
      <xdr:nvCxnSpPr>
        <xdr:cNvPr id="255" name="直線コネクタ 254">
          <a:extLst>
            <a:ext uri="{FF2B5EF4-FFF2-40B4-BE49-F238E27FC236}">
              <a16:creationId xmlns:a16="http://schemas.microsoft.com/office/drawing/2014/main" id="{00000000-0008-0000-0E00-0000FF000000}"/>
            </a:ext>
          </a:extLst>
        </xdr:cNvPr>
        <xdr:cNvCxnSpPr/>
      </xdr:nvCxnSpPr>
      <xdr:spPr>
        <a:xfrm flipV="1">
          <a:off x="4634865" y="13329557"/>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56" name="【公営住宅】&#10;有形固定資産減価償却率最小値テキスト">
          <a:extLst>
            <a:ext uri="{FF2B5EF4-FFF2-40B4-BE49-F238E27FC236}">
              <a16:creationId xmlns:a16="http://schemas.microsoft.com/office/drawing/2014/main" id="{00000000-0008-0000-0E00-000000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57" name="直線コネクタ 256">
          <a:extLst>
            <a:ext uri="{FF2B5EF4-FFF2-40B4-BE49-F238E27FC236}">
              <a16:creationId xmlns:a16="http://schemas.microsoft.com/office/drawing/2014/main" id="{00000000-0008-0000-0E00-000001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74584</xdr:rowOff>
    </xdr:from>
    <xdr:ext cx="340478" cy="259045"/>
    <xdr:sp macro="" textlink="">
      <xdr:nvSpPr>
        <xdr:cNvPr id="258" name="【公営住宅】&#10;有形固定資産減価償却率最大値テキスト">
          <a:extLst>
            <a:ext uri="{FF2B5EF4-FFF2-40B4-BE49-F238E27FC236}">
              <a16:creationId xmlns:a16="http://schemas.microsoft.com/office/drawing/2014/main" id="{00000000-0008-0000-0E00-000002010000}"/>
            </a:ext>
          </a:extLst>
        </xdr:cNvPr>
        <xdr:cNvSpPr txBox="1"/>
      </xdr:nvSpPr>
      <xdr:spPr>
        <a:xfrm>
          <a:off x="4673600" y="1310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127907</xdr:rowOff>
    </xdr:from>
    <xdr:to>
      <xdr:col>24</xdr:col>
      <xdr:colOff>152400</xdr:colOff>
      <xdr:row>77</xdr:row>
      <xdr:rowOff>127907</xdr:rowOff>
    </xdr:to>
    <xdr:cxnSp macro="">
      <xdr:nvCxnSpPr>
        <xdr:cNvPr id="259" name="直線コネクタ 258">
          <a:extLst>
            <a:ext uri="{FF2B5EF4-FFF2-40B4-BE49-F238E27FC236}">
              <a16:creationId xmlns:a16="http://schemas.microsoft.com/office/drawing/2014/main" id="{00000000-0008-0000-0E00-000003010000}"/>
            </a:ext>
          </a:extLst>
        </xdr:cNvPr>
        <xdr:cNvCxnSpPr/>
      </xdr:nvCxnSpPr>
      <xdr:spPr>
        <a:xfrm>
          <a:off x="4546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70593</xdr:rowOff>
    </xdr:from>
    <xdr:ext cx="405111" cy="259045"/>
    <xdr:sp macro="" textlink="">
      <xdr:nvSpPr>
        <xdr:cNvPr id="260" name="【公営住宅】&#10;有形固定資産減価償却率平均値テキスト">
          <a:extLst>
            <a:ext uri="{FF2B5EF4-FFF2-40B4-BE49-F238E27FC236}">
              <a16:creationId xmlns:a16="http://schemas.microsoft.com/office/drawing/2014/main" id="{00000000-0008-0000-0E00-000004010000}"/>
            </a:ext>
          </a:extLst>
        </xdr:cNvPr>
        <xdr:cNvSpPr txBox="1"/>
      </xdr:nvSpPr>
      <xdr:spPr>
        <a:xfrm>
          <a:off x="4673600" y="14129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47716</xdr:rowOff>
    </xdr:from>
    <xdr:to>
      <xdr:col>24</xdr:col>
      <xdr:colOff>114300</xdr:colOff>
      <xdr:row>83</xdr:row>
      <xdr:rowOff>149316</xdr:rowOff>
    </xdr:to>
    <xdr:sp macro="" textlink="">
      <xdr:nvSpPr>
        <xdr:cNvPr id="261" name="フローチャート: 判断 260">
          <a:extLst>
            <a:ext uri="{FF2B5EF4-FFF2-40B4-BE49-F238E27FC236}">
              <a16:creationId xmlns:a16="http://schemas.microsoft.com/office/drawing/2014/main" id="{00000000-0008-0000-0E00-000005010000}"/>
            </a:ext>
          </a:extLst>
        </xdr:cNvPr>
        <xdr:cNvSpPr/>
      </xdr:nvSpPr>
      <xdr:spPr>
        <a:xfrm>
          <a:off x="45847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36286</xdr:rowOff>
    </xdr:from>
    <xdr:to>
      <xdr:col>20</xdr:col>
      <xdr:colOff>38100</xdr:colOff>
      <xdr:row>83</xdr:row>
      <xdr:rowOff>137886</xdr:rowOff>
    </xdr:to>
    <xdr:sp macro="" textlink="">
      <xdr:nvSpPr>
        <xdr:cNvPr id="262" name="フローチャート: 判断 261">
          <a:extLst>
            <a:ext uri="{FF2B5EF4-FFF2-40B4-BE49-F238E27FC236}">
              <a16:creationId xmlns:a16="http://schemas.microsoft.com/office/drawing/2014/main" id="{00000000-0008-0000-0E00-000006010000}"/>
            </a:ext>
          </a:extLst>
        </xdr:cNvPr>
        <xdr:cNvSpPr/>
      </xdr:nvSpPr>
      <xdr:spPr>
        <a:xfrm>
          <a:off x="3746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137523</xdr:rowOff>
    </xdr:from>
    <xdr:to>
      <xdr:col>15</xdr:col>
      <xdr:colOff>101600</xdr:colOff>
      <xdr:row>83</xdr:row>
      <xdr:rowOff>67673</xdr:rowOff>
    </xdr:to>
    <xdr:sp macro="" textlink="">
      <xdr:nvSpPr>
        <xdr:cNvPr id="263" name="フローチャート: 判断 262">
          <a:extLst>
            <a:ext uri="{FF2B5EF4-FFF2-40B4-BE49-F238E27FC236}">
              <a16:creationId xmlns:a16="http://schemas.microsoft.com/office/drawing/2014/main" id="{00000000-0008-0000-0E00-000007010000}"/>
            </a:ext>
          </a:extLst>
        </xdr:cNvPr>
        <xdr:cNvSpPr/>
      </xdr:nvSpPr>
      <xdr:spPr>
        <a:xfrm>
          <a:off x="28575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11793</xdr:rowOff>
    </xdr:from>
    <xdr:to>
      <xdr:col>10</xdr:col>
      <xdr:colOff>165100</xdr:colOff>
      <xdr:row>83</xdr:row>
      <xdr:rowOff>113393</xdr:rowOff>
    </xdr:to>
    <xdr:sp macro="" textlink="">
      <xdr:nvSpPr>
        <xdr:cNvPr id="264" name="フローチャート: 判断 263">
          <a:extLst>
            <a:ext uri="{FF2B5EF4-FFF2-40B4-BE49-F238E27FC236}">
              <a16:creationId xmlns:a16="http://schemas.microsoft.com/office/drawing/2014/main" id="{00000000-0008-0000-0E00-000008010000}"/>
            </a:ext>
          </a:extLst>
        </xdr:cNvPr>
        <xdr:cNvSpPr/>
      </xdr:nvSpPr>
      <xdr:spPr>
        <a:xfrm>
          <a:off x="1968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28121</xdr:rowOff>
    </xdr:from>
    <xdr:to>
      <xdr:col>6</xdr:col>
      <xdr:colOff>38100</xdr:colOff>
      <xdr:row>83</xdr:row>
      <xdr:rowOff>129721</xdr:rowOff>
    </xdr:to>
    <xdr:sp macro="" textlink="">
      <xdr:nvSpPr>
        <xdr:cNvPr id="265" name="フローチャート: 判断 264">
          <a:extLst>
            <a:ext uri="{FF2B5EF4-FFF2-40B4-BE49-F238E27FC236}">
              <a16:creationId xmlns:a16="http://schemas.microsoft.com/office/drawing/2014/main" id="{00000000-0008-0000-0E00-000009010000}"/>
            </a:ext>
          </a:extLst>
        </xdr:cNvPr>
        <xdr:cNvSpPr/>
      </xdr:nvSpPr>
      <xdr:spPr>
        <a:xfrm>
          <a:off x="1079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00000000-0008-0000-0E00-00000A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00000000-0008-0000-0E00-00000B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00000000-0008-0000-0E00-00000C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9" name="テキスト ボックス 268">
          <a:extLst>
            <a:ext uri="{FF2B5EF4-FFF2-40B4-BE49-F238E27FC236}">
              <a16:creationId xmlns:a16="http://schemas.microsoft.com/office/drawing/2014/main" id="{00000000-0008-0000-0E00-00000D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0" name="テキスト ボックス 269">
          <a:extLst>
            <a:ext uri="{FF2B5EF4-FFF2-40B4-BE49-F238E27FC236}">
              <a16:creationId xmlns:a16="http://schemas.microsoft.com/office/drawing/2014/main" id="{00000000-0008-0000-0E00-00000E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122827</xdr:rowOff>
    </xdr:from>
    <xdr:to>
      <xdr:col>24</xdr:col>
      <xdr:colOff>114300</xdr:colOff>
      <xdr:row>84</xdr:row>
      <xdr:rowOff>52977</xdr:rowOff>
    </xdr:to>
    <xdr:sp macro="" textlink="">
      <xdr:nvSpPr>
        <xdr:cNvPr id="271" name="楕円 270">
          <a:extLst>
            <a:ext uri="{FF2B5EF4-FFF2-40B4-BE49-F238E27FC236}">
              <a16:creationId xmlns:a16="http://schemas.microsoft.com/office/drawing/2014/main" id="{00000000-0008-0000-0E00-00000F010000}"/>
            </a:ext>
          </a:extLst>
        </xdr:cNvPr>
        <xdr:cNvSpPr/>
      </xdr:nvSpPr>
      <xdr:spPr>
        <a:xfrm>
          <a:off x="4584700" y="1435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101254</xdr:rowOff>
    </xdr:from>
    <xdr:ext cx="405111" cy="259045"/>
    <xdr:sp macro="" textlink="">
      <xdr:nvSpPr>
        <xdr:cNvPr id="272" name="【公営住宅】&#10;有形固定資産減価償却率該当値テキスト">
          <a:extLst>
            <a:ext uri="{FF2B5EF4-FFF2-40B4-BE49-F238E27FC236}">
              <a16:creationId xmlns:a16="http://schemas.microsoft.com/office/drawing/2014/main" id="{00000000-0008-0000-0E00-000010010000}"/>
            </a:ext>
          </a:extLst>
        </xdr:cNvPr>
        <xdr:cNvSpPr txBox="1"/>
      </xdr:nvSpPr>
      <xdr:spPr>
        <a:xfrm>
          <a:off x="4673600" y="1433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86905</xdr:rowOff>
    </xdr:from>
    <xdr:to>
      <xdr:col>20</xdr:col>
      <xdr:colOff>38100</xdr:colOff>
      <xdr:row>84</xdr:row>
      <xdr:rowOff>17055</xdr:rowOff>
    </xdr:to>
    <xdr:sp macro="" textlink="">
      <xdr:nvSpPr>
        <xdr:cNvPr id="273" name="楕円 272">
          <a:extLst>
            <a:ext uri="{FF2B5EF4-FFF2-40B4-BE49-F238E27FC236}">
              <a16:creationId xmlns:a16="http://schemas.microsoft.com/office/drawing/2014/main" id="{00000000-0008-0000-0E00-000011010000}"/>
            </a:ext>
          </a:extLst>
        </xdr:cNvPr>
        <xdr:cNvSpPr/>
      </xdr:nvSpPr>
      <xdr:spPr>
        <a:xfrm>
          <a:off x="3746500" y="1431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137705</xdr:rowOff>
    </xdr:from>
    <xdr:to>
      <xdr:col>24</xdr:col>
      <xdr:colOff>63500</xdr:colOff>
      <xdr:row>84</xdr:row>
      <xdr:rowOff>2177</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a:off x="3797300" y="14368055"/>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154413</xdr:rowOff>
    </xdr:from>
    <xdr:ext cx="405111" cy="259045"/>
    <xdr:sp macro="" textlink="">
      <xdr:nvSpPr>
        <xdr:cNvPr id="275" name="n_1aveValue【公営住宅】&#10;有形固定資産減価償却率">
          <a:extLst>
            <a:ext uri="{FF2B5EF4-FFF2-40B4-BE49-F238E27FC236}">
              <a16:creationId xmlns:a16="http://schemas.microsoft.com/office/drawing/2014/main" id="{00000000-0008-0000-0E00-000013010000}"/>
            </a:ext>
          </a:extLst>
        </xdr:cNvPr>
        <xdr:cNvSpPr txBox="1"/>
      </xdr:nvSpPr>
      <xdr:spPr>
        <a:xfrm>
          <a:off x="3582044" y="1404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84200</xdr:rowOff>
    </xdr:from>
    <xdr:ext cx="405111" cy="259045"/>
    <xdr:sp macro="" textlink="">
      <xdr:nvSpPr>
        <xdr:cNvPr id="276" name="n_2aveValue【公営住宅】&#10;有形固定資産減価償却率">
          <a:extLst>
            <a:ext uri="{FF2B5EF4-FFF2-40B4-BE49-F238E27FC236}">
              <a16:creationId xmlns:a16="http://schemas.microsoft.com/office/drawing/2014/main" id="{00000000-0008-0000-0E00-000014010000}"/>
            </a:ext>
          </a:extLst>
        </xdr:cNvPr>
        <xdr:cNvSpPr txBox="1"/>
      </xdr:nvSpPr>
      <xdr:spPr>
        <a:xfrm>
          <a:off x="2705744" y="1397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129920</xdr:rowOff>
    </xdr:from>
    <xdr:ext cx="405111" cy="259045"/>
    <xdr:sp macro="" textlink="">
      <xdr:nvSpPr>
        <xdr:cNvPr id="277" name="n_3aveValue【公営住宅】&#10;有形固定資産減価償却率">
          <a:extLst>
            <a:ext uri="{FF2B5EF4-FFF2-40B4-BE49-F238E27FC236}">
              <a16:creationId xmlns:a16="http://schemas.microsoft.com/office/drawing/2014/main" id="{00000000-0008-0000-0E00-000015010000}"/>
            </a:ext>
          </a:extLst>
        </xdr:cNvPr>
        <xdr:cNvSpPr txBox="1"/>
      </xdr:nvSpPr>
      <xdr:spPr>
        <a:xfrm>
          <a:off x="1816744" y="1401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146248</xdr:rowOff>
    </xdr:from>
    <xdr:ext cx="405111" cy="259045"/>
    <xdr:sp macro="" textlink="">
      <xdr:nvSpPr>
        <xdr:cNvPr id="278" name="n_4aveValue【公営住宅】&#10;有形固定資産減価償却率">
          <a:extLst>
            <a:ext uri="{FF2B5EF4-FFF2-40B4-BE49-F238E27FC236}">
              <a16:creationId xmlns:a16="http://schemas.microsoft.com/office/drawing/2014/main" id="{00000000-0008-0000-0E00-000016010000}"/>
            </a:ext>
          </a:extLst>
        </xdr:cNvPr>
        <xdr:cNvSpPr txBox="1"/>
      </xdr:nvSpPr>
      <xdr:spPr>
        <a:xfrm>
          <a:off x="9277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8182</xdr:rowOff>
    </xdr:from>
    <xdr:ext cx="405111" cy="259045"/>
    <xdr:sp macro="" textlink="">
      <xdr:nvSpPr>
        <xdr:cNvPr id="279" name="n_1mainValue【公営住宅】&#10;有形固定資産減価償却率">
          <a:extLst>
            <a:ext uri="{FF2B5EF4-FFF2-40B4-BE49-F238E27FC236}">
              <a16:creationId xmlns:a16="http://schemas.microsoft.com/office/drawing/2014/main" id="{00000000-0008-0000-0E00-000017010000}"/>
            </a:ext>
          </a:extLst>
        </xdr:cNvPr>
        <xdr:cNvSpPr txBox="1"/>
      </xdr:nvSpPr>
      <xdr:spPr>
        <a:xfrm>
          <a:off x="3582044" y="1440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0" name="正方形/長方形 279">
          <a:extLst>
            <a:ext uri="{FF2B5EF4-FFF2-40B4-BE49-F238E27FC236}">
              <a16:creationId xmlns:a16="http://schemas.microsoft.com/office/drawing/2014/main" id="{00000000-0008-0000-0E00-000018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1" name="正方形/長方形 280">
          <a:extLst>
            <a:ext uri="{FF2B5EF4-FFF2-40B4-BE49-F238E27FC236}">
              <a16:creationId xmlns:a16="http://schemas.microsoft.com/office/drawing/2014/main" id="{00000000-0008-0000-0E00-000019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2" name="正方形/長方形 281">
          <a:extLst>
            <a:ext uri="{FF2B5EF4-FFF2-40B4-BE49-F238E27FC236}">
              <a16:creationId xmlns:a16="http://schemas.microsoft.com/office/drawing/2014/main" id="{00000000-0008-0000-0E00-00001A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3" name="正方形/長方形 282">
          <a:extLst>
            <a:ext uri="{FF2B5EF4-FFF2-40B4-BE49-F238E27FC236}">
              <a16:creationId xmlns:a16="http://schemas.microsoft.com/office/drawing/2014/main" id="{00000000-0008-0000-0E00-00001B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4" name="正方形/長方形 283">
          <a:extLst>
            <a:ext uri="{FF2B5EF4-FFF2-40B4-BE49-F238E27FC236}">
              <a16:creationId xmlns:a16="http://schemas.microsoft.com/office/drawing/2014/main" id="{00000000-0008-0000-0E00-00001C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5" name="正方形/長方形 284">
          <a:extLst>
            <a:ext uri="{FF2B5EF4-FFF2-40B4-BE49-F238E27FC236}">
              <a16:creationId xmlns:a16="http://schemas.microsoft.com/office/drawing/2014/main" id="{00000000-0008-0000-0E00-00001D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6" name="正方形/長方形 285">
          <a:extLst>
            <a:ext uri="{FF2B5EF4-FFF2-40B4-BE49-F238E27FC236}">
              <a16:creationId xmlns:a16="http://schemas.microsoft.com/office/drawing/2014/main" id="{00000000-0008-0000-0E00-00001E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7" name="正方形/長方形 286">
          <a:extLst>
            <a:ext uri="{FF2B5EF4-FFF2-40B4-BE49-F238E27FC236}">
              <a16:creationId xmlns:a16="http://schemas.microsoft.com/office/drawing/2014/main" id="{00000000-0008-0000-0E00-00001F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8" name="テキスト ボックス 287">
          <a:extLst>
            <a:ext uri="{FF2B5EF4-FFF2-40B4-BE49-F238E27FC236}">
              <a16:creationId xmlns:a16="http://schemas.microsoft.com/office/drawing/2014/main" id="{00000000-0008-0000-0E00-000020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9" name="直線コネクタ 288">
          <a:extLst>
            <a:ext uri="{FF2B5EF4-FFF2-40B4-BE49-F238E27FC236}">
              <a16:creationId xmlns:a16="http://schemas.microsoft.com/office/drawing/2014/main" id="{00000000-0008-0000-0E00-000021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91" name="テキスト ボックス 290">
          <a:extLst>
            <a:ext uri="{FF2B5EF4-FFF2-40B4-BE49-F238E27FC236}">
              <a16:creationId xmlns:a16="http://schemas.microsoft.com/office/drawing/2014/main" id="{00000000-0008-0000-0E00-000023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93" name="テキスト ボックス 292">
          <a:extLst>
            <a:ext uri="{FF2B5EF4-FFF2-40B4-BE49-F238E27FC236}">
              <a16:creationId xmlns:a16="http://schemas.microsoft.com/office/drawing/2014/main" id="{00000000-0008-0000-0E00-000025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94" name="直線コネクタ 293">
          <a:extLst>
            <a:ext uri="{FF2B5EF4-FFF2-40B4-BE49-F238E27FC236}">
              <a16:creationId xmlns:a16="http://schemas.microsoft.com/office/drawing/2014/main" id="{00000000-0008-0000-0E00-000026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95" name="テキスト ボックス 294">
          <a:extLst>
            <a:ext uri="{FF2B5EF4-FFF2-40B4-BE49-F238E27FC236}">
              <a16:creationId xmlns:a16="http://schemas.microsoft.com/office/drawing/2014/main" id="{00000000-0008-0000-0E00-000027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96" name="直線コネクタ 295">
          <a:extLst>
            <a:ext uri="{FF2B5EF4-FFF2-40B4-BE49-F238E27FC236}">
              <a16:creationId xmlns:a16="http://schemas.microsoft.com/office/drawing/2014/main" id="{00000000-0008-0000-0E00-000028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97" name="テキスト ボックス 296">
          <a:extLst>
            <a:ext uri="{FF2B5EF4-FFF2-40B4-BE49-F238E27FC236}">
              <a16:creationId xmlns:a16="http://schemas.microsoft.com/office/drawing/2014/main" id="{00000000-0008-0000-0E00-000029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8" name="直線コネクタ 297">
          <a:extLst>
            <a:ext uri="{FF2B5EF4-FFF2-40B4-BE49-F238E27FC236}">
              <a16:creationId xmlns:a16="http://schemas.microsoft.com/office/drawing/2014/main" id="{00000000-0008-0000-0E00-00002A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0" name="【公営住宅】&#10;一人当たり面積グラフ枠">
          <a:extLst>
            <a:ext uri="{FF2B5EF4-FFF2-40B4-BE49-F238E27FC236}">
              <a16:creationId xmlns:a16="http://schemas.microsoft.com/office/drawing/2014/main" id="{00000000-0008-0000-0E00-00002C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168859</xdr:rowOff>
    </xdr:from>
    <xdr:to>
      <xdr:col>54</xdr:col>
      <xdr:colOff>189865</xdr:colOff>
      <xdr:row>86</xdr:row>
      <xdr:rowOff>35128</xdr:rowOff>
    </xdr:to>
    <xdr:cxnSp macro="">
      <xdr:nvCxnSpPr>
        <xdr:cNvPr id="301" name="直線コネクタ 300">
          <a:extLst>
            <a:ext uri="{FF2B5EF4-FFF2-40B4-BE49-F238E27FC236}">
              <a16:creationId xmlns:a16="http://schemas.microsoft.com/office/drawing/2014/main" id="{00000000-0008-0000-0E00-00002D010000}"/>
            </a:ext>
          </a:extLst>
        </xdr:cNvPr>
        <xdr:cNvCxnSpPr/>
      </xdr:nvCxnSpPr>
      <xdr:spPr>
        <a:xfrm flipV="1">
          <a:off x="10476865" y="13541959"/>
          <a:ext cx="0" cy="1237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02" name="【公営住宅】&#10;一人当たり面積最小値テキスト">
          <a:extLst>
            <a:ext uri="{FF2B5EF4-FFF2-40B4-BE49-F238E27FC236}">
              <a16:creationId xmlns:a16="http://schemas.microsoft.com/office/drawing/2014/main" id="{00000000-0008-0000-0E00-00002E010000}"/>
            </a:ext>
          </a:extLst>
        </xdr:cNvPr>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03" name="直線コネクタ 302">
          <a:extLst>
            <a:ext uri="{FF2B5EF4-FFF2-40B4-BE49-F238E27FC236}">
              <a16:creationId xmlns:a16="http://schemas.microsoft.com/office/drawing/2014/main" id="{00000000-0008-0000-0E00-00002F010000}"/>
            </a:ext>
          </a:extLst>
        </xdr:cNvPr>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115536</xdr:rowOff>
    </xdr:from>
    <xdr:ext cx="469744" cy="259045"/>
    <xdr:sp macro="" textlink="">
      <xdr:nvSpPr>
        <xdr:cNvPr id="304" name="【公営住宅】&#10;一人当たり面積最大値テキスト">
          <a:extLst>
            <a:ext uri="{FF2B5EF4-FFF2-40B4-BE49-F238E27FC236}">
              <a16:creationId xmlns:a16="http://schemas.microsoft.com/office/drawing/2014/main" id="{00000000-0008-0000-0E00-000030010000}"/>
            </a:ext>
          </a:extLst>
        </xdr:cNvPr>
        <xdr:cNvSpPr txBox="1"/>
      </xdr:nvSpPr>
      <xdr:spPr>
        <a:xfrm>
          <a:off x="10515600" y="13317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168859</xdr:rowOff>
    </xdr:from>
    <xdr:to>
      <xdr:col>55</xdr:col>
      <xdr:colOff>88900</xdr:colOff>
      <xdr:row>78</xdr:row>
      <xdr:rowOff>168859</xdr:rowOff>
    </xdr:to>
    <xdr:cxnSp macro="">
      <xdr:nvCxnSpPr>
        <xdr:cNvPr id="305" name="直線コネクタ 304">
          <a:extLst>
            <a:ext uri="{FF2B5EF4-FFF2-40B4-BE49-F238E27FC236}">
              <a16:creationId xmlns:a16="http://schemas.microsoft.com/office/drawing/2014/main" id="{00000000-0008-0000-0E00-000031010000}"/>
            </a:ext>
          </a:extLst>
        </xdr:cNvPr>
        <xdr:cNvCxnSpPr/>
      </xdr:nvCxnSpPr>
      <xdr:spPr>
        <a:xfrm>
          <a:off x="10388600" y="1354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37837</xdr:rowOff>
    </xdr:from>
    <xdr:ext cx="469744" cy="259045"/>
    <xdr:sp macro="" textlink="">
      <xdr:nvSpPr>
        <xdr:cNvPr id="306" name="【公営住宅】&#10;一人当たり面積平均値テキスト">
          <a:extLst>
            <a:ext uri="{FF2B5EF4-FFF2-40B4-BE49-F238E27FC236}">
              <a16:creationId xmlns:a16="http://schemas.microsoft.com/office/drawing/2014/main" id="{00000000-0008-0000-0E00-000032010000}"/>
            </a:ext>
          </a:extLst>
        </xdr:cNvPr>
        <xdr:cNvSpPr txBox="1"/>
      </xdr:nvSpPr>
      <xdr:spPr>
        <a:xfrm>
          <a:off x="10515600" y="14439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14960</xdr:rowOff>
    </xdr:from>
    <xdr:to>
      <xdr:col>55</xdr:col>
      <xdr:colOff>50800</xdr:colOff>
      <xdr:row>85</xdr:row>
      <xdr:rowOff>116560</xdr:rowOff>
    </xdr:to>
    <xdr:sp macro="" textlink="">
      <xdr:nvSpPr>
        <xdr:cNvPr id="307" name="フローチャート: 判断 306">
          <a:extLst>
            <a:ext uri="{FF2B5EF4-FFF2-40B4-BE49-F238E27FC236}">
              <a16:creationId xmlns:a16="http://schemas.microsoft.com/office/drawing/2014/main" id="{00000000-0008-0000-0E00-000033010000}"/>
            </a:ext>
          </a:extLst>
        </xdr:cNvPr>
        <xdr:cNvSpPr/>
      </xdr:nvSpPr>
      <xdr:spPr>
        <a:xfrm>
          <a:off x="10426700" y="14588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20904</xdr:rowOff>
    </xdr:from>
    <xdr:to>
      <xdr:col>50</xdr:col>
      <xdr:colOff>165100</xdr:colOff>
      <xdr:row>85</xdr:row>
      <xdr:rowOff>122504</xdr:rowOff>
    </xdr:to>
    <xdr:sp macro="" textlink="">
      <xdr:nvSpPr>
        <xdr:cNvPr id="308" name="フローチャート: 判断 307">
          <a:extLst>
            <a:ext uri="{FF2B5EF4-FFF2-40B4-BE49-F238E27FC236}">
              <a16:creationId xmlns:a16="http://schemas.microsoft.com/office/drawing/2014/main" id="{00000000-0008-0000-0E00-000034010000}"/>
            </a:ext>
          </a:extLst>
        </xdr:cNvPr>
        <xdr:cNvSpPr/>
      </xdr:nvSpPr>
      <xdr:spPr>
        <a:xfrm>
          <a:off x="9588500" y="1459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35077</xdr:rowOff>
    </xdr:from>
    <xdr:to>
      <xdr:col>46</xdr:col>
      <xdr:colOff>38100</xdr:colOff>
      <xdr:row>85</xdr:row>
      <xdr:rowOff>136677</xdr:rowOff>
    </xdr:to>
    <xdr:sp macro="" textlink="">
      <xdr:nvSpPr>
        <xdr:cNvPr id="309" name="フローチャート: 判断 308">
          <a:extLst>
            <a:ext uri="{FF2B5EF4-FFF2-40B4-BE49-F238E27FC236}">
              <a16:creationId xmlns:a16="http://schemas.microsoft.com/office/drawing/2014/main" id="{00000000-0008-0000-0E00-000035010000}"/>
            </a:ext>
          </a:extLst>
        </xdr:cNvPr>
        <xdr:cNvSpPr/>
      </xdr:nvSpPr>
      <xdr:spPr>
        <a:xfrm>
          <a:off x="8699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17475</xdr:rowOff>
    </xdr:from>
    <xdr:to>
      <xdr:col>41</xdr:col>
      <xdr:colOff>101600</xdr:colOff>
      <xdr:row>85</xdr:row>
      <xdr:rowOff>119075</xdr:rowOff>
    </xdr:to>
    <xdr:sp macro="" textlink="">
      <xdr:nvSpPr>
        <xdr:cNvPr id="310" name="フローチャート: 判断 309">
          <a:extLst>
            <a:ext uri="{FF2B5EF4-FFF2-40B4-BE49-F238E27FC236}">
              <a16:creationId xmlns:a16="http://schemas.microsoft.com/office/drawing/2014/main" id="{00000000-0008-0000-0E00-000036010000}"/>
            </a:ext>
          </a:extLst>
        </xdr:cNvPr>
        <xdr:cNvSpPr/>
      </xdr:nvSpPr>
      <xdr:spPr>
        <a:xfrm>
          <a:off x="7810500" y="1459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35534</xdr:rowOff>
    </xdr:from>
    <xdr:to>
      <xdr:col>36</xdr:col>
      <xdr:colOff>165100</xdr:colOff>
      <xdr:row>85</xdr:row>
      <xdr:rowOff>137134</xdr:rowOff>
    </xdr:to>
    <xdr:sp macro="" textlink="">
      <xdr:nvSpPr>
        <xdr:cNvPr id="311" name="フローチャート: 判断 310">
          <a:extLst>
            <a:ext uri="{FF2B5EF4-FFF2-40B4-BE49-F238E27FC236}">
              <a16:creationId xmlns:a16="http://schemas.microsoft.com/office/drawing/2014/main" id="{00000000-0008-0000-0E00-000037010000}"/>
            </a:ext>
          </a:extLst>
        </xdr:cNvPr>
        <xdr:cNvSpPr/>
      </xdr:nvSpPr>
      <xdr:spPr>
        <a:xfrm>
          <a:off x="6921500" y="1460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2" name="テキスト ボックス 311">
          <a:extLst>
            <a:ext uri="{FF2B5EF4-FFF2-40B4-BE49-F238E27FC236}">
              <a16:creationId xmlns:a16="http://schemas.microsoft.com/office/drawing/2014/main" id="{00000000-0008-0000-0E00-000038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3" name="テキスト ボックス 312">
          <a:extLst>
            <a:ext uri="{FF2B5EF4-FFF2-40B4-BE49-F238E27FC236}">
              <a16:creationId xmlns:a16="http://schemas.microsoft.com/office/drawing/2014/main" id="{00000000-0008-0000-0E00-000039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4" name="テキスト ボックス 313">
          <a:extLst>
            <a:ext uri="{FF2B5EF4-FFF2-40B4-BE49-F238E27FC236}">
              <a16:creationId xmlns:a16="http://schemas.microsoft.com/office/drawing/2014/main" id="{00000000-0008-0000-0E00-00003A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00000000-0008-0000-0E00-00003B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id="{00000000-0008-0000-0E00-00003C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153036</xdr:rowOff>
    </xdr:from>
    <xdr:to>
      <xdr:col>55</xdr:col>
      <xdr:colOff>50800</xdr:colOff>
      <xdr:row>86</xdr:row>
      <xdr:rowOff>83186</xdr:rowOff>
    </xdr:to>
    <xdr:sp macro="" textlink="">
      <xdr:nvSpPr>
        <xdr:cNvPr id="317" name="楕円 316">
          <a:extLst>
            <a:ext uri="{FF2B5EF4-FFF2-40B4-BE49-F238E27FC236}">
              <a16:creationId xmlns:a16="http://schemas.microsoft.com/office/drawing/2014/main" id="{00000000-0008-0000-0E00-00003D010000}"/>
            </a:ext>
          </a:extLst>
        </xdr:cNvPr>
        <xdr:cNvSpPr/>
      </xdr:nvSpPr>
      <xdr:spPr>
        <a:xfrm>
          <a:off x="10426700" y="1472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67963</xdr:rowOff>
    </xdr:from>
    <xdr:ext cx="469744" cy="259045"/>
    <xdr:sp macro="" textlink="">
      <xdr:nvSpPr>
        <xdr:cNvPr id="318" name="【公営住宅】&#10;一人当たり面積該当値テキスト">
          <a:extLst>
            <a:ext uri="{FF2B5EF4-FFF2-40B4-BE49-F238E27FC236}">
              <a16:creationId xmlns:a16="http://schemas.microsoft.com/office/drawing/2014/main" id="{00000000-0008-0000-0E00-00003E010000}"/>
            </a:ext>
          </a:extLst>
        </xdr:cNvPr>
        <xdr:cNvSpPr txBox="1"/>
      </xdr:nvSpPr>
      <xdr:spPr>
        <a:xfrm>
          <a:off x="10515600" y="14641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153036</xdr:rowOff>
    </xdr:from>
    <xdr:to>
      <xdr:col>50</xdr:col>
      <xdr:colOff>165100</xdr:colOff>
      <xdr:row>86</xdr:row>
      <xdr:rowOff>83186</xdr:rowOff>
    </xdr:to>
    <xdr:sp macro="" textlink="">
      <xdr:nvSpPr>
        <xdr:cNvPr id="319" name="楕円 318">
          <a:extLst>
            <a:ext uri="{FF2B5EF4-FFF2-40B4-BE49-F238E27FC236}">
              <a16:creationId xmlns:a16="http://schemas.microsoft.com/office/drawing/2014/main" id="{00000000-0008-0000-0E00-00003F010000}"/>
            </a:ext>
          </a:extLst>
        </xdr:cNvPr>
        <xdr:cNvSpPr/>
      </xdr:nvSpPr>
      <xdr:spPr>
        <a:xfrm>
          <a:off x="9588500" y="1472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32386</xdr:rowOff>
    </xdr:from>
    <xdr:to>
      <xdr:col>55</xdr:col>
      <xdr:colOff>0</xdr:colOff>
      <xdr:row>86</xdr:row>
      <xdr:rowOff>32386</xdr:rowOff>
    </xdr:to>
    <xdr:cxnSp macro="">
      <xdr:nvCxnSpPr>
        <xdr:cNvPr id="320" name="直線コネクタ 319">
          <a:extLst>
            <a:ext uri="{FF2B5EF4-FFF2-40B4-BE49-F238E27FC236}">
              <a16:creationId xmlns:a16="http://schemas.microsoft.com/office/drawing/2014/main" id="{00000000-0008-0000-0E00-000040010000}"/>
            </a:ext>
          </a:extLst>
        </xdr:cNvPr>
        <xdr:cNvCxnSpPr/>
      </xdr:nvCxnSpPr>
      <xdr:spPr>
        <a:xfrm>
          <a:off x="9639300" y="147770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139031</xdr:rowOff>
    </xdr:from>
    <xdr:ext cx="469744" cy="259045"/>
    <xdr:sp macro="" textlink="">
      <xdr:nvSpPr>
        <xdr:cNvPr id="321" name="n_1aveValue【公営住宅】&#10;一人当たり面積">
          <a:extLst>
            <a:ext uri="{FF2B5EF4-FFF2-40B4-BE49-F238E27FC236}">
              <a16:creationId xmlns:a16="http://schemas.microsoft.com/office/drawing/2014/main" id="{00000000-0008-0000-0E00-000041010000}"/>
            </a:ext>
          </a:extLst>
        </xdr:cNvPr>
        <xdr:cNvSpPr txBox="1"/>
      </xdr:nvSpPr>
      <xdr:spPr>
        <a:xfrm>
          <a:off x="9391727" y="1436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153204</xdr:rowOff>
    </xdr:from>
    <xdr:ext cx="469744" cy="259045"/>
    <xdr:sp macro="" textlink="">
      <xdr:nvSpPr>
        <xdr:cNvPr id="322" name="n_2aveValue【公営住宅】&#10;一人当たり面積">
          <a:extLst>
            <a:ext uri="{FF2B5EF4-FFF2-40B4-BE49-F238E27FC236}">
              <a16:creationId xmlns:a16="http://schemas.microsoft.com/office/drawing/2014/main" id="{00000000-0008-0000-0E00-000042010000}"/>
            </a:ext>
          </a:extLst>
        </xdr:cNvPr>
        <xdr:cNvSpPr txBox="1"/>
      </xdr:nvSpPr>
      <xdr:spPr>
        <a:xfrm>
          <a:off x="8515427" y="1438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135602</xdr:rowOff>
    </xdr:from>
    <xdr:ext cx="469744" cy="259045"/>
    <xdr:sp macro="" textlink="">
      <xdr:nvSpPr>
        <xdr:cNvPr id="323" name="n_3aveValue【公営住宅】&#10;一人当たり面積">
          <a:extLst>
            <a:ext uri="{FF2B5EF4-FFF2-40B4-BE49-F238E27FC236}">
              <a16:creationId xmlns:a16="http://schemas.microsoft.com/office/drawing/2014/main" id="{00000000-0008-0000-0E00-000043010000}"/>
            </a:ext>
          </a:extLst>
        </xdr:cNvPr>
        <xdr:cNvSpPr txBox="1"/>
      </xdr:nvSpPr>
      <xdr:spPr>
        <a:xfrm>
          <a:off x="7626427" y="1436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153661</xdr:rowOff>
    </xdr:from>
    <xdr:ext cx="469744" cy="259045"/>
    <xdr:sp macro="" textlink="">
      <xdr:nvSpPr>
        <xdr:cNvPr id="324" name="n_4aveValue【公営住宅】&#10;一人当たり面積">
          <a:extLst>
            <a:ext uri="{FF2B5EF4-FFF2-40B4-BE49-F238E27FC236}">
              <a16:creationId xmlns:a16="http://schemas.microsoft.com/office/drawing/2014/main" id="{00000000-0008-0000-0E00-000044010000}"/>
            </a:ext>
          </a:extLst>
        </xdr:cNvPr>
        <xdr:cNvSpPr txBox="1"/>
      </xdr:nvSpPr>
      <xdr:spPr>
        <a:xfrm>
          <a:off x="6737427" y="1438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74313</xdr:rowOff>
    </xdr:from>
    <xdr:ext cx="469744" cy="259045"/>
    <xdr:sp macro="" textlink="">
      <xdr:nvSpPr>
        <xdr:cNvPr id="325" name="n_1mainValue【公営住宅】&#10;一人当たり面積">
          <a:extLst>
            <a:ext uri="{FF2B5EF4-FFF2-40B4-BE49-F238E27FC236}">
              <a16:creationId xmlns:a16="http://schemas.microsoft.com/office/drawing/2014/main" id="{00000000-0008-0000-0E00-000045010000}"/>
            </a:ext>
          </a:extLst>
        </xdr:cNvPr>
        <xdr:cNvSpPr txBox="1"/>
      </xdr:nvSpPr>
      <xdr:spPr>
        <a:xfrm>
          <a:off x="9391727" y="1481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0" name="正方形/長方形 329">
          <a:extLst>
            <a:ext uri="{FF2B5EF4-FFF2-40B4-BE49-F238E27FC236}">
              <a16:creationId xmlns:a16="http://schemas.microsoft.com/office/drawing/2014/main" id="{00000000-0008-0000-0E00-00004A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1" name="正方形/長方形 330">
          <a:extLst>
            <a:ext uri="{FF2B5EF4-FFF2-40B4-BE49-F238E27FC236}">
              <a16:creationId xmlns:a16="http://schemas.microsoft.com/office/drawing/2014/main" id="{00000000-0008-0000-0E00-00004B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2" name="正方形/長方形 331">
          <a:extLst>
            <a:ext uri="{FF2B5EF4-FFF2-40B4-BE49-F238E27FC236}">
              <a16:creationId xmlns:a16="http://schemas.microsoft.com/office/drawing/2014/main" id="{00000000-0008-0000-0E00-00004C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3" name="正方形/長方形 332">
          <a:extLst>
            <a:ext uri="{FF2B5EF4-FFF2-40B4-BE49-F238E27FC236}">
              <a16:creationId xmlns:a16="http://schemas.microsoft.com/office/drawing/2014/main" id="{00000000-0008-0000-0E00-00004D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4" name="正方形/長方形 333">
          <a:extLst>
            <a:ext uri="{FF2B5EF4-FFF2-40B4-BE49-F238E27FC236}">
              <a16:creationId xmlns:a16="http://schemas.microsoft.com/office/drawing/2014/main" id="{00000000-0008-0000-0E00-00004E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5" name="正方形/長方形 334">
          <a:extLst>
            <a:ext uri="{FF2B5EF4-FFF2-40B4-BE49-F238E27FC236}">
              <a16:creationId xmlns:a16="http://schemas.microsoft.com/office/drawing/2014/main" id="{00000000-0008-0000-0E00-00004F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6" name="正方形/長方形 335">
          <a:extLst>
            <a:ext uri="{FF2B5EF4-FFF2-40B4-BE49-F238E27FC236}">
              <a16:creationId xmlns:a16="http://schemas.microsoft.com/office/drawing/2014/main" id="{00000000-0008-0000-0E00-000050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7" name="正方形/長方形 336">
          <a:extLst>
            <a:ext uri="{FF2B5EF4-FFF2-40B4-BE49-F238E27FC236}">
              <a16:creationId xmlns:a16="http://schemas.microsoft.com/office/drawing/2014/main" id="{00000000-0008-0000-0E00-000051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8" name="正方形/長方形 337">
          <a:extLst>
            <a:ext uri="{FF2B5EF4-FFF2-40B4-BE49-F238E27FC236}">
              <a16:creationId xmlns:a16="http://schemas.microsoft.com/office/drawing/2014/main" id="{00000000-0008-0000-0E00-000052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9" name="正方形/長方形 338">
          <a:extLst>
            <a:ext uri="{FF2B5EF4-FFF2-40B4-BE49-F238E27FC236}">
              <a16:creationId xmlns:a16="http://schemas.microsoft.com/office/drawing/2014/main" id="{00000000-0008-0000-0E00-000053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0" name="正方形/長方形 339">
          <a:extLst>
            <a:ext uri="{FF2B5EF4-FFF2-40B4-BE49-F238E27FC236}">
              <a16:creationId xmlns:a16="http://schemas.microsoft.com/office/drawing/2014/main" id="{00000000-0008-0000-0E00-000054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1" name="正方形/長方形 340">
          <a:extLst>
            <a:ext uri="{FF2B5EF4-FFF2-40B4-BE49-F238E27FC236}">
              <a16:creationId xmlns:a16="http://schemas.microsoft.com/office/drawing/2014/main" id="{00000000-0008-0000-0E00-000055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2" name="正方形/長方形 341">
          <a:extLst>
            <a:ext uri="{FF2B5EF4-FFF2-40B4-BE49-F238E27FC236}">
              <a16:creationId xmlns:a16="http://schemas.microsoft.com/office/drawing/2014/main" id="{00000000-0008-0000-0E00-000056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3" name="正方形/長方形 342">
          <a:extLst>
            <a:ext uri="{FF2B5EF4-FFF2-40B4-BE49-F238E27FC236}">
              <a16:creationId xmlns:a16="http://schemas.microsoft.com/office/drawing/2014/main" id="{00000000-0008-0000-0E00-000057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4" name="正方形/長方形 343">
          <a:extLst>
            <a:ext uri="{FF2B5EF4-FFF2-40B4-BE49-F238E27FC236}">
              <a16:creationId xmlns:a16="http://schemas.microsoft.com/office/drawing/2014/main" id="{00000000-0008-0000-0E00-000058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5" name="正方形/長方形 344">
          <a:extLst>
            <a:ext uri="{FF2B5EF4-FFF2-40B4-BE49-F238E27FC236}">
              <a16:creationId xmlns:a16="http://schemas.microsoft.com/office/drawing/2014/main" id="{00000000-0008-0000-0E00-000059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6" name="正方形/長方形 345">
          <a:extLst>
            <a:ext uri="{FF2B5EF4-FFF2-40B4-BE49-F238E27FC236}">
              <a16:creationId xmlns:a16="http://schemas.microsoft.com/office/drawing/2014/main" id="{00000000-0008-0000-0E00-00005A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7" name="正方形/長方形 346">
          <a:extLst>
            <a:ext uri="{FF2B5EF4-FFF2-40B4-BE49-F238E27FC236}">
              <a16:creationId xmlns:a16="http://schemas.microsoft.com/office/drawing/2014/main" id="{00000000-0008-0000-0E00-00005B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8" name="正方形/長方形 347">
          <a:extLst>
            <a:ext uri="{FF2B5EF4-FFF2-40B4-BE49-F238E27FC236}">
              <a16:creationId xmlns:a16="http://schemas.microsoft.com/office/drawing/2014/main" id="{00000000-0008-0000-0E00-00005C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9" name="正方形/長方形 348">
          <a:extLst>
            <a:ext uri="{FF2B5EF4-FFF2-40B4-BE49-F238E27FC236}">
              <a16:creationId xmlns:a16="http://schemas.microsoft.com/office/drawing/2014/main" id="{00000000-0008-0000-0E00-00005D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0" name="テキスト ボックス 349">
          <a:extLst>
            <a:ext uri="{FF2B5EF4-FFF2-40B4-BE49-F238E27FC236}">
              <a16:creationId xmlns:a16="http://schemas.microsoft.com/office/drawing/2014/main" id="{00000000-0008-0000-0E00-00005E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1" name="直線コネクタ 350">
          <a:extLst>
            <a:ext uri="{FF2B5EF4-FFF2-40B4-BE49-F238E27FC236}">
              <a16:creationId xmlns:a16="http://schemas.microsoft.com/office/drawing/2014/main" id="{00000000-0008-0000-0E00-00005F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52" name="テキスト ボックス 351">
          <a:extLst>
            <a:ext uri="{FF2B5EF4-FFF2-40B4-BE49-F238E27FC236}">
              <a16:creationId xmlns:a16="http://schemas.microsoft.com/office/drawing/2014/main" id="{00000000-0008-0000-0E00-000060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53" name="直線コネクタ 352">
          <a:extLst>
            <a:ext uri="{FF2B5EF4-FFF2-40B4-BE49-F238E27FC236}">
              <a16:creationId xmlns:a16="http://schemas.microsoft.com/office/drawing/2014/main" id="{00000000-0008-0000-0E00-000061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54" name="テキスト ボックス 353">
          <a:extLst>
            <a:ext uri="{FF2B5EF4-FFF2-40B4-BE49-F238E27FC236}">
              <a16:creationId xmlns:a16="http://schemas.microsoft.com/office/drawing/2014/main" id="{00000000-0008-0000-0E00-000062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5" name="直線コネクタ 354">
          <a:extLst>
            <a:ext uri="{FF2B5EF4-FFF2-40B4-BE49-F238E27FC236}">
              <a16:creationId xmlns:a16="http://schemas.microsoft.com/office/drawing/2014/main" id="{00000000-0008-0000-0E00-000063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57" name="直線コネクタ 356">
          <a:extLst>
            <a:ext uri="{FF2B5EF4-FFF2-40B4-BE49-F238E27FC236}">
              <a16:creationId xmlns:a16="http://schemas.microsoft.com/office/drawing/2014/main" id="{00000000-0008-0000-0E00-000065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59" name="直線コネクタ 358">
          <a:extLst>
            <a:ext uri="{FF2B5EF4-FFF2-40B4-BE49-F238E27FC236}">
              <a16:creationId xmlns:a16="http://schemas.microsoft.com/office/drawing/2014/main" id="{00000000-0008-0000-0E00-000067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0" name="テキスト ボックス 359">
          <a:extLst>
            <a:ext uri="{FF2B5EF4-FFF2-40B4-BE49-F238E27FC236}">
              <a16:creationId xmlns:a16="http://schemas.microsoft.com/office/drawing/2014/main" id="{00000000-0008-0000-0E00-000068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1" name="直線コネクタ 360">
          <a:extLst>
            <a:ext uri="{FF2B5EF4-FFF2-40B4-BE49-F238E27FC236}">
              <a16:creationId xmlns:a16="http://schemas.microsoft.com/office/drawing/2014/main" id="{00000000-0008-0000-0E00-000069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2" name="テキスト ボックス 361">
          <a:extLst>
            <a:ext uri="{FF2B5EF4-FFF2-40B4-BE49-F238E27FC236}">
              <a16:creationId xmlns:a16="http://schemas.microsoft.com/office/drawing/2014/main" id="{00000000-0008-0000-0E00-00006A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3" name="直線コネクタ 362">
          <a:extLst>
            <a:ext uri="{FF2B5EF4-FFF2-40B4-BE49-F238E27FC236}">
              <a16:creationId xmlns:a16="http://schemas.microsoft.com/office/drawing/2014/main" id="{00000000-0008-0000-0E00-00006B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64" name="テキスト ボックス 363">
          <a:extLst>
            <a:ext uri="{FF2B5EF4-FFF2-40B4-BE49-F238E27FC236}">
              <a16:creationId xmlns:a16="http://schemas.microsoft.com/office/drawing/2014/main" id="{00000000-0008-0000-0E00-00006C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5" name="直線コネクタ 364">
          <a:extLst>
            <a:ext uri="{FF2B5EF4-FFF2-40B4-BE49-F238E27FC236}">
              <a16:creationId xmlns:a16="http://schemas.microsoft.com/office/drawing/2014/main" id="{00000000-0008-0000-0E00-00006D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66" name="【認定こども園・幼稚園・保育所】&#10;有形固定資産減価償却率グラフ枠">
          <a:extLst>
            <a:ext uri="{FF2B5EF4-FFF2-40B4-BE49-F238E27FC236}">
              <a16:creationId xmlns:a16="http://schemas.microsoft.com/office/drawing/2014/main" id="{00000000-0008-0000-0E00-00006E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51707</xdr:rowOff>
    </xdr:from>
    <xdr:to>
      <xdr:col>85</xdr:col>
      <xdr:colOff>126364</xdr:colOff>
      <xdr:row>42</xdr:row>
      <xdr:rowOff>92528</xdr:rowOff>
    </xdr:to>
    <xdr:cxnSp macro="">
      <xdr:nvCxnSpPr>
        <xdr:cNvPr id="367" name="直線コネクタ 366">
          <a:extLst>
            <a:ext uri="{FF2B5EF4-FFF2-40B4-BE49-F238E27FC236}">
              <a16:creationId xmlns:a16="http://schemas.microsoft.com/office/drawing/2014/main" id="{00000000-0008-0000-0E00-00006F010000}"/>
            </a:ext>
          </a:extLst>
        </xdr:cNvPr>
        <xdr:cNvCxnSpPr/>
      </xdr:nvCxnSpPr>
      <xdr:spPr>
        <a:xfrm flipV="1">
          <a:off x="16318864" y="5881007"/>
          <a:ext cx="0" cy="141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68" name="【認定こども園・幼稚園・保育所】&#10;有形固定資産減価償却率最小値テキスト">
          <a:extLst>
            <a:ext uri="{FF2B5EF4-FFF2-40B4-BE49-F238E27FC236}">
              <a16:creationId xmlns:a16="http://schemas.microsoft.com/office/drawing/2014/main" id="{00000000-0008-0000-0E00-000070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69" name="直線コネクタ 368">
          <a:extLst>
            <a:ext uri="{FF2B5EF4-FFF2-40B4-BE49-F238E27FC236}">
              <a16:creationId xmlns:a16="http://schemas.microsoft.com/office/drawing/2014/main" id="{00000000-0008-0000-0E00-000071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169834</xdr:rowOff>
    </xdr:from>
    <xdr:ext cx="405111" cy="259045"/>
    <xdr:sp macro="" textlink="">
      <xdr:nvSpPr>
        <xdr:cNvPr id="370" name="【認定こども園・幼稚園・保育所】&#10;有形固定資産減価償却率最大値テキスト">
          <a:extLst>
            <a:ext uri="{FF2B5EF4-FFF2-40B4-BE49-F238E27FC236}">
              <a16:creationId xmlns:a16="http://schemas.microsoft.com/office/drawing/2014/main" id="{00000000-0008-0000-0E00-000072010000}"/>
            </a:ext>
          </a:extLst>
        </xdr:cNvPr>
        <xdr:cNvSpPr txBox="1"/>
      </xdr:nvSpPr>
      <xdr:spPr>
        <a:xfrm>
          <a:off x="16357600" y="565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51707</xdr:rowOff>
    </xdr:from>
    <xdr:to>
      <xdr:col>86</xdr:col>
      <xdr:colOff>25400</xdr:colOff>
      <xdr:row>34</xdr:row>
      <xdr:rowOff>51707</xdr:rowOff>
    </xdr:to>
    <xdr:cxnSp macro="">
      <xdr:nvCxnSpPr>
        <xdr:cNvPr id="371" name="直線コネクタ 370">
          <a:extLst>
            <a:ext uri="{FF2B5EF4-FFF2-40B4-BE49-F238E27FC236}">
              <a16:creationId xmlns:a16="http://schemas.microsoft.com/office/drawing/2014/main" id="{00000000-0008-0000-0E00-000073010000}"/>
            </a:ext>
          </a:extLst>
        </xdr:cNvPr>
        <xdr:cNvCxnSpPr/>
      </xdr:nvCxnSpPr>
      <xdr:spPr>
        <a:xfrm>
          <a:off x="16230600" y="588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141350</xdr:rowOff>
    </xdr:from>
    <xdr:ext cx="405111" cy="259045"/>
    <xdr:sp macro="" textlink="">
      <xdr:nvSpPr>
        <xdr:cNvPr id="372" name="【認定こども園・幼稚園・保育所】&#10;有形固定資産減価償却率平均値テキスト">
          <a:extLst>
            <a:ext uri="{FF2B5EF4-FFF2-40B4-BE49-F238E27FC236}">
              <a16:creationId xmlns:a16="http://schemas.microsoft.com/office/drawing/2014/main" id="{00000000-0008-0000-0E00-000074010000}"/>
            </a:ext>
          </a:extLst>
        </xdr:cNvPr>
        <xdr:cNvSpPr txBox="1"/>
      </xdr:nvSpPr>
      <xdr:spPr>
        <a:xfrm>
          <a:off x="16357600" y="6313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118473</xdr:rowOff>
    </xdr:from>
    <xdr:to>
      <xdr:col>85</xdr:col>
      <xdr:colOff>177800</xdr:colOff>
      <xdr:row>38</xdr:row>
      <xdr:rowOff>48623</xdr:rowOff>
    </xdr:to>
    <xdr:sp macro="" textlink="">
      <xdr:nvSpPr>
        <xdr:cNvPr id="373" name="フローチャート: 判断 372">
          <a:extLst>
            <a:ext uri="{FF2B5EF4-FFF2-40B4-BE49-F238E27FC236}">
              <a16:creationId xmlns:a16="http://schemas.microsoft.com/office/drawing/2014/main" id="{00000000-0008-0000-0E00-000075010000}"/>
            </a:ext>
          </a:extLst>
        </xdr:cNvPr>
        <xdr:cNvSpPr/>
      </xdr:nvSpPr>
      <xdr:spPr>
        <a:xfrm>
          <a:off x="16268700" y="646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156028</xdr:rowOff>
    </xdr:from>
    <xdr:to>
      <xdr:col>81</xdr:col>
      <xdr:colOff>101600</xdr:colOff>
      <xdr:row>38</xdr:row>
      <xdr:rowOff>86178</xdr:rowOff>
    </xdr:to>
    <xdr:sp macro="" textlink="">
      <xdr:nvSpPr>
        <xdr:cNvPr id="374" name="フローチャート: 判断 373">
          <a:extLst>
            <a:ext uri="{FF2B5EF4-FFF2-40B4-BE49-F238E27FC236}">
              <a16:creationId xmlns:a16="http://schemas.microsoft.com/office/drawing/2014/main" id="{00000000-0008-0000-0E00-000076010000}"/>
            </a:ext>
          </a:extLst>
        </xdr:cNvPr>
        <xdr:cNvSpPr/>
      </xdr:nvSpPr>
      <xdr:spPr>
        <a:xfrm>
          <a:off x="15430500" y="649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154396</xdr:rowOff>
    </xdr:from>
    <xdr:to>
      <xdr:col>76</xdr:col>
      <xdr:colOff>165100</xdr:colOff>
      <xdr:row>38</xdr:row>
      <xdr:rowOff>84545</xdr:rowOff>
    </xdr:to>
    <xdr:sp macro="" textlink="">
      <xdr:nvSpPr>
        <xdr:cNvPr id="375" name="フローチャート: 判断 374">
          <a:extLst>
            <a:ext uri="{FF2B5EF4-FFF2-40B4-BE49-F238E27FC236}">
              <a16:creationId xmlns:a16="http://schemas.microsoft.com/office/drawing/2014/main" id="{00000000-0008-0000-0E00-000077010000}"/>
            </a:ext>
          </a:extLst>
        </xdr:cNvPr>
        <xdr:cNvSpPr/>
      </xdr:nvSpPr>
      <xdr:spPr>
        <a:xfrm>
          <a:off x="14541500" y="64980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17235</xdr:rowOff>
    </xdr:from>
    <xdr:to>
      <xdr:col>72</xdr:col>
      <xdr:colOff>38100</xdr:colOff>
      <xdr:row>38</xdr:row>
      <xdr:rowOff>118835</xdr:rowOff>
    </xdr:to>
    <xdr:sp macro="" textlink="">
      <xdr:nvSpPr>
        <xdr:cNvPr id="376" name="フローチャート: 判断 375">
          <a:extLst>
            <a:ext uri="{FF2B5EF4-FFF2-40B4-BE49-F238E27FC236}">
              <a16:creationId xmlns:a16="http://schemas.microsoft.com/office/drawing/2014/main" id="{00000000-0008-0000-0E00-000078010000}"/>
            </a:ext>
          </a:extLst>
        </xdr:cNvPr>
        <xdr:cNvSpPr/>
      </xdr:nvSpPr>
      <xdr:spPr>
        <a:xfrm>
          <a:off x="13652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377" name="フローチャート: 判断 376">
          <a:extLst>
            <a:ext uri="{FF2B5EF4-FFF2-40B4-BE49-F238E27FC236}">
              <a16:creationId xmlns:a16="http://schemas.microsoft.com/office/drawing/2014/main" id="{00000000-0008-0000-0E00-000079010000}"/>
            </a:ext>
          </a:extLst>
        </xdr:cNvPr>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8" name="テキスト ボックス 377">
          <a:extLst>
            <a:ext uri="{FF2B5EF4-FFF2-40B4-BE49-F238E27FC236}">
              <a16:creationId xmlns:a16="http://schemas.microsoft.com/office/drawing/2014/main" id="{00000000-0008-0000-0E00-00007A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9" name="テキスト ボックス 378">
          <a:extLst>
            <a:ext uri="{FF2B5EF4-FFF2-40B4-BE49-F238E27FC236}">
              <a16:creationId xmlns:a16="http://schemas.microsoft.com/office/drawing/2014/main" id="{00000000-0008-0000-0E00-00007B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0" name="テキスト ボックス 379">
          <a:extLst>
            <a:ext uri="{FF2B5EF4-FFF2-40B4-BE49-F238E27FC236}">
              <a16:creationId xmlns:a16="http://schemas.microsoft.com/office/drawing/2014/main" id="{00000000-0008-0000-0E00-00007C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1" name="テキスト ボックス 380">
          <a:extLst>
            <a:ext uri="{FF2B5EF4-FFF2-40B4-BE49-F238E27FC236}">
              <a16:creationId xmlns:a16="http://schemas.microsoft.com/office/drawing/2014/main" id="{00000000-0008-0000-0E00-00007D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2" name="テキスト ボックス 381">
          <a:extLst>
            <a:ext uri="{FF2B5EF4-FFF2-40B4-BE49-F238E27FC236}">
              <a16:creationId xmlns:a16="http://schemas.microsoft.com/office/drawing/2014/main" id="{00000000-0008-0000-0E00-00007E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56424</xdr:rowOff>
    </xdr:from>
    <xdr:to>
      <xdr:col>85</xdr:col>
      <xdr:colOff>177800</xdr:colOff>
      <xdr:row>38</xdr:row>
      <xdr:rowOff>158024</xdr:rowOff>
    </xdr:to>
    <xdr:sp macro="" textlink="">
      <xdr:nvSpPr>
        <xdr:cNvPr id="383" name="楕円 382">
          <a:extLst>
            <a:ext uri="{FF2B5EF4-FFF2-40B4-BE49-F238E27FC236}">
              <a16:creationId xmlns:a16="http://schemas.microsoft.com/office/drawing/2014/main" id="{00000000-0008-0000-0E00-00007F010000}"/>
            </a:ext>
          </a:extLst>
        </xdr:cNvPr>
        <xdr:cNvSpPr/>
      </xdr:nvSpPr>
      <xdr:spPr>
        <a:xfrm>
          <a:off x="16268700" y="657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34851</xdr:rowOff>
    </xdr:from>
    <xdr:ext cx="405111" cy="259045"/>
    <xdr:sp macro="" textlink="">
      <xdr:nvSpPr>
        <xdr:cNvPr id="384" name="【認定こども園・幼稚園・保育所】&#10;有形固定資産減価償却率該当値テキスト">
          <a:extLst>
            <a:ext uri="{FF2B5EF4-FFF2-40B4-BE49-F238E27FC236}">
              <a16:creationId xmlns:a16="http://schemas.microsoft.com/office/drawing/2014/main" id="{00000000-0008-0000-0E00-000080010000}"/>
            </a:ext>
          </a:extLst>
        </xdr:cNvPr>
        <xdr:cNvSpPr txBox="1"/>
      </xdr:nvSpPr>
      <xdr:spPr>
        <a:xfrm>
          <a:off x="16357600" y="654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907</xdr:rowOff>
    </xdr:from>
    <xdr:to>
      <xdr:col>81</xdr:col>
      <xdr:colOff>101600</xdr:colOff>
      <xdr:row>38</xdr:row>
      <xdr:rowOff>102507</xdr:rowOff>
    </xdr:to>
    <xdr:sp macro="" textlink="">
      <xdr:nvSpPr>
        <xdr:cNvPr id="385" name="楕円 384">
          <a:extLst>
            <a:ext uri="{FF2B5EF4-FFF2-40B4-BE49-F238E27FC236}">
              <a16:creationId xmlns:a16="http://schemas.microsoft.com/office/drawing/2014/main" id="{00000000-0008-0000-0E00-000081010000}"/>
            </a:ext>
          </a:extLst>
        </xdr:cNvPr>
        <xdr:cNvSpPr/>
      </xdr:nvSpPr>
      <xdr:spPr>
        <a:xfrm>
          <a:off x="15430500" y="651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51707</xdr:rowOff>
    </xdr:from>
    <xdr:to>
      <xdr:col>85</xdr:col>
      <xdr:colOff>127000</xdr:colOff>
      <xdr:row>38</xdr:row>
      <xdr:rowOff>107224</xdr:rowOff>
    </xdr:to>
    <xdr:cxnSp macro="">
      <xdr:nvCxnSpPr>
        <xdr:cNvPr id="386" name="直線コネクタ 385">
          <a:extLst>
            <a:ext uri="{FF2B5EF4-FFF2-40B4-BE49-F238E27FC236}">
              <a16:creationId xmlns:a16="http://schemas.microsoft.com/office/drawing/2014/main" id="{00000000-0008-0000-0E00-000082010000}"/>
            </a:ext>
          </a:extLst>
        </xdr:cNvPr>
        <xdr:cNvCxnSpPr/>
      </xdr:nvCxnSpPr>
      <xdr:spPr>
        <a:xfrm>
          <a:off x="15481300" y="6566807"/>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102705</xdr:rowOff>
    </xdr:from>
    <xdr:ext cx="405111" cy="259045"/>
    <xdr:sp macro="" textlink="">
      <xdr:nvSpPr>
        <xdr:cNvPr id="387" name="n_1aveValue【認定こども園・幼稚園・保育所】&#10;有形固定資産減価償却率">
          <a:extLst>
            <a:ext uri="{FF2B5EF4-FFF2-40B4-BE49-F238E27FC236}">
              <a16:creationId xmlns:a16="http://schemas.microsoft.com/office/drawing/2014/main" id="{00000000-0008-0000-0E00-000083010000}"/>
            </a:ext>
          </a:extLst>
        </xdr:cNvPr>
        <xdr:cNvSpPr txBox="1"/>
      </xdr:nvSpPr>
      <xdr:spPr>
        <a:xfrm>
          <a:off x="15266044" y="627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101073</xdr:rowOff>
    </xdr:from>
    <xdr:ext cx="405111" cy="259045"/>
    <xdr:sp macro="" textlink="">
      <xdr:nvSpPr>
        <xdr:cNvPr id="388" name="n_2aveValue【認定こども園・幼稚園・保育所】&#10;有形固定資産減価償却率">
          <a:extLst>
            <a:ext uri="{FF2B5EF4-FFF2-40B4-BE49-F238E27FC236}">
              <a16:creationId xmlns:a16="http://schemas.microsoft.com/office/drawing/2014/main" id="{00000000-0008-0000-0E00-000084010000}"/>
            </a:ext>
          </a:extLst>
        </xdr:cNvPr>
        <xdr:cNvSpPr txBox="1"/>
      </xdr:nvSpPr>
      <xdr:spPr>
        <a:xfrm>
          <a:off x="14389744" y="627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135363</xdr:rowOff>
    </xdr:from>
    <xdr:ext cx="405111" cy="259045"/>
    <xdr:sp macro="" textlink="">
      <xdr:nvSpPr>
        <xdr:cNvPr id="389" name="n_3aveValue【認定こども園・幼稚園・保育所】&#10;有形固定資産減価償却率">
          <a:extLst>
            <a:ext uri="{FF2B5EF4-FFF2-40B4-BE49-F238E27FC236}">
              <a16:creationId xmlns:a16="http://schemas.microsoft.com/office/drawing/2014/main" id="{00000000-0008-0000-0E00-000085010000}"/>
            </a:ext>
          </a:extLst>
        </xdr:cNvPr>
        <xdr:cNvSpPr txBox="1"/>
      </xdr:nvSpPr>
      <xdr:spPr>
        <a:xfrm>
          <a:off x="13500744" y="630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123933</xdr:rowOff>
    </xdr:from>
    <xdr:ext cx="405111" cy="259045"/>
    <xdr:sp macro="" textlink="">
      <xdr:nvSpPr>
        <xdr:cNvPr id="390" name="n_4aveValue【認定こども園・幼稚園・保育所】&#10;有形固定資産減価償却率">
          <a:extLst>
            <a:ext uri="{FF2B5EF4-FFF2-40B4-BE49-F238E27FC236}">
              <a16:creationId xmlns:a16="http://schemas.microsoft.com/office/drawing/2014/main" id="{00000000-0008-0000-0E00-000086010000}"/>
            </a:ext>
          </a:extLst>
        </xdr:cNvPr>
        <xdr:cNvSpPr txBox="1"/>
      </xdr:nvSpPr>
      <xdr:spPr>
        <a:xfrm>
          <a:off x="12611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93634</xdr:rowOff>
    </xdr:from>
    <xdr:ext cx="405111" cy="259045"/>
    <xdr:sp macro="" textlink="">
      <xdr:nvSpPr>
        <xdr:cNvPr id="391" name="n_1mainValue【認定こども園・幼稚園・保育所】&#10;有形固定資産減価償却率">
          <a:extLst>
            <a:ext uri="{FF2B5EF4-FFF2-40B4-BE49-F238E27FC236}">
              <a16:creationId xmlns:a16="http://schemas.microsoft.com/office/drawing/2014/main" id="{00000000-0008-0000-0E00-000087010000}"/>
            </a:ext>
          </a:extLst>
        </xdr:cNvPr>
        <xdr:cNvSpPr txBox="1"/>
      </xdr:nvSpPr>
      <xdr:spPr>
        <a:xfrm>
          <a:off x="15266044" y="660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0" name="テキスト ボックス 399">
          <a:extLst>
            <a:ext uri="{FF2B5EF4-FFF2-40B4-BE49-F238E27FC236}">
              <a16:creationId xmlns:a16="http://schemas.microsoft.com/office/drawing/2014/main" id="{00000000-0008-0000-0E00-000090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1" name="直線コネクタ 400">
          <a:extLst>
            <a:ext uri="{FF2B5EF4-FFF2-40B4-BE49-F238E27FC236}">
              <a16:creationId xmlns:a16="http://schemas.microsoft.com/office/drawing/2014/main" id="{00000000-0008-0000-0E00-000091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02" name="直線コネクタ 401">
          <a:extLst>
            <a:ext uri="{FF2B5EF4-FFF2-40B4-BE49-F238E27FC236}">
              <a16:creationId xmlns:a16="http://schemas.microsoft.com/office/drawing/2014/main" id="{00000000-0008-0000-0E00-000092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03" name="テキスト ボックス 402">
          <a:extLst>
            <a:ext uri="{FF2B5EF4-FFF2-40B4-BE49-F238E27FC236}">
              <a16:creationId xmlns:a16="http://schemas.microsoft.com/office/drawing/2014/main" id="{00000000-0008-0000-0E00-000093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04" name="直線コネクタ 403">
          <a:extLst>
            <a:ext uri="{FF2B5EF4-FFF2-40B4-BE49-F238E27FC236}">
              <a16:creationId xmlns:a16="http://schemas.microsoft.com/office/drawing/2014/main" id="{00000000-0008-0000-0E00-000094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05" name="テキスト ボックス 404">
          <a:extLst>
            <a:ext uri="{FF2B5EF4-FFF2-40B4-BE49-F238E27FC236}">
              <a16:creationId xmlns:a16="http://schemas.microsoft.com/office/drawing/2014/main" id="{00000000-0008-0000-0E00-000095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07" name="テキスト ボックス 406">
          <a:extLst>
            <a:ext uri="{FF2B5EF4-FFF2-40B4-BE49-F238E27FC236}">
              <a16:creationId xmlns:a16="http://schemas.microsoft.com/office/drawing/2014/main" id="{00000000-0008-0000-0E00-000097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2" name="【認定こども園・幼稚園・保育所】&#10;一人当たり面積グラフ枠">
          <a:extLst>
            <a:ext uri="{FF2B5EF4-FFF2-40B4-BE49-F238E27FC236}">
              <a16:creationId xmlns:a16="http://schemas.microsoft.com/office/drawing/2014/main" id="{00000000-0008-0000-0E00-00009C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153924</xdr:rowOff>
    </xdr:from>
    <xdr:to>
      <xdr:col>116</xdr:col>
      <xdr:colOff>62864</xdr:colOff>
      <xdr:row>41</xdr:row>
      <xdr:rowOff>115062</xdr:rowOff>
    </xdr:to>
    <xdr:cxnSp macro="">
      <xdr:nvCxnSpPr>
        <xdr:cNvPr id="413" name="直線コネクタ 412">
          <a:extLst>
            <a:ext uri="{FF2B5EF4-FFF2-40B4-BE49-F238E27FC236}">
              <a16:creationId xmlns:a16="http://schemas.microsoft.com/office/drawing/2014/main" id="{00000000-0008-0000-0E00-00009D010000}"/>
            </a:ext>
          </a:extLst>
        </xdr:cNvPr>
        <xdr:cNvCxnSpPr/>
      </xdr:nvCxnSpPr>
      <xdr:spPr>
        <a:xfrm flipV="1">
          <a:off x="22160864" y="5983224"/>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14" name="【認定こども園・幼稚園・保育所】&#10;一人当たり面積最小値テキスト">
          <a:extLst>
            <a:ext uri="{FF2B5EF4-FFF2-40B4-BE49-F238E27FC236}">
              <a16:creationId xmlns:a16="http://schemas.microsoft.com/office/drawing/2014/main" id="{00000000-0008-0000-0E00-00009E010000}"/>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15" name="直線コネクタ 414">
          <a:extLst>
            <a:ext uri="{FF2B5EF4-FFF2-40B4-BE49-F238E27FC236}">
              <a16:creationId xmlns:a16="http://schemas.microsoft.com/office/drawing/2014/main" id="{00000000-0008-0000-0E00-00009F010000}"/>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100601</xdr:rowOff>
    </xdr:from>
    <xdr:ext cx="469744" cy="259045"/>
    <xdr:sp macro="" textlink="">
      <xdr:nvSpPr>
        <xdr:cNvPr id="416" name="【認定こども園・幼稚園・保育所】&#10;一人当たり面積最大値テキスト">
          <a:extLst>
            <a:ext uri="{FF2B5EF4-FFF2-40B4-BE49-F238E27FC236}">
              <a16:creationId xmlns:a16="http://schemas.microsoft.com/office/drawing/2014/main" id="{00000000-0008-0000-0E00-0000A0010000}"/>
            </a:ext>
          </a:extLst>
        </xdr:cNvPr>
        <xdr:cNvSpPr txBox="1"/>
      </xdr:nvSpPr>
      <xdr:spPr>
        <a:xfrm>
          <a:off x="22199600" y="575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153924</xdr:rowOff>
    </xdr:from>
    <xdr:to>
      <xdr:col>116</xdr:col>
      <xdr:colOff>152400</xdr:colOff>
      <xdr:row>34</xdr:row>
      <xdr:rowOff>153924</xdr:rowOff>
    </xdr:to>
    <xdr:cxnSp macro="">
      <xdr:nvCxnSpPr>
        <xdr:cNvPr id="417" name="直線コネクタ 416">
          <a:extLst>
            <a:ext uri="{FF2B5EF4-FFF2-40B4-BE49-F238E27FC236}">
              <a16:creationId xmlns:a16="http://schemas.microsoft.com/office/drawing/2014/main" id="{00000000-0008-0000-0E00-0000A1010000}"/>
            </a:ext>
          </a:extLst>
        </xdr:cNvPr>
        <xdr:cNvCxnSpPr/>
      </xdr:nvCxnSpPr>
      <xdr:spPr>
        <a:xfrm>
          <a:off x="22072600" y="598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146575</xdr:rowOff>
    </xdr:from>
    <xdr:ext cx="469744" cy="259045"/>
    <xdr:sp macro="" textlink="">
      <xdr:nvSpPr>
        <xdr:cNvPr id="418" name="【認定こども園・幼稚園・保育所】&#10;一人当たり面積平均値テキスト">
          <a:extLst>
            <a:ext uri="{FF2B5EF4-FFF2-40B4-BE49-F238E27FC236}">
              <a16:creationId xmlns:a16="http://schemas.microsoft.com/office/drawing/2014/main" id="{00000000-0008-0000-0E00-0000A2010000}"/>
            </a:ext>
          </a:extLst>
        </xdr:cNvPr>
        <xdr:cNvSpPr txBox="1"/>
      </xdr:nvSpPr>
      <xdr:spPr>
        <a:xfrm>
          <a:off x="22199600" y="6661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123698</xdr:rowOff>
    </xdr:from>
    <xdr:to>
      <xdr:col>116</xdr:col>
      <xdr:colOff>114300</xdr:colOff>
      <xdr:row>40</xdr:row>
      <xdr:rowOff>53848</xdr:rowOff>
    </xdr:to>
    <xdr:sp macro="" textlink="">
      <xdr:nvSpPr>
        <xdr:cNvPr id="419" name="フローチャート: 判断 418">
          <a:extLst>
            <a:ext uri="{FF2B5EF4-FFF2-40B4-BE49-F238E27FC236}">
              <a16:creationId xmlns:a16="http://schemas.microsoft.com/office/drawing/2014/main" id="{00000000-0008-0000-0E00-0000A3010000}"/>
            </a:ext>
          </a:extLst>
        </xdr:cNvPr>
        <xdr:cNvSpPr/>
      </xdr:nvSpPr>
      <xdr:spPr>
        <a:xfrm>
          <a:off x="22110700" y="681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137414</xdr:rowOff>
    </xdr:from>
    <xdr:to>
      <xdr:col>112</xdr:col>
      <xdr:colOff>38100</xdr:colOff>
      <xdr:row>40</xdr:row>
      <xdr:rowOff>67564</xdr:rowOff>
    </xdr:to>
    <xdr:sp macro="" textlink="">
      <xdr:nvSpPr>
        <xdr:cNvPr id="420" name="フローチャート: 判断 419">
          <a:extLst>
            <a:ext uri="{FF2B5EF4-FFF2-40B4-BE49-F238E27FC236}">
              <a16:creationId xmlns:a16="http://schemas.microsoft.com/office/drawing/2014/main" id="{00000000-0008-0000-0E00-0000A4010000}"/>
            </a:ext>
          </a:extLst>
        </xdr:cNvPr>
        <xdr:cNvSpPr/>
      </xdr:nvSpPr>
      <xdr:spPr>
        <a:xfrm>
          <a:off x="21272500" y="682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135128</xdr:rowOff>
    </xdr:from>
    <xdr:to>
      <xdr:col>107</xdr:col>
      <xdr:colOff>101600</xdr:colOff>
      <xdr:row>40</xdr:row>
      <xdr:rowOff>65278</xdr:rowOff>
    </xdr:to>
    <xdr:sp macro="" textlink="">
      <xdr:nvSpPr>
        <xdr:cNvPr id="421" name="フローチャート: 判断 420">
          <a:extLst>
            <a:ext uri="{FF2B5EF4-FFF2-40B4-BE49-F238E27FC236}">
              <a16:creationId xmlns:a16="http://schemas.microsoft.com/office/drawing/2014/main" id="{00000000-0008-0000-0E00-0000A5010000}"/>
            </a:ext>
          </a:extLst>
        </xdr:cNvPr>
        <xdr:cNvSpPr/>
      </xdr:nvSpPr>
      <xdr:spPr>
        <a:xfrm>
          <a:off x="20383500" y="682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93980</xdr:rowOff>
    </xdr:from>
    <xdr:to>
      <xdr:col>102</xdr:col>
      <xdr:colOff>165100</xdr:colOff>
      <xdr:row>40</xdr:row>
      <xdr:rowOff>24130</xdr:rowOff>
    </xdr:to>
    <xdr:sp macro="" textlink="">
      <xdr:nvSpPr>
        <xdr:cNvPr id="422" name="フローチャート: 判断 421">
          <a:extLst>
            <a:ext uri="{FF2B5EF4-FFF2-40B4-BE49-F238E27FC236}">
              <a16:creationId xmlns:a16="http://schemas.microsoft.com/office/drawing/2014/main" id="{00000000-0008-0000-0E00-0000A6010000}"/>
            </a:ext>
          </a:extLst>
        </xdr:cNvPr>
        <xdr:cNvSpPr/>
      </xdr:nvSpPr>
      <xdr:spPr>
        <a:xfrm>
          <a:off x="19494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105410</xdr:rowOff>
    </xdr:from>
    <xdr:to>
      <xdr:col>98</xdr:col>
      <xdr:colOff>38100</xdr:colOff>
      <xdr:row>40</xdr:row>
      <xdr:rowOff>35560</xdr:rowOff>
    </xdr:to>
    <xdr:sp macro="" textlink="">
      <xdr:nvSpPr>
        <xdr:cNvPr id="423" name="フローチャート: 判断 422">
          <a:extLst>
            <a:ext uri="{FF2B5EF4-FFF2-40B4-BE49-F238E27FC236}">
              <a16:creationId xmlns:a16="http://schemas.microsoft.com/office/drawing/2014/main" id="{00000000-0008-0000-0E00-0000A7010000}"/>
            </a:ext>
          </a:extLst>
        </xdr:cNvPr>
        <xdr:cNvSpPr/>
      </xdr:nvSpPr>
      <xdr:spPr>
        <a:xfrm>
          <a:off x="18605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4" name="テキスト ボックス 423">
          <a:extLst>
            <a:ext uri="{FF2B5EF4-FFF2-40B4-BE49-F238E27FC236}">
              <a16:creationId xmlns:a16="http://schemas.microsoft.com/office/drawing/2014/main" id="{00000000-0008-0000-0E00-0000A8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00000000-0008-0000-0E00-0000A9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00000000-0008-0000-0E00-0000AA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00000000-0008-0000-0E00-0000AB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E00-0000AC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75692</xdr:rowOff>
    </xdr:from>
    <xdr:to>
      <xdr:col>116</xdr:col>
      <xdr:colOff>114300</xdr:colOff>
      <xdr:row>41</xdr:row>
      <xdr:rowOff>5842</xdr:rowOff>
    </xdr:to>
    <xdr:sp macro="" textlink="">
      <xdr:nvSpPr>
        <xdr:cNvPr id="429" name="楕円 428">
          <a:extLst>
            <a:ext uri="{FF2B5EF4-FFF2-40B4-BE49-F238E27FC236}">
              <a16:creationId xmlns:a16="http://schemas.microsoft.com/office/drawing/2014/main" id="{00000000-0008-0000-0E00-0000AD010000}"/>
            </a:ext>
          </a:extLst>
        </xdr:cNvPr>
        <xdr:cNvSpPr/>
      </xdr:nvSpPr>
      <xdr:spPr>
        <a:xfrm>
          <a:off x="22110700" y="693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54119</xdr:rowOff>
    </xdr:from>
    <xdr:ext cx="469744" cy="259045"/>
    <xdr:sp macro="" textlink="">
      <xdr:nvSpPr>
        <xdr:cNvPr id="430" name="【認定こども園・幼稚園・保育所】&#10;一人当たり面積該当値テキスト">
          <a:extLst>
            <a:ext uri="{FF2B5EF4-FFF2-40B4-BE49-F238E27FC236}">
              <a16:creationId xmlns:a16="http://schemas.microsoft.com/office/drawing/2014/main" id="{00000000-0008-0000-0E00-0000AE010000}"/>
            </a:ext>
          </a:extLst>
        </xdr:cNvPr>
        <xdr:cNvSpPr txBox="1"/>
      </xdr:nvSpPr>
      <xdr:spPr>
        <a:xfrm>
          <a:off x="22199600"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75692</xdr:rowOff>
    </xdr:from>
    <xdr:to>
      <xdr:col>112</xdr:col>
      <xdr:colOff>38100</xdr:colOff>
      <xdr:row>41</xdr:row>
      <xdr:rowOff>5842</xdr:rowOff>
    </xdr:to>
    <xdr:sp macro="" textlink="">
      <xdr:nvSpPr>
        <xdr:cNvPr id="431" name="楕円 430">
          <a:extLst>
            <a:ext uri="{FF2B5EF4-FFF2-40B4-BE49-F238E27FC236}">
              <a16:creationId xmlns:a16="http://schemas.microsoft.com/office/drawing/2014/main" id="{00000000-0008-0000-0E00-0000AF010000}"/>
            </a:ext>
          </a:extLst>
        </xdr:cNvPr>
        <xdr:cNvSpPr/>
      </xdr:nvSpPr>
      <xdr:spPr>
        <a:xfrm>
          <a:off x="21272500" y="693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126492</xdr:rowOff>
    </xdr:from>
    <xdr:to>
      <xdr:col>116</xdr:col>
      <xdr:colOff>63500</xdr:colOff>
      <xdr:row>40</xdr:row>
      <xdr:rowOff>126492</xdr:rowOff>
    </xdr:to>
    <xdr:cxnSp macro="">
      <xdr:nvCxnSpPr>
        <xdr:cNvPr id="432" name="直線コネクタ 431">
          <a:extLst>
            <a:ext uri="{FF2B5EF4-FFF2-40B4-BE49-F238E27FC236}">
              <a16:creationId xmlns:a16="http://schemas.microsoft.com/office/drawing/2014/main" id="{00000000-0008-0000-0E00-0000B0010000}"/>
            </a:ext>
          </a:extLst>
        </xdr:cNvPr>
        <xdr:cNvCxnSpPr/>
      </xdr:nvCxnSpPr>
      <xdr:spPr>
        <a:xfrm>
          <a:off x="21323300" y="69844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84091</xdr:rowOff>
    </xdr:from>
    <xdr:ext cx="469744" cy="259045"/>
    <xdr:sp macro="" textlink="">
      <xdr:nvSpPr>
        <xdr:cNvPr id="433" name="n_1aveValue【認定こども園・幼稚園・保育所】&#10;一人当たり面積">
          <a:extLst>
            <a:ext uri="{FF2B5EF4-FFF2-40B4-BE49-F238E27FC236}">
              <a16:creationId xmlns:a16="http://schemas.microsoft.com/office/drawing/2014/main" id="{00000000-0008-0000-0E00-0000B1010000}"/>
            </a:ext>
          </a:extLst>
        </xdr:cNvPr>
        <xdr:cNvSpPr txBox="1"/>
      </xdr:nvSpPr>
      <xdr:spPr>
        <a:xfrm>
          <a:off x="21075727" y="659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81805</xdr:rowOff>
    </xdr:from>
    <xdr:ext cx="469744" cy="259045"/>
    <xdr:sp macro="" textlink="">
      <xdr:nvSpPr>
        <xdr:cNvPr id="434" name="n_2aveValue【認定こども園・幼稚園・保育所】&#10;一人当たり面積">
          <a:extLst>
            <a:ext uri="{FF2B5EF4-FFF2-40B4-BE49-F238E27FC236}">
              <a16:creationId xmlns:a16="http://schemas.microsoft.com/office/drawing/2014/main" id="{00000000-0008-0000-0E00-0000B2010000}"/>
            </a:ext>
          </a:extLst>
        </xdr:cNvPr>
        <xdr:cNvSpPr txBox="1"/>
      </xdr:nvSpPr>
      <xdr:spPr>
        <a:xfrm>
          <a:off x="20199427" y="659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40657</xdr:rowOff>
    </xdr:from>
    <xdr:ext cx="469744" cy="259045"/>
    <xdr:sp macro="" textlink="">
      <xdr:nvSpPr>
        <xdr:cNvPr id="435" name="n_3aveValue【認定こども園・幼稚園・保育所】&#10;一人当たり面積">
          <a:extLst>
            <a:ext uri="{FF2B5EF4-FFF2-40B4-BE49-F238E27FC236}">
              <a16:creationId xmlns:a16="http://schemas.microsoft.com/office/drawing/2014/main" id="{00000000-0008-0000-0E00-0000B3010000}"/>
            </a:ext>
          </a:extLst>
        </xdr:cNvPr>
        <xdr:cNvSpPr txBox="1"/>
      </xdr:nvSpPr>
      <xdr:spPr>
        <a:xfrm>
          <a:off x="19310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52087</xdr:rowOff>
    </xdr:from>
    <xdr:ext cx="469744" cy="259045"/>
    <xdr:sp macro="" textlink="">
      <xdr:nvSpPr>
        <xdr:cNvPr id="436" name="n_4aveValue【認定こども園・幼稚園・保育所】&#10;一人当たり面積">
          <a:extLst>
            <a:ext uri="{FF2B5EF4-FFF2-40B4-BE49-F238E27FC236}">
              <a16:creationId xmlns:a16="http://schemas.microsoft.com/office/drawing/2014/main" id="{00000000-0008-0000-0E00-0000B4010000}"/>
            </a:ext>
          </a:extLst>
        </xdr:cNvPr>
        <xdr:cNvSpPr txBox="1"/>
      </xdr:nvSpPr>
      <xdr:spPr>
        <a:xfrm>
          <a:off x="184214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168419</xdr:rowOff>
    </xdr:from>
    <xdr:ext cx="469744" cy="259045"/>
    <xdr:sp macro="" textlink="">
      <xdr:nvSpPr>
        <xdr:cNvPr id="437" name="n_1mainValue【認定こども園・幼稚園・保育所】&#10;一人当たり面積">
          <a:extLst>
            <a:ext uri="{FF2B5EF4-FFF2-40B4-BE49-F238E27FC236}">
              <a16:creationId xmlns:a16="http://schemas.microsoft.com/office/drawing/2014/main" id="{00000000-0008-0000-0E00-0000B5010000}"/>
            </a:ext>
          </a:extLst>
        </xdr:cNvPr>
        <xdr:cNvSpPr txBox="1"/>
      </xdr:nvSpPr>
      <xdr:spPr>
        <a:xfrm>
          <a:off x="21075727" y="702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8" name="正方形/長方形 437">
          <a:extLst>
            <a:ext uri="{FF2B5EF4-FFF2-40B4-BE49-F238E27FC236}">
              <a16:creationId xmlns:a16="http://schemas.microsoft.com/office/drawing/2014/main" id="{00000000-0008-0000-0E00-0000B6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9" name="正方形/長方形 438">
          <a:extLst>
            <a:ext uri="{FF2B5EF4-FFF2-40B4-BE49-F238E27FC236}">
              <a16:creationId xmlns:a16="http://schemas.microsoft.com/office/drawing/2014/main" id="{00000000-0008-0000-0E00-0000B7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0" name="正方形/長方形 439">
          <a:extLst>
            <a:ext uri="{FF2B5EF4-FFF2-40B4-BE49-F238E27FC236}">
              <a16:creationId xmlns:a16="http://schemas.microsoft.com/office/drawing/2014/main" id="{00000000-0008-0000-0E00-0000B8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1" name="正方形/長方形 440">
          <a:extLst>
            <a:ext uri="{FF2B5EF4-FFF2-40B4-BE49-F238E27FC236}">
              <a16:creationId xmlns:a16="http://schemas.microsoft.com/office/drawing/2014/main" id="{00000000-0008-0000-0E00-0000B9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2" name="正方形/長方形 441">
          <a:extLst>
            <a:ext uri="{FF2B5EF4-FFF2-40B4-BE49-F238E27FC236}">
              <a16:creationId xmlns:a16="http://schemas.microsoft.com/office/drawing/2014/main" id="{00000000-0008-0000-0E00-0000BA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3" name="正方形/長方形 442">
          <a:extLst>
            <a:ext uri="{FF2B5EF4-FFF2-40B4-BE49-F238E27FC236}">
              <a16:creationId xmlns:a16="http://schemas.microsoft.com/office/drawing/2014/main" id="{00000000-0008-0000-0E00-0000BB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4" name="正方形/長方形 443">
          <a:extLst>
            <a:ext uri="{FF2B5EF4-FFF2-40B4-BE49-F238E27FC236}">
              <a16:creationId xmlns:a16="http://schemas.microsoft.com/office/drawing/2014/main" id="{00000000-0008-0000-0E00-0000BC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5" name="正方形/長方形 444">
          <a:extLst>
            <a:ext uri="{FF2B5EF4-FFF2-40B4-BE49-F238E27FC236}">
              <a16:creationId xmlns:a16="http://schemas.microsoft.com/office/drawing/2014/main" id="{00000000-0008-0000-0E00-0000BD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6" name="テキスト ボックス 445">
          <a:extLst>
            <a:ext uri="{FF2B5EF4-FFF2-40B4-BE49-F238E27FC236}">
              <a16:creationId xmlns:a16="http://schemas.microsoft.com/office/drawing/2014/main" id="{00000000-0008-0000-0E00-0000BE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7" name="直線コネクタ 446">
          <a:extLst>
            <a:ext uri="{FF2B5EF4-FFF2-40B4-BE49-F238E27FC236}">
              <a16:creationId xmlns:a16="http://schemas.microsoft.com/office/drawing/2014/main" id="{00000000-0008-0000-0E00-0000BF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48" name="テキスト ボックス 447">
          <a:extLst>
            <a:ext uri="{FF2B5EF4-FFF2-40B4-BE49-F238E27FC236}">
              <a16:creationId xmlns:a16="http://schemas.microsoft.com/office/drawing/2014/main" id="{00000000-0008-0000-0E00-0000C0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49" name="直線コネクタ 448">
          <a:extLst>
            <a:ext uri="{FF2B5EF4-FFF2-40B4-BE49-F238E27FC236}">
              <a16:creationId xmlns:a16="http://schemas.microsoft.com/office/drawing/2014/main" id="{00000000-0008-0000-0E00-0000C1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50" name="テキスト ボックス 449">
          <a:extLst>
            <a:ext uri="{FF2B5EF4-FFF2-40B4-BE49-F238E27FC236}">
              <a16:creationId xmlns:a16="http://schemas.microsoft.com/office/drawing/2014/main" id="{00000000-0008-0000-0E00-0000C201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1" name="直線コネクタ 450">
          <a:extLst>
            <a:ext uri="{FF2B5EF4-FFF2-40B4-BE49-F238E27FC236}">
              <a16:creationId xmlns:a16="http://schemas.microsoft.com/office/drawing/2014/main" id="{00000000-0008-0000-0E00-0000C3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52" name="テキスト ボックス 451">
          <a:extLst>
            <a:ext uri="{FF2B5EF4-FFF2-40B4-BE49-F238E27FC236}">
              <a16:creationId xmlns:a16="http://schemas.microsoft.com/office/drawing/2014/main" id="{00000000-0008-0000-0E00-0000C4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53" name="直線コネクタ 452">
          <a:extLst>
            <a:ext uri="{FF2B5EF4-FFF2-40B4-BE49-F238E27FC236}">
              <a16:creationId xmlns:a16="http://schemas.microsoft.com/office/drawing/2014/main" id="{00000000-0008-0000-0E00-0000C5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54" name="テキスト ボックス 453">
          <a:extLst>
            <a:ext uri="{FF2B5EF4-FFF2-40B4-BE49-F238E27FC236}">
              <a16:creationId xmlns:a16="http://schemas.microsoft.com/office/drawing/2014/main" id="{00000000-0008-0000-0E00-0000C6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55" name="直線コネクタ 454">
          <a:extLst>
            <a:ext uri="{FF2B5EF4-FFF2-40B4-BE49-F238E27FC236}">
              <a16:creationId xmlns:a16="http://schemas.microsoft.com/office/drawing/2014/main" id="{00000000-0008-0000-0E00-0000C7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56" name="テキスト ボックス 455">
          <a:extLst>
            <a:ext uri="{FF2B5EF4-FFF2-40B4-BE49-F238E27FC236}">
              <a16:creationId xmlns:a16="http://schemas.microsoft.com/office/drawing/2014/main" id="{00000000-0008-0000-0E00-0000C8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57" name="直線コネクタ 456">
          <a:extLst>
            <a:ext uri="{FF2B5EF4-FFF2-40B4-BE49-F238E27FC236}">
              <a16:creationId xmlns:a16="http://schemas.microsoft.com/office/drawing/2014/main" id="{00000000-0008-0000-0E00-0000C9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58" name="テキスト ボックス 457">
          <a:extLst>
            <a:ext uri="{FF2B5EF4-FFF2-40B4-BE49-F238E27FC236}">
              <a16:creationId xmlns:a16="http://schemas.microsoft.com/office/drawing/2014/main" id="{00000000-0008-0000-0E00-0000CA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9" name="直線コネクタ 458">
          <a:extLst>
            <a:ext uri="{FF2B5EF4-FFF2-40B4-BE49-F238E27FC236}">
              <a16:creationId xmlns:a16="http://schemas.microsoft.com/office/drawing/2014/main" id="{00000000-0008-0000-0E00-0000CB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60" name="テキスト ボックス 459">
          <a:extLst>
            <a:ext uri="{FF2B5EF4-FFF2-40B4-BE49-F238E27FC236}">
              <a16:creationId xmlns:a16="http://schemas.microsoft.com/office/drawing/2014/main" id="{00000000-0008-0000-0E00-0000CC01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1" name="【学校施設】&#10;有形固定資産減価償却率グラフ枠">
          <a:extLst>
            <a:ext uri="{FF2B5EF4-FFF2-40B4-BE49-F238E27FC236}">
              <a16:creationId xmlns:a16="http://schemas.microsoft.com/office/drawing/2014/main" id="{00000000-0008-0000-0E00-0000CD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76200</xdr:rowOff>
    </xdr:from>
    <xdr:to>
      <xdr:col>85</xdr:col>
      <xdr:colOff>126364</xdr:colOff>
      <xdr:row>63</xdr:row>
      <xdr:rowOff>36195</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flipV="1">
          <a:off x="16318864" y="967740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40022</xdr:rowOff>
    </xdr:from>
    <xdr:ext cx="405111" cy="259045"/>
    <xdr:sp macro="" textlink="">
      <xdr:nvSpPr>
        <xdr:cNvPr id="463" name="【学校施設】&#10;有形固定資産減価償却率最小値テキスト">
          <a:extLst>
            <a:ext uri="{FF2B5EF4-FFF2-40B4-BE49-F238E27FC236}">
              <a16:creationId xmlns:a16="http://schemas.microsoft.com/office/drawing/2014/main" id="{00000000-0008-0000-0E00-0000CF010000}"/>
            </a:ext>
          </a:extLst>
        </xdr:cNvPr>
        <xdr:cNvSpPr txBox="1"/>
      </xdr:nvSpPr>
      <xdr:spPr>
        <a:xfrm>
          <a:off x="16357600" y="1084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36195</xdr:rowOff>
    </xdr:from>
    <xdr:to>
      <xdr:col>86</xdr:col>
      <xdr:colOff>25400</xdr:colOff>
      <xdr:row>63</xdr:row>
      <xdr:rowOff>36195</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16230600" y="1083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22877</xdr:rowOff>
    </xdr:from>
    <xdr:ext cx="405111" cy="259045"/>
    <xdr:sp macro="" textlink="">
      <xdr:nvSpPr>
        <xdr:cNvPr id="465" name="【学校施設】&#10;有形固定資産減価償却率最大値テキスト">
          <a:extLst>
            <a:ext uri="{FF2B5EF4-FFF2-40B4-BE49-F238E27FC236}">
              <a16:creationId xmlns:a16="http://schemas.microsoft.com/office/drawing/2014/main" id="{00000000-0008-0000-0E00-0000D1010000}"/>
            </a:ext>
          </a:extLst>
        </xdr:cNvPr>
        <xdr:cNvSpPr txBox="1"/>
      </xdr:nvSpPr>
      <xdr:spPr>
        <a:xfrm>
          <a:off x="16357600" y="945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76200</xdr:rowOff>
    </xdr:from>
    <xdr:to>
      <xdr:col>86</xdr:col>
      <xdr:colOff>25400</xdr:colOff>
      <xdr:row>56</xdr:row>
      <xdr:rowOff>76200</xdr:rowOff>
    </xdr:to>
    <xdr:cxnSp macro="">
      <xdr:nvCxnSpPr>
        <xdr:cNvPr id="466" name="直線コネクタ 465">
          <a:extLst>
            <a:ext uri="{FF2B5EF4-FFF2-40B4-BE49-F238E27FC236}">
              <a16:creationId xmlns:a16="http://schemas.microsoft.com/office/drawing/2014/main" id="{00000000-0008-0000-0E00-0000D2010000}"/>
            </a:ext>
          </a:extLst>
        </xdr:cNvPr>
        <xdr:cNvCxnSpPr/>
      </xdr:nvCxnSpPr>
      <xdr:spPr>
        <a:xfrm>
          <a:off x="16230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21607</xdr:rowOff>
    </xdr:from>
    <xdr:ext cx="405111" cy="259045"/>
    <xdr:sp macro="" textlink="">
      <xdr:nvSpPr>
        <xdr:cNvPr id="467" name="【学校施設】&#10;有形固定資産減価償却率平均値テキスト">
          <a:extLst>
            <a:ext uri="{FF2B5EF4-FFF2-40B4-BE49-F238E27FC236}">
              <a16:creationId xmlns:a16="http://schemas.microsoft.com/office/drawing/2014/main" id="{00000000-0008-0000-0E00-0000D3010000}"/>
            </a:ext>
          </a:extLst>
        </xdr:cNvPr>
        <xdr:cNvSpPr txBox="1"/>
      </xdr:nvSpPr>
      <xdr:spPr>
        <a:xfrm>
          <a:off x="16357600" y="1013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170180</xdr:rowOff>
    </xdr:from>
    <xdr:to>
      <xdr:col>85</xdr:col>
      <xdr:colOff>177800</xdr:colOff>
      <xdr:row>60</xdr:row>
      <xdr:rowOff>100330</xdr:rowOff>
    </xdr:to>
    <xdr:sp macro="" textlink="">
      <xdr:nvSpPr>
        <xdr:cNvPr id="468" name="フローチャート: 判断 467">
          <a:extLst>
            <a:ext uri="{FF2B5EF4-FFF2-40B4-BE49-F238E27FC236}">
              <a16:creationId xmlns:a16="http://schemas.microsoft.com/office/drawing/2014/main" id="{00000000-0008-0000-0E00-0000D4010000}"/>
            </a:ext>
          </a:extLst>
        </xdr:cNvPr>
        <xdr:cNvSpPr/>
      </xdr:nvSpPr>
      <xdr:spPr>
        <a:xfrm>
          <a:off x="16268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469" name="フローチャート: 判断 468">
          <a:extLst>
            <a:ext uri="{FF2B5EF4-FFF2-40B4-BE49-F238E27FC236}">
              <a16:creationId xmlns:a16="http://schemas.microsoft.com/office/drawing/2014/main" id="{00000000-0008-0000-0E00-0000D5010000}"/>
            </a:ext>
          </a:extLst>
        </xdr:cNvPr>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149225</xdr:rowOff>
    </xdr:from>
    <xdr:to>
      <xdr:col>76</xdr:col>
      <xdr:colOff>165100</xdr:colOff>
      <xdr:row>60</xdr:row>
      <xdr:rowOff>79375</xdr:rowOff>
    </xdr:to>
    <xdr:sp macro="" textlink="">
      <xdr:nvSpPr>
        <xdr:cNvPr id="470" name="フローチャート: 判断 469">
          <a:extLst>
            <a:ext uri="{FF2B5EF4-FFF2-40B4-BE49-F238E27FC236}">
              <a16:creationId xmlns:a16="http://schemas.microsoft.com/office/drawing/2014/main" id="{00000000-0008-0000-0E00-0000D6010000}"/>
            </a:ext>
          </a:extLst>
        </xdr:cNvPr>
        <xdr:cNvSpPr/>
      </xdr:nvSpPr>
      <xdr:spPr>
        <a:xfrm>
          <a:off x="14541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145415</xdr:rowOff>
    </xdr:from>
    <xdr:to>
      <xdr:col>72</xdr:col>
      <xdr:colOff>38100</xdr:colOff>
      <xdr:row>60</xdr:row>
      <xdr:rowOff>75565</xdr:rowOff>
    </xdr:to>
    <xdr:sp macro="" textlink="">
      <xdr:nvSpPr>
        <xdr:cNvPr id="471" name="フローチャート: 判断 470">
          <a:extLst>
            <a:ext uri="{FF2B5EF4-FFF2-40B4-BE49-F238E27FC236}">
              <a16:creationId xmlns:a16="http://schemas.microsoft.com/office/drawing/2014/main" id="{00000000-0008-0000-0E00-0000D7010000}"/>
            </a:ext>
          </a:extLst>
        </xdr:cNvPr>
        <xdr:cNvSpPr/>
      </xdr:nvSpPr>
      <xdr:spPr>
        <a:xfrm>
          <a:off x="13652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137795</xdr:rowOff>
    </xdr:from>
    <xdr:to>
      <xdr:col>67</xdr:col>
      <xdr:colOff>101600</xdr:colOff>
      <xdr:row>60</xdr:row>
      <xdr:rowOff>67945</xdr:rowOff>
    </xdr:to>
    <xdr:sp macro="" textlink="">
      <xdr:nvSpPr>
        <xdr:cNvPr id="472" name="フローチャート: 判断 471">
          <a:extLst>
            <a:ext uri="{FF2B5EF4-FFF2-40B4-BE49-F238E27FC236}">
              <a16:creationId xmlns:a16="http://schemas.microsoft.com/office/drawing/2014/main" id="{00000000-0008-0000-0E00-0000D8010000}"/>
            </a:ext>
          </a:extLst>
        </xdr:cNvPr>
        <xdr:cNvSpPr/>
      </xdr:nvSpPr>
      <xdr:spPr>
        <a:xfrm>
          <a:off x="12763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3" name="テキスト ボックス 472">
          <a:extLst>
            <a:ext uri="{FF2B5EF4-FFF2-40B4-BE49-F238E27FC236}">
              <a16:creationId xmlns:a16="http://schemas.microsoft.com/office/drawing/2014/main" id="{00000000-0008-0000-0E00-0000D9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4" name="テキスト ボックス 473">
          <a:extLst>
            <a:ext uri="{FF2B5EF4-FFF2-40B4-BE49-F238E27FC236}">
              <a16:creationId xmlns:a16="http://schemas.microsoft.com/office/drawing/2014/main" id="{00000000-0008-0000-0E00-0000DA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5" name="テキスト ボックス 474">
          <a:extLst>
            <a:ext uri="{FF2B5EF4-FFF2-40B4-BE49-F238E27FC236}">
              <a16:creationId xmlns:a16="http://schemas.microsoft.com/office/drawing/2014/main" id="{00000000-0008-0000-0E00-0000DB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6" name="テキスト ボックス 475">
          <a:extLst>
            <a:ext uri="{FF2B5EF4-FFF2-40B4-BE49-F238E27FC236}">
              <a16:creationId xmlns:a16="http://schemas.microsoft.com/office/drawing/2014/main" id="{00000000-0008-0000-0E00-0000DC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7" name="テキスト ボックス 476">
          <a:extLst>
            <a:ext uri="{FF2B5EF4-FFF2-40B4-BE49-F238E27FC236}">
              <a16:creationId xmlns:a16="http://schemas.microsoft.com/office/drawing/2014/main" id="{00000000-0008-0000-0E00-0000DD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164465</xdr:rowOff>
    </xdr:from>
    <xdr:to>
      <xdr:col>85</xdr:col>
      <xdr:colOff>177800</xdr:colOff>
      <xdr:row>61</xdr:row>
      <xdr:rowOff>94615</xdr:rowOff>
    </xdr:to>
    <xdr:sp macro="" textlink="">
      <xdr:nvSpPr>
        <xdr:cNvPr id="478" name="楕円 477">
          <a:extLst>
            <a:ext uri="{FF2B5EF4-FFF2-40B4-BE49-F238E27FC236}">
              <a16:creationId xmlns:a16="http://schemas.microsoft.com/office/drawing/2014/main" id="{00000000-0008-0000-0E00-0000DE010000}"/>
            </a:ext>
          </a:extLst>
        </xdr:cNvPr>
        <xdr:cNvSpPr/>
      </xdr:nvSpPr>
      <xdr:spPr>
        <a:xfrm>
          <a:off x="16268700" y="1045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142892</xdr:rowOff>
    </xdr:from>
    <xdr:ext cx="405111" cy="259045"/>
    <xdr:sp macro="" textlink="">
      <xdr:nvSpPr>
        <xdr:cNvPr id="479" name="【学校施設】&#10;有形固定資産減価償却率該当値テキスト">
          <a:extLst>
            <a:ext uri="{FF2B5EF4-FFF2-40B4-BE49-F238E27FC236}">
              <a16:creationId xmlns:a16="http://schemas.microsoft.com/office/drawing/2014/main" id="{00000000-0008-0000-0E00-0000DF010000}"/>
            </a:ext>
          </a:extLst>
        </xdr:cNvPr>
        <xdr:cNvSpPr txBox="1"/>
      </xdr:nvSpPr>
      <xdr:spPr>
        <a:xfrm>
          <a:off x="16357600" y="1042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17780</xdr:rowOff>
    </xdr:from>
    <xdr:to>
      <xdr:col>81</xdr:col>
      <xdr:colOff>101600</xdr:colOff>
      <xdr:row>61</xdr:row>
      <xdr:rowOff>119380</xdr:rowOff>
    </xdr:to>
    <xdr:sp macro="" textlink="">
      <xdr:nvSpPr>
        <xdr:cNvPr id="480" name="楕円 479">
          <a:extLst>
            <a:ext uri="{FF2B5EF4-FFF2-40B4-BE49-F238E27FC236}">
              <a16:creationId xmlns:a16="http://schemas.microsoft.com/office/drawing/2014/main" id="{00000000-0008-0000-0E00-0000E0010000}"/>
            </a:ext>
          </a:extLst>
        </xdr:cNvPr>
        <xdr:cNvSpPr/>
      </xdr:nvSpPr>
      <xdr:spPr>
        <a:xfrm>
          <a:off x="15430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43815</xdr:rowOff>
    </xdr:from>
    <xdr:to>
      <xdr:col>85</xdr:col>
      <xdr:colOff>127000</xdr:colOff>
      <xdr:row>61</xdr:row>
      <xdr:rowOff>68580</xdr:rowOff>
    </xdr:to>
    <xdr:cxnSp macro="">
      <xdr:nvCxnSpPr>
        <xdr:cNvPr id="481" name="直線コネクタ 480">
          <a:extLst>
            <a:ext uri="{FF2B5EF4-FFF2-40B4-BE49-F238E27FC236}">
              <a16:creationId xmlns:a16="http://schemas.microsoft.com/office/drawing/2014/main" id="{00000000-0008-0000-0E00-0000E1010000}"/>
            </a:ext>
          </a:extLst>
        </xdr:cNvPr>
        <xdr:cNvCxnSpPr/>
      </xdr:nvCxnSpPr>
      <xdr:spPr>
        <a:xfrm flipV="1">
          <a:off x="15481300" y="1050226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126382</xdr:rowOff>
    </xdr:from>
    <xdr:ext cx="405111" cy="259045"/>
    <xdr:sp macro="" textlink="">
      <xdr:nvSpPr>
        <xdr:cNvPr id="482" name="n_1aveValue【学校施設】&#10;有形固定資産減価償却率">
          <a:extLst>
            <a:ext uri="{FF2B5EF4-FFF2-40B4-BE49-F238E27FC236}">
              <a16:creationId xmlns:a16="http://schemas.microsoft.com/office/drawing/2014/main" id="{00000000-0008-0000-0E00-0000E2010000}"/>
            </a:ext>
          </a:extLst>
        </xdr:cNvPr>
        <xdr:cNvSpPr txBox="1"/>
      </xdr:nvSpPr>
      <xdr:spPr>
        <a:xfrm>
          <a:off x="15266044" y="1007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95902</xdr:rowOff>
    </xdr:from>
    <xdr:ext cx="405111" cy="259045"/>
    <xdr:sp macro="" textlink="">
      <xdr:nvSpPr>
        <xdr:cNvPr id="483" name="n_2aveValue【学校施設】&#10;有形固定資産減価償却率">
          <a:extLst>
            <a:ext uri="{FF2B5EF4-FFF2-40B4-BE49-F238E27FC236}">
              <a16:creationId xmlns:a16="http://schemas.microsoft.com/office/drawing/2014/main" id="{00000000-0008-0000-0E00-0000E3010000}"/>
            </a:ext>
          </a:extLst>
        </xdr:cNvPr>
        <xdr:cNvSpPr txBox="1"/>
      </xdr:nvSpPr>
      <xdr:spPr>
        <a:xfrm>
          <a:off x="14389744" y="1004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92092</xdr:rowOff>
    </xdr:from>
    <xdr:ext cx="405111" cy="259045"/>
    <xdr:sp macro="" textlink="">
      <xdr:nvSpPr>
        <xdr:cNvPr id="484" name="n_3aveValue【学校施設】&#10;有形固定資産減価償却率">
          <a:extLst>
            <a:ext uri="{FF2B5EF4-FFF2-40B4-BE49-F238E27FC236}">
              <a16:creationId xmlns:a16="http://schemas.microsoft.com/office/drawing/2014/main" id="{00000000-0008-0000-0E00-0000E4010000}"/>
            </a:ext>
          </a:extLst>
        </xdr:cNvPr>
        <xdr:cNvSpPr txBox="1"/>
      </xdr:nvSpPr>
      <xdr:spPr>
        <a:xfrm>
          <a:off x="13500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84472</xdr:rowOff>
    </xdr:from>
    <xdr:ext cx="405111" cy="259045"/>
    <xdr:sp macro="" textlink="">
      <xdr:nvSpPr>
        <xdr:cNvPr id="485" name="n_4aveValue【学校施設】&#10;有形固定資産減価償却率">
          <a:extLst>
            <a:ext uri="{FF2B5EF4-FFF2-40B4-BE49-F238E27FC236}">
              <a16:creationId xmlns:a16="http://schemas.microsoft.com/office/drawing/2014/main" id="{00000000-0008-0000-0E00-0000E5010000}"/>
            </a:ext>
          </a:extLst>
        </xdr:cNvPr>
        <xdr:cNvSpPr txBox="1"/>
      </xdr:nvSpPr>
      <xdr:spPr>
        <a:xfrm>
          <a:off x="12611744"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110507</xdr:rowOff>
    </xdr:from>
    <xdr:ext cx="405111" cy="259045"/>
    <xdr:sp macro="" textlink="">
      <xdr:nvSpPr>
        <xdr:cNvPr id="486" name="n_1mainValue【学校施設】&#10;有形固定資産減価償却率">
          <a:extLst>
            <a:ext uri="{FF2B5EF4-FFF2-40B4-BE49-F238E27FC236}">
              <a16:creationId xmlns:a16="http://schemas.microsoft.com/office/drawing/2014/main" id="{00000000-0008-0000-0E00-0000E6010000}"/>
            </a:ext>
          </a:extLst>
        </xdr:cNvPr>
        <xdr:cNvSpPr txBox="1"/>
      </xdr:nvSpPr>
      <xdr:spPr>
        <a:xfrm>
          <a:off x="152660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7" name="正方形/長方形 486">
          <a:extLst>
            <a:ext uri="{FF2B5EF4-FFF2-40B4-BE49-F238E27FC236}">
              <a16:creationId xmlns:a16="http://schemas.microsoft.com/office/drawing/2014/main" id="{00000000-0008-0000-0E00-0000E7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8" name="正方形/長方形 487">
          <a:extLst>
            <a:ext uri="{FF2B5EF4-FFF2-40B4-BE49-F238E27FC236}">
              <a16:creationId xmlns:a16="http://schemas.microsoft.com/office/drawing/2014/main" id="{00000000-0008-0000-0E00-0000E8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9" name="正方形/長方形 488">
          <a:extLst>
            <a:ext uri="{FF2B5EF4-FFF2-40B4-BE49-F238E27FC236}">
              <a16:creationId xmlns:a16="http://schemas.microsoft.com/office/drawing/2014/main" id="{00000000-0008-0000-0E00-0000E9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0" name="正方形/長方形 489">
          <a:extLst>
            <a:ext uri="{FF2B5EF4-FFF2-40B4-BE49-F238E27FC236}">
              <a16:creationId xmlns:a16="http://schemas.microsoft.com/office/drawing/2014/main" id="{00000000-0008-0000-0E00-0000EA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1" name="正方形/長方形 490">
          <a:extLst>
            <a:ext uri="{FF2B5EF4-FFF2-40B4-BE49-F238E27FC236}">
              <a16:creationId xmlns:a16="http://schemas.microsoft.com/office/drawing/2014/main" id="{00000000-0008-0000-0E00-0000EB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2" name="正方形/長方形 491">
          <a:extLst>
            <a:ext uri="{FF2B5EF4-FFF2-40B4-BE49-F238E27FC236}">
              <a16:creationId xmlns:a16="http://schemas.microsoft.com/office/drawing/2014/main" id="{00000000-0008-0000-0E00-0000EC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3" name="正方形/長方形 492">
          <a:extLst>
            <a:ext uri="{FF2B5EF4-FFF2-40B4-BE49-F238E27FC236}">
              <a16:creationId xmlns:a16="http://schemas.microsoft.com/office/drawing/2014/main" id="{00000000-0008-0000-0E00-0000ED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4" name="正方形/長方形 493">
          <a:extLst>
            <a:ext uri="{FF2B5EF4-FFF2-40B4-BE49-F238E27FC236}">
              <a16:creationId xmlns:a16="http://schemas.microsoft.com/office/drawing/2014/main" id="{00000000-0008-0000-0E00-0000EE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5" name="テキスト ボックス 494">
          <a:extLst>
            <a:ext uri="{FF2B5EF4-FFF2-40B4-BE49-F238E27FC236}">
              <a16:creationId xmlns:a16="http://schemas.microsoft.com/office/drawing/2014/main" id="{00000000-0008-0000-0E00-0000EF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6" name="直線コネクタ 495">
          <a:extLst>
            <a:ext uri="{FF2B5EF4-FFF2-40B4-BE49-F238E27FC236}">
              <a16:creationId xmlns:a16="http://schemas.microsoft.com/office/drawing/2014/main" id="{00000000-0008-0000-0E00-0000F0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97" name="テキスト ボックス 496">
          <a:extLst>
            <a:ext uri="{FF2B5EF4-FFF2-40B4-BE49-F238E27FC236}">
              <a16:creationId xmlns:a16="http://schemas.microsoft.com/office/drawing/2014/main" id="{00000000-0008-0000-0E00-0000F101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98" name="直線コネクタ 497">
          <a:extLst>
            <a:ext uri="{FF2B5EF4-FFF2-40B4-BE49-F238E27FC236}">
              <a16:creationId xmlns:a16="http://schemas.microsoft.com/office/drawing/2014/main" id="{00000000-0008-0000-0E00-0000F201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99" name="テキスト ボックス 498">
          <a:extLst>
            <a:ext uri="{FF2B5EF4-FFF2-40B4-BE49-F238E27FC236}">
              <a16:creationId xmlns:a16="http://schemas.microsoft.com/office/drawing/2014/main" id="{00000000-0008-0000-0E00-0000F301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00" name="直線コネクタ 499">
          <a:extLst>
            <a:ext uri="{FF2B5EF4-FFF2-40B4-BE49-F238E27FC236}">
              <a16:creationId xmlns:a16="http://schemas.microsoft.com/office/drawing/2014/main" id="{00000000-0008-0000-0E00-0000F401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01" name="テキスト ボックス 500">
          <a:extLst>
            <a:ext uri="{FF2B5EF4-FFF2-40B4-BE49-F238E27FC236}">
              <a16:creationId xmlns:a16="http://schemas.microsoft.com/office/drawing/2014/main" id="{00000000-0008-0000-0E00-0000F501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02" name="直線コネクタ 501">
          <a:extLst>
            <a:ext uri="{FF2B5EF4-FFF2-40B4-BE49-F238E27FC236}">
              <a16:creationId xmlns:a16="http://schemas.microsoft.com/office/drawing/2014/main" id="{00000000-0008-0000-0E00-0000F601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03" name="テキスト ボックス 502">
          <a:extLst>
            <a:ext uri="{FF2B5EF4-FFF2-40B4-BE49-F238E27FC236}">
              <a16:creationId xmlns:a16="http://schemas.microsoft.com/office/drawing/2014/main" id="{00000000-0008-0000-0E00-0000F701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04" name="直線コネクタ 503">
          <a:extLst>
            <a:ext uri="{FF2B5EF4-FFF2-40B4-BE49-F238E27FC236}">
              <a16:creationId xmlns:a16="http://schemas.microsoft.com/office/drawing/2014/main" id="{00000000-0008-0000-0E00-0000F801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05" name="テキスト ボックス 504">
          <a:extLst>
            <a:ext uri="{FF2B5EF4-FFF2-40B4-BE49-F238E27FC236}">
              <a16:creationId xmlns:a16="http://schemas.microsoft.com/office/drawing/2014/main" id="{00000000-0008-0000-0E00-0000F901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6" name="直線コネクタ 505">
          <a:extLst>
            <a:ext uri="{FF2B5EF4-FFF2-40B4-BE49-F238E27FC236}">
              <a16:creationId xmlns:a16="http://schemas.microsoft.com/office/drawing/2014/main" id="{00000000-0008-0000-0E00-0000FA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7" name="テキスト ボックス 506">
          <a:extLst>
            <a:ext uri="{FF2B5EF4-FFF2-40B4-BE49-F238E27FC236}">
              <a16:creationId xmlns:a16="http://schemas.microsoft.com/office/drawing/2014/main" id="{00000000-0008-0000-0E00-0000FB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8" name="【学校施設】&#10;一人当たり面積グラフ枠">
          <a:extLst>
            <a:ext uri="{FF2B5EF4-FFF2-40B4-BE49-F238E27FC236}">
              <a16:creationId xmlns:a16="http://schemas.microsoft.com/office/drawing/2014/main" id="{00000000-0008-0000-0E00-0000FC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112471</xdr:rowOff>
    </xdr:from>
    <xdr:to>
      <xdr:col>116</xdr:col>
      <xdr:colOff>62864</xdr:colOff>
      <xdr:row>64</xdr:row>
      <xdr:rowOff>32918</xdr:rowOff>
    </xdr:to>
    <xdr:cxnSp macro="">
      <xdr:nvCxnSpPr>
        <xdr:cNvPr id="509" name="直線コネクタ 508">
          <a:extLst>
            <a:ext uri="{FF2B5EF4-FFF2-40B4-BE49-F238E27FC236}">
              <a16:creationId xmlns:a16="http://schemas.microsoft.com/office/drawing/2014/main" id="{00000000-0008-0000-0E00-0000FD010000}"/>
            </a:ext>
          </a:extLst>
        </xdr:cNvPr>
        <xdr:cNvCxnSpPr/>
      </xdr:nvCxnSpPr>
      <xdr:spPr>
        <a:xfrm flipV="1">
          <a:off x="22160864" y="9713671"/>
          <a:ext cx="0" cy="1292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36745</xdr:rowOff>
    </xdr:from>
    <xdr:ext cx="469744" cy="259045"/>
    <xdr:sp macro="" textlink="">
      <xdr:nvSpPr>
        <xdr:cNvPr id="510" name="【学校施設】&#10;一人当たり面積最小値テキスト">
          <a:extLst>
            <a:ext uri="{FF2B5EF4-FFF2-40B4-BE49-F238E27FC236}">
              <a16:creationId xmlns:a16="http://schemas.microsoft.com/office/drawing/2014/main" id="{00000000-0008-0000-0E00-0000FE010000}"/>
            </a:ext>
          </a:extLst>
        </xdr:cNvPr>
        <xdr:cNvSpPr txBox="1"/>
      </xdr:nvSpPr>
      <xdr:spPr>
        <a:xfrm>
          <a:off x="22199600" y="1100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32918</xdr:rowOff>
    </xdr:from>
    <xdr:to>
      <xdr:col>116</xdr:col>
      <xdr:colOff>152400</xdr:colOff>
      <xdr:row>64</xdr:row>
      <xdr:rowOff>32918</xdr:rowOff>
    </xdr:to>
    <xdr:cxnSp macro="">
      <xdr:nvCxnSpPr>
        <xdr:cNvPr id="511" name="直線コネクタ 510">
          <a:extLst>
            <a:ext uri="{FF2B5EF4-FFF2-40B4-BE49-F238E27FC236}">
              <a16:creationId xmlns:a16="http://schemas.microsoft.com/office/drawing/2014/main" id="{00000000-0008-0000-0E00-0000FF010000}"/>
            </a:ext>
          </a:extLst>
        </xdr:cNvPr>
        <xdr:cNvCxnSpPr/>
      </xdr:nvCxnSpPr>
      <xdr:spPr>
        <a:xfrm>
          <a:off x="22072600" y="1100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59148</xdr:rowOff>
    </xdr:from>
    <xdr:ext cx="469744" cy="259045"/>
    <xdr:sp macro="" textlink="">
      <xdr:nvSpPr>
        <xdr:cNvPr id="512" name="【学校施設】&#10;一人当たり面積最大値テキスト">
          <a:extLst>
            <a:ext uri="{FF2B5EF4-FFF2-40B4-BE49-F238E27FC236}">
              <a16:creationId xmlns:a16="http://schemas.microsoft.com/office/drawing/2014/main" id="{00000000-0008-0000-0E00-000000020000}"/>
            </a:ext>
          </a:extLst>
        </xdr:cNvPr>
        <xdr:cNvSpPr txBox="1"/>
      </xdr:nvSpPr>
      <xdr:spPr>
        <a:xfrm>
          <a:off x="22199600" y="948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112471</xdr:rowOff>
    </xdr:from>
    <xdr:to>
      <xdr:col>116</xdr:col>
      <xdr:colOff>152400</xdr:colOff>
      <xdr:row>56</xdr:row>
      <xdr:rowOff>112471</xdr:rowOff>
    </xdr:to>
    <xdr:cxnSp macro="">
      <xdr:nvCxnSpPr>
        <xdr:cNvPr id="513" name="直線コネクタ 512">
          <a:extLst>
            <a:ext uri="{FF2B5EF4-FFF2-40B4-BE49-F238E27FC236}">
              <a16:creationId xmlns:a16="http://schemas.microsoft.com/office/drawing/2014/main" id="{00000000-0008-0000-0E00-000001020000}"/>
            </a:ext>
          </a:extLst>
        </xdr:cNvPr>
        <xdr:cNvCxnSpPr/>
      </xdr:nvCxnSpPr>
      <xdr:spPr>
        <a:xfrm>
          <a:off x="22072600" y="9713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77690</xdr:rowOff>
    </xdr:from>
    <xdr:ext cx="469744" cy="259045"/>
    <xdr:sp macro="" textlink="">
      <xdr:nvSpPr>
        <xdr:cNvPr id="514" name="【学校施設】&#10;一人当たり面積平均値テキスト">
          <a:extLst>
            <a:ext uri="{FF2B5EF4-FFF2-40B4-BE49-F238E27FC236}">
              <a16:creationId xmlns:a16="http://schemas.microsoft.com/office/drawing/2014/main" id="{00000000-0008-0000-0E00-000002020000}"/>
            </a:ext>
          </a:extLst>
        </xdr:cNvPr>
        <xdr:cNvSpPr txBox="1"/>
      </xdr:nvSpPr>
      <xdr:spPr>
        <a:xfrm>
          <a:off x="22199600" y="10536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54813</xdr:rowOff>
    </xdr:from>
    <xdr:to>
      <xdr:col>116</xdr:col>
      <xdr:colOff>114300</xdr:colOff>
      <xdr:row>62</xdr:row>
      <xdr:rowOff>156413</xdr:rowOff>
    </xdr:to>
    <xdr:sp macro="" textlink="">
      <xdr:nvSpPr>
        <xdr:cNvPr id="515" name="フローチャート: 判断 514">
          <a:extLst>
            <a:ext uri="{FF2B5EF4-FFF2-40B4-BE49-F238E27FC236}">
              <a16:creationId xmlns:a16="http://schemas.microsoft.com/office/drawing/2014/main" id="{00000000-0008-0000-0E00-000003020000}"/>
            </a:ext>
          </a:extLst>
        </xdr:cNvPr>
        <xdr:cNvSpPr/>
      </xdr:nvSpPr>
      <xdr:spPr>
        <a:xfrm>
          <a:off x="22110700" y="10684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67158</xdr:rowOff>
    </xdr:from>
    <xdr:to>
      <xdr:col>112</xdr:col>
      <xdr:colOff>38100</xdr:colOff>
      <xdr:row>62</xdr:row>
      <xdr:rowOff>168758</xdr:rowOff>
    </xdr:to>
    <xdr:sp macro="" textlink="">
      <xdr:nvSpPr>
        <xdr:cNvPr id="516" name="フローチャート: 判断 515">
          <a:extLst>
            <a:ext uri="{FF2B5EF4-FFF2-40B4-BE49-F238E27FC236}">
              <a16:creationId xmlns:a16="http://schemas.microsoft.com/office/drawing/2014/main" id="{00000000-0008-0000-0E00-000004020000}"/>
            </a:ext>
          </a:extLst>
        </xdr:cNvPr>
        <xdr:cNvSpPr/>
      </xdr:nvSpPr>
      <xdr:spPr>
        <a:xfrm>
          <a:off x="21272500" y="1069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75387</xdr:rowOff>
    </xdr:from>
    <xdr:to>
      <xdr:col>107</xdr:col>
      <xdr:colOff>101600</xdr:colOff>
      <xdr:row>63</xdr:row>
      <xdr:rowOff>5537</xdr:rowOff>
    </xdr:to>
    <xdr:sp macro="" textlink="">
      <xdr:nvSpPr>
        <xdr:cNvPr id="517" name="フローチャート: 判断 516">
          <a:extLst>
            <a:ext uri="{FF2B5EF4-FFF2-40B4-BE49-F238E27FC236}">
              <a16:creationId xmlns:a16="http://schemas.microsoft.com/office/drawing/2014/main" id="{00000000-0008-0000-0E00-000005020000}"/>
            </a:ext>
          </a:extLst>
        </xdr:cNvPr>
        <xdr:cNvSpPr/>
      </xdr:nvSpPr>
      <xdr:spPr>
        <a:xfrm>
          <a:off x="20383500" y="1070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77674</xdr:rowOff>
    </xdr:from>
    <xdr:to>
      <xdr:col>102</xdr:col>
      <xdr:colOff>165100</xdr:colOff>
      <xdr:row>63</xdr:row>
      <xdr:rowOff>7824</xdr:rowOff>
    </xdr:to>
    <xdr:sp macro="" textlink="">
      <xdr:nvSpPr>
        <xdr:cNvPr id="518" name="フローチャート: 判断 517">
          <a:extLst>
            <a:ext uri="{FF2B5EF4-FFF2-40B4-BE49-F238E27FC236}">
              <a16:creationId xmlns:a16="http://schemas.microsoft.com/office/drawing/2014/main" id="{00000000-0008-0000-0E00-000006020000}"/>
            </a:ext>
          </a:extLst>
        </xdr:cNvPr>
        <xdr:cNvSpPr/>
      </xdr:nvSpPr>
      <xdr:spPr>
        <a:xfrm>
          <a:off x="19494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84531</xdr:rowOff>
    </xdr:from>
    <xdr:to>
      <xdr:col>98</xdr:col>
      <xdr:colOff>38100</xdr:colOff>
      <xdr:row>63</xdr:row>
      <xdr:rowOff>14681</xdr:rowOff>
    </xdr:to>
    <xdr:sp macro="" textlink="">
      <xdr:nvSpPr>
        <xdr:cNvPr id="519" name="フローチャート: 判断 518">
          <a:extLst>
            <a:ext uri="{FF2B5EF4-FFF2-40B4-BE49-F238E27FC236}">
              <a16:creationId xmlns:a16="http://schemas.microsoft.com/office/drawing/2014/main" id="{00000000-0008-0000-0E00-000007020000}"/>
            </a:ext>
          </a:extLst>
        </xdr:cNvPr>
        <xdr:cNvSpPr/>
      </xdr:nvSpPr>
      <xdr:spPr>
        <a:xfrm>
          <a:off x="18605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0" name="テキスト ボックス 519">
          <a:extLst>
            <a:ext uri="{FF2B5EF4-FFF2-40B4-BE49-F238E27FC236}">
              <a16:creationId xmlns:a16="http://schemas.microsoft.com/office/drawing/2014/main" id="{00000000-0008-0000-0E00-000008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00000000-0008-0000-0E00-00000A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id="{00000000-0008-0000-0E00-00000C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163170</xdr:rowOff>
    </xdr:from>
    <xdr:to>
      <xdr:col>116</xdr:col>
      <xdr:colOff>114300</xdr:colOff>
      <xdr:row>63</xdr:row>
      <xdr:rowOff>93320</xdr:rowOff>
    </xdr:to>
    <xdr:sp macro="" textlink="">
      <xdr:nvSpPr>
        <xdr:cNvPr id="525" name="楕円 524">
          <a:extLst>
            <a:ext uri="{FF2B5EF4-FFF2-40B4-BE49-F238E27FC236}">
              <a16:creationId xmlns:a16="http://schemas.microsoft.com/office/drawing/2014/main" id="{00000000-0008-0000-0E00-00000D020000}"/>
            </a:ext>
          </a:extLst>
        </xdr:cNvPr>
        <xdr:cNvSpPr/>
      </xdr:nvSpPr>
      <xdr:spPr>
        <a:xfrm>
          <a:off x="22110700" y="1079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141597</xdr:rowOff>
    </xdr:from>
    <xdr:ext cx="469744" cy="259045"/>
    <xdr:sp macro="" textlink="">
      <xdr:nvSpPr>
        <xdr:cNvPr id="526" name="【学校施設】&#10;一人当たり面積該当値テキスト">
          <a:extLst>
            <a:ext uri="{FF2B5EF4-FFF2-40B4-BE49-F238E27FC236}">
              <a16:creationId xmlns:a16="http://schemas.microsoft.com/office/drawing/2014/main" id="{00000000-0008-0000-0E00-00000E020000}"/>
            </a:ext>
          </a:extLst>
        </xdr:cNvPr>
        <xdr:cNvSpPr txBox="1"/>
      </xdr:nvSpPr>
      <xdr:spPr>
        <a:xfrm>
          <a:off x="22199600" y="1077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164998</xdr:rowOff>
    </xdr:from>
    <xdr:to>
      <xdr:col>112</xdr:col>
      <xdr:colOff>38100</xdr:colOff>
      <xdr:row>63</xdr:row>
      <xdr:rowOff>95148</xdr:rowOff>
    </xdr:to>
    <xdr:sp macro="" textlink="">
      <xdr:nvSpPr>
        <xdr:cNvPr id="527" name="楕円 526">
          <a:extLst>
            <a:ext uri="{FF2B5EF4-FFF2-40B4-BE49-F238E27FC236}">
              <a16:creationId xmlns:a16="http://schemas.microsoft.com/office/drawing/2014/main" id="{00000000-0008-0000-0E00-00000F020000}"/>
            </a:ext>
          </a:extLst>
        </xdr:cNvPr>
        <xdr:cNvSpPr/>
      </xdr:nvSpPr>
      <xdr:spPr>
        <a:xfrm>
          <a:off x="21272500" y="1079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42520</xdr:rowOff>
    </xdr:from>
    <xdr:to>
      <xdr:col>116</xdr:col>
      <xdr:colOff>63500</xdr:colOff>
      <xdr:row>63</xdr:row>
      <xdr:rowOff>44348</xdr:rowOff>
    </xdr:to>
    <xdr:cxnSp macro="">
      <xdr:nvCxnSpPr>
        <xdr:cNvPr id="528" name="直線コネクタ 527">
          <a:extLst>
            <a:ext uri="{FF2B5EF4-FFF2-40B4-BE49-F238E27FC236}">
              <a16:creationId xmlns:a16="http://schemas.microsoft.com/office/drawing/2014/main" id="{00000000-0008-0000-0E00-000010020000}"/>
            </a:ext>
          </a:extLst>
        </xdr:cNvPr>
        <xdr:cNvCxnSpPr/>
      </xdr:nvCxnSpPr>
      <xdr:spPr>
        <a:xfrm flipV="1">
          <a:off x="21323300" y="10843870"/>
          <a:ext cx="8382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13835</xdr:rowOff>
    </xdr:from>
    <xdr:ext cx="469744" cy="259045"/>
    <xdr:sp macro="" textlink="">
      <xdr:nvSpPr>
        <xdr:cNvPr id="529" name="n_1aveValue【学校施設】&#10;一人当たり面積">
          <a:extLst>
            <a:ext uri="{FF2B5EF4-FFF2-40B4-BE49-F238E27FC236}">
              <a16:creationId xmlns:a16="http://schemas.microsoft.com/office/drawing/2014/main" id="{00000000-0008-0000-0E00-000011020000}"/>
            </a:ext>
          </a:extLst>
        </xdr:cNvPr>
        <xdr:cNvSpPr txBox="1"/>
      </xdr:nvSpPr>
      <xdr:spPr>
        <a:xfrm>
          <a:off x="21075727" y="10472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22064</xdr:rowOff>
    </xdr:from>
    <xdr:ext cx="469744" cy="259045"/>
    <xdr:sp macro="" textlink="">
      <xdr:nvSpPr>
        <xdr:cNvPr id="530" name="n_2aveValue【学校施設】&#10;一人当たり面積">
          <a:extLst>
            <a:ext uri="{FF2B5EF4-FFF2-40B4-BE49-F238E27FC236}">
              <a16:creationId xmlns:a16="http://schemas.microsoft.com/office/drawing/2014/main" id="{00000000-0008-0000-0E00-000012020000}"/>
            </a:ext>
          </a:extLst>
        </xdr:cNvPr>
        <xdr:cNvSpPr txBox="1"/>
      </xdr:nvSpPr>
      <xdr:spPr>
        <a:xfrm>
          <a:off x="20199427" y="10480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24351</xdr:rowOff>
    </xdr:from>
    <xdr:ext cx="469744" cy="259045"/>
    <xdr:sp macro="" textlink="">
      <xdr:nvSpPr>
        <xdr:cNvPr id="531" name="n_3aveValue【学校施設】&#10;一人当たり面積">
          <a:extLst>
            <a:ext uri="{FF2B5EF4-FFF2-40B4-BE49-F238E27FC236}">
              <a16:creationId xmlns:a16="http://schemas.microsoft.com/office/drawing/2014/main" id="{00000000-0008-0000-0E00-000013020000}"/>
            </a:ext>
          </a:extLst>
        </xdr:cNvPr>
        <xdr:cNvSpPr txBox="1"/>
      </xdr:nvSpPr>
      <xdr:spPr>
        <a:xfrm>
          <a:off x="19310427" y="104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31208</xdr:rowOff>
    </xdr:from>
    <xdr:ext cx="469744" cy="259045"/>
    <xdr:sp macro="" textlink="">
      <xdr:nvSpPr>
        <xdr:cNvPr id="532" name="n_4aveValue【学校施設】&#10;一人当たり面積">
          <a:extLst>
            <a:ext uri="{FF2B5EF4-FFF2-40B4-BE49-F238E27FC236}">
              <a16:creationId xmlns:a16="http://schemas.microsoft.com/office/drawing/2014/main" id="{00000000-0008-0000-0E00-000014020000}"/>
            </a:ext>
          </a:extLst>
        </xdr:cNvPr>
        <xdr:cNvSpPr txBox="1"/>
      </xdr:nvSpPr>
      <xdr:spPr>
        <a:xfrm>
          <a:off x="1842142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86275</xdr:rowOff>
    </xdr:from>
    <xdr:ext cx="469744" cy="259045"/>
    <xdr:sp macro="" textlink="">
      <xdr:nvSpPr>
        <xdr:cNvPr id="533" name="n_1mainValue【学校施設】&#10;一人当たり面積">
          <a:extLst>
            <a:ext uri="{FF2B5EF4-FFF2-40B4-BE49-F238E27FC236}">
              <a16:creationId xmlns:a16="http://schemas.microsoft.com/office/drawing/2014/main" id="{00000000-0008-0000-0E00-000015020000}"/>
            </a:ext>
          </a:extLst>
        </xdr:cNvPr>
        <xdr:cNvSpPr txBox="1"/>
      </xdr:nvSpPr>
      <xdr:spPr>
        <a:xfrm>
          <a:off x="21075727" y="10887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4" name="正方形/長方形 533">
          <a:extLst>
            <a:ext uri="{FF2B5EF4-FFF2-40B4-BE49-F238E27FC236}">
              <a16:creationId xmlns:a16="http://schemas.microsoft.com/office/drawing/2014/main" id="{00000000-0008-0000-0E00-000016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5" name="正方形/長方形 534">
          <a:extLst>
            <a:ext uri="{FF2B5EF4-FFF2-40B4-BE49-F238E27FC236}">
              <a16:creationId xmlns:a16="http://schemas.microsoft.com/office/drawing/2014/main" id="{00000000-0008-0000-0E00-000017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6" name="正方形/長方形 535">
          <a:extLst>
            <a:ext uri="{FF2B5EF4-FFF2-40B4-BE49-F238E27FC236}">
              <a16:creationId xmlns:a16="http://schemas.microsoft.com/office/drawing/2014/main" id="{00000000-0008-0000-0E00-000018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7" name="正方形/長方形 536">
          <a:extLst>
            <a:ext uri="{FF2B5EF4-FFF2-40B4-BE49-F238E27FC236}">
              <a16:creationId xmlns:a16="http://schemas.microsoft.com/office/drawing/2014/main" id="{00000000-0008-0000-0E00-000019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8" name="正方形/長方形 537">
          <a:extLst>
            <a:ext uri="{FF2B5EF4-FFF2-40B4-BE49-F238E27FC236}">
              <a16:creationId xmlns:a16="http://schemas.microsoft.com/office/drawing/2014/main" id="{00000000-0008-0000-0E00-00001A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9" name="正方形/長方形 538">
          <a:extLst>
            <a:ext uri="{FF2B5EF4-FFF2-40B4-BE49-F238E27FC236}">
              <a16:creationId xmlns:a16="http://schemas.microsoft.com/office/drawing/2014/main" id="{00000000-0008-0000-0E00-00001B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0" name="正方形/長方形 539">
          <a:extLst>
            <a:ext uri="{FF2B5EF4-FFF2-40B4-BE49-F238E27FC236}">
              <a16:creationId xmlns:a16="http://schemas.microsoft.com/office/drawing/2014/main" id="{00000000-0008-0000-0E00-00001C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1" name="正方形/長方形 540">
          <a:extLst>
            <a:ext uri="{FF2B5EF4-FFF2-40B4-BE49-F238E27FC236}">
              <a16:creationId xmlns:a16="http://schemas.microsoft.com/office/drawing/2014/main" id="{00000000-0008-0000-0E00-00001D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42" name="正方形/長方形 541">
          <a:extLst>
            <a:ext uri="{FF2B5EF4-FFF2-40B4-BE49-F238E27FC236}">
              <a16:creationId xmlns:a16="http://schemas.microsoft.com/office/drawing/2014/main" id="{00000000-0008-0000-0E00-00001E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3" name="正方形/長方形 542">
          <a:extLst>
            <a:ext uri="{FF2B5EF4-FFF2-40B4-BE49-F238E27FC236}">
              <a16:creationId xmlns:a16="http://schemas.microsoft.com/office/drawing/2014/main" id="{00000000-0008-0000-0E00-00001F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4" name="正方形/長方形 543">
          <a:extLst>
            <a:ext uri="{FF2B5EF4-FFF2-40B4-BE49-F238E27FC236}">
              <a16:creationId xmlns:a16="http://schemas.microsoft.com/office/drawing/2014/main" id="{00000000-0008-0000-0E00-000020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5" name="正方形/長方形 544">
          <a:extLst>
            <a:ext uri="{FF2B5EF4-FFF2-40B4-BE49-F238E27FC236}">
              <a16:creationId xmlns:a16="http://schemas.microsoft.com/office/drawing/2014/main" id="{00000000-0008-0000-0E00-000021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6" name="正方形/長方形 545">
          <a:extLst>
            <a:ext uri="{FF2B5EF4-FFF2-40B4-BE49-F238E27FC236}">
              <a16:creationId xmlns:a16="http://schemas.microsoft.com/office/drawing/2014/main" id="{00000000-0008-0000-0E00-000022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7" name="正方形/長方形 546">
          <a:extLst>
            <a:ext uri="{FF2B5EF4-FFF2-40B4-BE49-F238E27FC236}">
              <a16:creationId xmlns:a16="http://schemas.microsoft.com/office/drawing/2014/main" id="{00000000-0008-0000-0E00-000023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8" name="正方形/長方形 547">
          <a:extLst>
            <a:ext uri="{FF2B5EF4-FFF2-40B4-BE49-F238E27FC236}">
              <a16:creationId xmlns:a16="http://schemas.microsoft.com/office/drawing/2014/main" id="{00000000-0008-0000-0E00-000024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9" name="正方形/長方形 548">
          <a:extLst>
            <a:ext uri="{FF2B5EF4-FFF2-40B4-BE49-F238E27FC236}">
              <a16:creationId xmlns:a16="http://schemas.microsoft.com/office/drawing/2014/main" id="{00000000-0008-0000-0E00-000025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50" name="正方形/長方形 549">
          <a:extLst>
            <a:ext uri="{FF2B5EF4-FFF2-40B4-BE49-F238E27FC236}">
              <a16:creationId xmlns:a16="http://schemas.microsoft.com/office/drawing/2014/main" id="{00000000-0008-0000-0E00-000026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1" name="正方形/長方形 550">
          <a:extLst>
            <a:ext uri="{FF2B5EF4-FFF2-40B4-BE49-F238E27FC236}">
              <a16:creationId xmlns:a16="http://schemas.microsoft.com/office/drawing/2014/main" id="{00000000-0008-0000-0E00-000027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2" name="正方形/長方形 551">
          <a:extLst>
            <a:ext uri="{FF2B5EF4-FFF2-40B4-BE49-F238E27FC236}">
              <a16:creationId xmlns:a16="http://schemas.microsoft.com/office/drawing/2014/main" id="{00000000-0008-0000-0E00-000028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3" name="正方形/長方形 552">
          <a:extLst>
            <a:ext uri="{FF2B5EF4-FFF2-40B4-BE49-F238E27FC236}">
              <a16:creationId xmlns:a16="http://schemas.microsoft.com/office/drawing/2014/main" id="{00000000-0008-0000-0E00-000029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4" name="正方形/長方形 553">
          <a:extLst>
            <a:ext uri="{FF2B5EF4-FFF2-40B4-BE49-F238E27FC236}">
              <a16:creationId xmlns:a16="http://schemas.microsoft.com/office/drawing/2014/main" id="{00000000-0008-0000-0E00-00002A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5" name="正方形/長方形 554">
          <a:extLst>
            <a:ext uri="{FF2B5EF4-FFF2-40B4-BE49-F238E27FC236}">
              <a16:creationId xmlns:a16="http://schemas.microsoft.com/office/drawing/2014/main" id="{00000000-0008-0000-0E00-00002B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6" name="正方形/長方形 555">
          <a:extLst>
            <a:ext uri="{FF2B5EF4-FFF2-40B4-BE49-F238E27FC236}">
              <a16:creationId xmlns:a16="http://schemas.microsoft.com/office/drawing/2014/main" id="{00000000-0008-0000-0E00-00002C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7" name="正方形/長方形 556">
          <a:extLst>
            <a:ext uri="{FF2B5EF4-FFF2-40B4-BE49-F238E27FC236}">
              <a16:creationId xmlns:a16="http://schemas.microsoft.com/office/drawing/2014/main" id="{00000000-0008-0000-0E00-00002D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8" name="テキスト ボックス 557">
          <a:extLst>
            <a:ext uri="{FF2B5EF4-FFF2-40B4-BE49-F238E27FC236}">
              <a16:creationId xmlns:a16="http://schemas.microsoft.com/office/drawing/2014/main" id="{00000000-0008-0000-0E00-00002E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9" name="直線コネクタ 558">
          <a:extLst>
            <a:ext uri="{FF2B5EF4-FFF2-40B4-BE49-F238E27FC236}">
              <a16:creationId xmlns:a16="http://schemas.microsoft.com/office/drawing/2014/main" id="{00000000-0008-0000-0E00-00002F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60" name="テキスト ボックス 559">
          <a:extLst>
            <a:ext uri="{FF2B5EF4-FFF2-40B4-BE49-F238E27FC236}">
              <a16:creationId xmlns:a16="http://schemas.microsoft.com/office/drawing/2014/main" id="{00000000-0008-0000-0E00-000030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61" name="直線コネクタ 560">
          <a:extLst>
            <a:ext uri="{FF2B5EF4-FFF2-40B4-BE49-F238E27FC236}">
              <a16:creationId xmlns:a16="http://schemas.microsoft.com/office/drawing/2014/main" id="{00000000-0008-0000-0E00-000031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62" name="テキスト ボックス 561">
          <a:extLst>
            <a:ext uri="{FF2B5EF4-FFF2-40B4-BE49-F238E27FC236}">
              <a16:creationId xmlns:a16="http://schemas.microsoft.com/office/drawing/2014/main" id="{00000000-0008-0000-0E00-000032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63" name="直線コネクタ 562">
          <a:extLst>
            <a:ext uri="{FF2B5EF4-FFF2-40B4-BE49-F238E27FC236}">
              <a16:creationId xmlns:a16="http://schemas.microsoft.com/office/drawing/2014/main" id="{00000000-0008-0000-0E00-000033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64" name="テキスト ボックス 563">
          <a:extLst>
            <a:ext uri="{FF2B5EF4-FFF2-40B4-BE49-F238E27FC236}">
              <a16:creationId xmlns:a16="http://schemas.microsoft.com/office/drawing/2014/main" id="{00000000-0008-0000-0E00-000034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65" name="直線コネクタ 564">
          <a:extLst>
            <a:ext uri="{FF2B5EF4-FFF2-40B4-BE49-F238E27FC236}">
              <a16:creationId xmlns:a16="http://schemas.microsoft.com/office/drawing/2014/main" id="{00000000-0008-0000-0E00-000035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66" name="テキスト ボックス 565">
          <a:extLst>
            <a:ext uri="{FF2B5EF4-FFF2-40B4-BE49-F238E27FC236}">
              <a16:creationId xmlns:a16="http://schemas.microsoft.com/office/drawing/2014/main" id="{00000000-0008-0000-0E00-000036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7" name="直線コネクタ 566">
          <a:extLst>
            <a:ext uri="{FF2B5EF4-FFF2-40B4-BE49-F238E27FC236}">
              <a16:creationId xmlns:a16="http://schemas.microsoft.com/office/drawing/2014/main" id="{00000000-0008-0000-0E00-000037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8" name="テキスト ボックス 567">
          <a:extLst>
            <a:ext uri="{FF2B5EF4-FFF2-40B4-BE49-F238E27FC236}">
              <a16:creationId xmlns:a16="http://schemas.microsoft.com/office/drawing/2014/main" id="{00000000-0008-0000-0E00-000038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9" name="直線コネクタ 568">
          <a:extLst>
            <a:ext uri="{FF2B5EF4-FFF2-40B4-BE49-F238E27FC236}">
              <a16:creationId xmlns:a16="http://schemas.microsoft.com/office/drawing/2014/main" id="{00000000-0008-0000-0E00-000039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70" name="テキスト ボックス 569">
          <a:extLst>
            <a:ext uri="{FF2B5EF4-FFF2-40B4-BE49-F238E27FC236}">
              <a16:creationId xmlns:a16="http://schemas.microsoft.com/office/drawing/2014/main" id="{00000000-0008-0000-0E00-00003A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71" name="直線コネクタ 570">
          <a:extLst>
            <a:ext uri="{FF2B5EF4-FFF2-40B4-BE49-F238E27FC236}">
              <a16:creationId xmlns:a16="http://schemas.microsoft.com/office/drawing/2014/main" id="{00000000-0008-0000-0E00-00003B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72" name="テキスト ボックス 571">
          <a:extLst>
            <a:ext uri="{FF2B5EF4-FFF2-40B4-BE49-F238E27FC236}">
              <a16:creationId xmlns:a16="http://schemas.microsoft.com/office/drawing/2014/main" id="{00000000-0008-0000-0E00-00003C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3" name="直線コネクタ 572">
          <a:extLst>
            <a:ext uri="{FF2B5EF4-FFF2-40B4-BE49-F238E27FC236}">
              <a16:creationId xmlns:a16="http://schemas.microsoft.com/office/drawing/2014/main" id="{00000000-0008-0000-0E00-00003D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4" name="【公民館】&#10;有形固定資産減価償却率グラフ枠">
          <a:extLst>
            <a:ext uri="{FF2B5EF4-FFF2-40B4-BE49-F238E27FC236}">
              <a16:creationId xmlns:a16="http://schemas.microsoft.com/office/drawing/2014/main" id="{00000000-0008-0000-0E00-00003E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109</xdr:row>
      <xdr:rowOff>35379</xdr:rowOff>
    </xdr:to>
    <xdr:cxnSp macro="">
      <xdr:nvCxnSpPr>
        <xdr:cNvPr id="575" name="直線コネクタ 574">
          <a:extLst>
            <a:ext uri="{FF2B5EF4-FFF2-40B4-BE49-F238E27FC236}">
              <a16:creationId xmlns:a16="http://schemas.microsoft.com/office/drawing/2014/main" id="{00000000-0008-0000-0E00-00003F020000}"/>
            </a:ext>
          </a:extLst>
        </xdr:cNvPr>
        <xdr:cNvCxnSpPr/>
      </xdr:nvCxnSpPr>
      <xdr:spPr>
        <a:xfrm flipV="1">
          <a:off x="16318864" y="1722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76" name="【公民館】&#10;有形固定資産減価償却率最小値テキスト">
          <a:extLst>
            <a:ext uri="{FF2B5EF4-FFF2-40B4-BE49-F238E27FC236}">
              <a16:creationId xmlns:a16="http://schemas.microsoft.com/office/drawing/2014/main" id="{00000000-0008-0000-0E00-000040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77" name="直線コネクタ 576">
          <a:extLst>
            <a:ext uri="{FF2B5EF4-FFF2-40B4-BE49-F238E27FC236}">
              <a16:creationId xmlns:a16="http://schemas.microsoft.com/office/drawing/2014/main" id="{00000000-0008-0000-0E00-000041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340478" cy="259045"/>
    <xdr:sp macro="" textlink="">
      <xdr:nvSpPr>
        <xdr:cNvPr id="578" name="【公民館】&#10;有形固定資産減価償却率最大値テキスト">
          <a:extLst>
            <a:ext uri="{FF2B5EF4-FFF2-40B4-BE49-F238E27FC236}">
              <a16:creationId xmlns:a16="http://schemas.microsoft.com/office/drawing/2014/main" id="{00000000-0008-0000-0E00-000042020000}"/>
            </a:ext>
          </a:extLst>
        </xdr:cNvPr>
        <xdr:cNvSpPr txBox="1"/>
      </xdr:nvSpPr>
      <xdr:spPr>
        <a:xfrm>
          <a:off x="16357600" y="1699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579" name="直線コネクタ 578">
          <a:extLst>
            <a:ext uri="{FF2B5EF4-FFF2-40B4-BE49-F238E27FC236}">
              <a16:creationId xmlns:a16="http://schemas.microsoft.com/office/drawing/2014/main" id="{00000000-0008-0000-0E00-000043020000}"/>
            </a:ext>
          </a:extLst>
        </xdr:cNvPr>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49547</xdr:rowOff>
    </xdr:from>
    <xdr:ext cx="405111" cy="259045"/>
    <xdr:sp macro="" textlink="">
      <xdr:nvSpPr>
        <xdr:cNvPr id="580" name="【公民館】&#10;有形固定資産減価償却率平均値テキスト">
          <a:extLst>
            <a:ext uri="{FF2B5EF4-FFF2-40B4-BE49-F238E27FC236}">
              <a16:creationId xmlns:a16="http://schemas.microsoft.com/office/drawing/2014/main" id="{00000000-0008-0000-0E00-000044020000}"/>
            </a:ext>
          </a:extLst>
        </xdr:cNvPr>
        <xdr:cNvSpPr txBox="1"/>
      </xdr:nvSpPr>
      <xdr:spPr>
        <a:xfrm>
          <a:off x="16357600" y="1805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71120</xdr:rowOff>
    </xdr:from>
    <xdr:to>
      <xdr:col>85</xdr:col>
      <xdr:colOff>177800</xdr:colOff>
      <xdr:row>106</xdr:row>
      <xdr:rowOff>1270</xdr:rowOff>
    </xdr:to>
    <xdr:sp macro="" textlink="">
      <xdr:nvSpPr>
        <xdr:cNvPr id="581" name="フローチャート: 判断 580">
          <a:extLst>
            <a:ext uri="{FF2B5EF4-FFF2-40B4-BE49-F238E27FC236}">
              <a16:creationId xmlns:a16="http://schemas.microsoft.com/office/drawing/2014/main" id="{00000000-0008-0000-0E00-000045020000}"/>
            </a:ext>
          </a:extLst>
        </xdr:cNvPr>
        <xdr:cNvSpPr/>
      </xdr:nvSpPr>
      <xdr:spPr>
        <a:xfrm>
          <a:off x="16268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69487</xdr:rowOff>
    </xdr:from>
    <xdr:to>
      <xdr:col>81</xdr:col>
      <xdr:colOff>101600</xdr:colOff>
      <xdr:row>105</xdr:row>
      <xdr:rowOff>171087</xdr:rowOff>
    </xdr:to>
    <xdr:sp macro="" textlink="">
      <xdr:nvSpPr>
        <xdr:cNvPr id="582" name="フローチャート: 判断 581">
          <a:extLst>
            <a:ext uri="{FF2B5EF4-FFF2-40B4-BE49-F238E27FC236}">
              <a16:creationId xmlns:a16="http://schemas.microsoft.com/office/drawing/2014/main" id="{00000000-0008-0000-0E00-000046020000}"/>
            </a:ext>
          </a:extLst>
        </xdr:cNvPr>
        <xdr:cNvSpPr/>
      </xdr:nvSpPr>
      <xdr:spPr>
        <a:xfrm>
          <a:off x="154305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56424</xdr:rowOff>
    </xdr:from>
    <xdr:to>
      <xdr:col>76</xdr:col>
      <xdr:colOff>165100</xdr:colOff>
      <xdr:row>105</xdr:row>
      <xdr:rowOff>158024</xdr:rowOff>
    </xdr:to>
    <xdr:sp macro="" textlink="">
      <xdr:nvSpPr>
        <xdr:cNvPr id="583" name="フローチャート: 判断 582">
          <a:extLst>
            <a:ext uri="{FF2B5EF4-FFF2-40B4-BE49-F238E27FC236}">
              <a16:creationId xmlns:a16="http://schemas.microsoft.com/office/drawing/2014/main" id="{00000000-0008-0000-0E00-000047020000}"/>
            </a:ext>
          </a:extLst>
        </xdr:cNvPr>
        <xdr:cNvSpPr/>
      </xdr:nvSpPr>
      <xdr:spPr>
        <a:xfrm>
          <a:off x="14541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48261</xdr:rowOff>
    </xdr:from>
    <xdr:to>
      <xdr:col>72</xdr:col>
      <xdr:colOff>38100</xdr:colOff>
      <xdr:row>105</xdr:row>
      <xdr:rowOff>149861</xdr:rowOff>
    </xdr:to>
    <xdr:sp macro="" textlink="">
      <xdr:nvSpPr>
        <xdr:cNvPr id="584" name="フローチャート: 判断 583">
          <a:extLst>
            <a:ext uri="{FF2B5EF4-FFF2-40B4-BE49-F238E27FC236}">
              <a16:creationId xmlns:a16="http://schemas.microsoft.com/office/drawing/2014/main" id="{00000000-0008-0000-0E00-000048020000}"/>
            </a:ext>
          </a:extLst>
        </xdr:cNvPr>
        <xdr:cNvSpPr/>
      </xdr:nvSpPr>
      <xdr:spPr>
        <a:xfrm>
          <a:off x="13652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585" name="フローチャート: 判断 584">
          <a:extLst>
            <a:ext uri="{FF2B5EF4-FFF2-40B4-BE49-F238E27FC236}">
              <a16:creationId xmlns:a16="http://schemas.microsoft.com/office/drawing/2014/main" id="{00000000-0008-0000-0E00-000049020000}"/>
            </a:ext>
          </a:extLst>
        </xdr:cNvPr>
        <xdr:cNvSpPr/>
      </xdr:nvSpPr>
      <xdr:spPr>
        <a:xfrm>
          <a:off x="1276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7" name="テキスト ボックス 586">
          <a:extLst>
            <a:ext uri="{FF2B5EF4-FFF2-40B4-BE49-F238E27FC236}">
              <a16:creationId xmlns:a16="http://schemas.microsoft.com/office/drawing/2014/main" id="{00000000-0008-0000-0E00-00004B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8" name="テキスト ボックス 587">
          <a:extLst>
            <a:ext uri="{FF2B5EF4-FFF2-40B4-BE49-F238E27FC236}">
              <a16:creationId xmlns:a16="http://schemas.microsoft.com/office/drawing/2014/main" id="{00000000-0008-0000-0E00-00004C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9" name="テキスト ボックス 588">
          <a:extLst>
            <a:ext uri="{FF2B5EF4-FFF2-40B4-BE49-F238E27FC236}">
              <a16:creationId xmlns:a16="http://schemas.microsoft.com/office/drawing/2014/main" id="{00000000-0008-0000-0E00-00004D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90" name="テキスト ボックス 589">
          <a:extLst>
            <a:ext uri="{FF2B5EF4-FFF2-40B4-BE49-F238E27FC236}">
              <a16:creationId xmlns:a16="http://schemas.microsoft.com/office/drawing/2014/main" id="{00000000-0008-0000-0E00-00004E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138068</xdr:rowOff>
    </xdr:from>
    <xdr:to>
      <xdr:col>85</xdr:col>
      <xdr:colOff>177800</xdr:colOff>
      <xdr:row>105</xdr:row>
      <xdr:rowOff>68218</xdr:rowOff>
    </xdr:to>
    <xdr:sp macro="" textlink="">
      <xdr:nvSpPr>
        <xdr:cNvPr id="591" name="楕円 590">
          <a:extLst>
            <a:ext uri="{FF2B5EF4-FFF2-40B4-BE49-F238E27FC236}">
              <a16:creationId xmlns:a16="http://schemas.microsoft.com/office/drawing/2014/main" id="{00000000-0008-0000-0E00-00004F020000}"/>
            </a:ext>
          </a:extLst>
        </xdr:cNvPr>
        <xdr:cNvSpPr/>
      </xdr:nvSpPr>
      <xdr:spPr>
        <a:xfrm>
          <a:off x="16268700" y="1796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160945</xdr:rowOff>
    </xdr:from>
    <xdr:ext cx="405111" cy="259045"/>
    <xdr:sp macro="" textlink="">
      <xdr:nvSpPr>
        <xdr:cNvPr id="592" name="【公民館】&#10;有形固定資産減価償却率該当値テキスト">
          <a:extLst>
            <a:ext uri="{FF2B5EF4-FFF2-40B4-BE49-F238E27FC236}">
              <a16:creationId xmlns:a16="http://schemas.microsoft.com/office/drawing/2014/main" id="{00000000-0008-0000-0E00-000050020000}"/>
            </a:ext>
          </a:extLst>
        </xdr:cNvPr>
        <xdr:cNvSpPr txBox="1"/>
      </xdr:nvSpPr>
      <xdr:spPr>
        <a:xfrm>
          <a:off x="16357600" y="17820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77651</xdr:rowOff>
    </xdr:from>
    <xdr:to>
      <xdr:col>81</xdr:col>
      <xdr:colOff>101600</xdr:colOff>
      <xdr:row>107</xdr:row>
      <xdr:rowOff>7801</xdr:rowOff>
    </xdr:to>
    <xdr:sp macro="" textlink="">
      <xdr:nvSpPr>
        <xdr:cNvPr id="593" name="楕円 592">
          <a:extLst>
            <a:ext uri="{FF2B5EF4-FFF2-40B4-BE49-F238E27FC236}">
              <a16:creationId xmlns:a16="http://schemas.microsoft.com/office/drawing/2014/main" id="{00000000-0008-0000-0E00-000051020000}"/>
            </a:ext>
          </a:extLst>
        </xdr:cNvPr>
        <xdr:cNvSpPr/>
      </xdr:nvSpPr>
      <xdr:spPr>
        <a:xfrm>
          <a:off x="15430500" y="1825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17418</xdr:rowOff>
    </xdr:from>
    <xdr:to>
      <xdr:col>85</xdr:col>
      <xdr:colOff>127000</xdr:colOff>
      <xdr:row>106</xdr:row>
      <xdr:rowOff>128451</xdr:rowOff>
    </xdr:to>
    <xdr:cxnSp macro="">
      <xdr:nvCxnSpPr>
        <xdr:cNvPr id="594" name="直線コネクタ 593">
          <a:extLst>
            <a:ext uri="{FF2B5EF4-FFF2-40B4-BE49-F238E27FC236}">
              <a16:creationId xmlns:a16="http://schemas.microsoft.com/office/drawing/2014/main" id="{00000000-0008-0000-0E00-000052020000}"/>
            </a:ext>
          </a:extLst>
        </xdr:cNvPr>
        <xdr:cNvCxnSpPr/>
      </xdr:nvCxnSpPr>
      <xdr:spPr>
        <a:xfrm flipV="1">
          <a:off x="15481300" y="18019668"/>
          <a:ext cx="838200" cy="282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16164</xdr:rowOff>
    </xdr:from>
    <xdr:ext cx="405111" cy="259045"/>
    <xdr:sp macro="" textlink="">
      <xdr:nvSpPr>
        <xdr:cNvPr id="595" name="n_1aveValue【公民館】&#10;有形固定資産減価償却率">
          <a:extLst>
            <a:ext uri="{FF2B5EF4-FFF2-40B4-BE49-F238E27FC236}">
              <a16:creationId xmlns:a16="http://schemas.microsoft.com/office/drawing/2014/main" id="{00000000-0008-0000-0E00-000053020000}"/>
            </a:ext>
          </a:extLst>
        </xdr:cNvPr>
        <xdr:cNvSpPr txBox="1"/>
      </xdr:nvSpPr>
      <xdr:spPr>
        <a:xfrm>
          <a:off x="15266044" y="1784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3101</xdr:rowOff>
    </xdr:from>
    <xdr:ext cx="405111" cy="259045"/>
    <xdr:sp macro="" textlink="">
      <xdr:nvSpPr>
        <xdr:cNvPr id="596" name="n_2aveValue【公民館】&#10;有形固定資産減価償却率">
          <a:extLst>
            <a:ext uri="{FF2B5EF4-FFF2-40B4-BE49-F238E27FC236}">
              <a16:creationId xmlns:a16="http://schemas.microsoft.com/office/drawing/2014/main" id="{00000000-0008-0000-0E00-000054020000}"/>
            </a:ext>
          </a:extLst>
        </xdr:cNvPr>
        <xdr:cNvSpPr txBox="1"/>
      </xdr:nvSpPr>
      <xdr:spPr>
        <a:xfrm>
          <a:off x="14389744" y="1783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166388</xdr:rowOff>
    </xdr:from>
    <xdr:ext cx="405111" cy="259045"/>
    <xdr:sp macro="" textlink="">
      <xdr:nvSpPr>
        <xdr:cNvPr id="597" name="n_3aveValue【公民館】&#10;有形固定資産減価償却率">
          <a:extLst>
            <a:ext uri="{FF2B5EF4-FFF2-40B4-BE49-F238E27FC236}">
              <a16:creationId xmlns:a16="http://schemas.microsoft.com/office/drawing/2014/main" id="{00000000-0008-0000-0E00-000055020000}"/>
            </a:ext>
          </a:extLst>
        </xdr:cNvPr>
        <xdr:cNvSpPr txBox="1"/>
      </xdr:nvSpPr>
      <xdr:spPr>
        <a:xfrm>
          <a:off x="13500744" y="1782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132097</xdr:rowOff>
    </xdr:from>
    <xdr:ext cx="405111" cy="259045"/>
    <xdr:sp macro="" textlink="">
      <xdr:nvSpPr>
        <xdr:cNvPr id="598" name="n_4aveValue【公民館】&#10;有形固定資産減価償却率">
          <a:extLst>
            <a:ext uri="{FF2B5EF4-FFF2-40B4-BE49-F238E27FC236}">
              <a16:creationId xmlns:a16="http://schemas.microsoft.com/office/drawing/2014/main" id="{00000000-0008-0000-0E00-000056020000}"/>
            </a:ext>
          </a:extLst>
        </xdr:cNvPr>
        <xdr:cNvSpPr txBox="1"/>
      </xdr:nvSpPr>
      <xdr:spPr>
        <a:xfrm>
          <a:off x="12611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170378</xdr:rowOff>
    </xdr:from>
    <xdr:ext cx="405111" cy="259045"/>
    <xdr:sp macro="" textlink="">
      <xdr:nvSpPr>
        <xdr:cNvPr id="599" name="n_1mainValue【公民館】&#10;有形固定資産減価償却率">
          <a:extLst>
            <a:ext uri="{FF2B5EF4-FFF2-40B4-BE49-F238E27FC236}">
              <a16:creationId xmlns:a16="http://schemas.microsoft.com/office/drawing/2014/main" id="{00000000-0008-0000-0E00-000057020000}"/>
            </a:ext>
          </a:extLst>
        </xdr:cNvPr>
        <xdr:cNvSpPr txBox="1"/>
      </xdr:nvSpPr>
      <xdr:spPr>
        <a:xfrm>
          <a:off x="15266044" y="1834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0" name="正方形/長方形 599">
          <a:extLst>
            <a:ext uri="{FF2B5EF4-FFF2-40B4-BE49-F238E27FC236}">
              <a16:creationId xmlns:a16="http://schemas.microsoft.com/office/drawing/2014/main" id="{00000000-0008-0000-0E00-000058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1" name="正方形/長方形 600">
          <a:extLst>
            <a:ext uri="{FF2B5EF4-FFF2-40B4-BE49-F238E27FC236}">
              <a16:creationId xmlns:a16="http://schemas.microsoft.com/office/drawing/2014/main" id="{00000000-0008-0000-0E00-000059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2" name="正方形/長方形 601">
          <a:extLst>
            <a:ext uri="{FF2B5EF4-FFF2-40B4-BE49-F238E27FC236}">
              <a16:creationId xmlns:a16="http://schemas.microsoft.com/office/drawing/2014/main" id="{00000000-0008-0000-0E00-00005A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3" name="正方形/長方形 602">
          <a:extLst>
            <a:ext uri="{FF2B5EF4-FFF2-40B4-BE49-F238E27FC236}">
              <a16:creationId xmlns:a16="http://schemas.microsoft.com/office/drawing/2014/main" id="{00000000-0008-0000-0E00-00005B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4" name="正方形/長方形 603">
          <a:extLst>
            <a:ext uri="{FF2B5EF4-FFF2-40B4-BE49-F238E27FC236}">
              <a16:creationId xmlns:a16="http://schemas.microsoft.com/office/drawing/2014/main" id="{00000000-0008-0000-0E00-00005C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5" name="正方形/長方形 604">
          <a:extLst>
            <a:ext uri="{FF2B5EF4-FFF2-40B4-BE49-F238E27FC236}">
              <a16:creationId xmlns:a16="http://schemas.microsoft.com/office/drawing/2014/main" id="{00000000-0008-0000-0E00-00005D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6" name="正方形/長方形 605">
          <a:extLst>
            <a:ext uri="{FF2B5EF4-FFF2-40B4-BE49-F238E27FC236}">
              <a16:creationId xmlns:a16="http://schemas.microsoft.com/office/drawing/2014/main" id="{00000000-0008-0000-0E00-00005E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7" name="正方形/長方形 606">
          <a:extLst>
            <a:ext uri="{FF2B5EF4-FFF2-40B4-BE49-F238E27FC236}">
              <a16:creationId xmlns:a16="http://schemas.microsoft.com/office/drawing/2014/main" id="{00000000-0008-0000-0E00-00005F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8" name="テキスト ボックス 607">
          <a:extLst>
            <a:ext uri="{FF2B5EF4-FFF2-40B4-BE49-F238E27FC236}">
              <a16:creationId xmlns:a16="http://schemas.microsoft.com/office/drawing/2014/main" id="{00000000-0008-0000-0E00-000060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9" name="直線コネクタ 608">
          <a:extLst>
            <a:ext uri="{FF2B5EF4-FFF2-40B4-BE49-F238E27FC236}">
              <a16:creationId xmlns:a16="http://schemas.microsoft.com/office/drawing/2014/main" id="{00000000-0008-0000-0E00-000061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10" name="直線コネクタ 609">
          <a:extLst>
            <a:ext uri="{FF2B5EF4-FFF2-40B4-BE49-F238E27FC236}">
              <a16:creationId xmlns:a16="http://schemas.microsoft.com/office/drawing/2014/main" id="{00000000-0008-0000-0E00-000062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11" name="テキスト ボックス 610">
          <a:extLst>
            <a:ext uri="{FF2B5EF4-FFF2-40B4-BE49-F238E27FC236}">
              <a16:creationId xmlns:a16="http://schemas.microsoft.com/office/drawing/2014/main" id="{00000000-0008-0000-0E00-000063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12" name="直線コネクタ 611">
          <a:extLst>
            <a:ext uri="{FF2B5EF4-FFF2-40B4-BE49-F238E27FC236}">
              <a16:creationId xmlns:a16="http://schemas.microsoft.com/office/drawing/2014/main" id="{00000000-0008-0000-0E00-000064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13" name="テキスト ボックス 612">
          <a:extLst>
            <a:ext uri="{FF2B5EF4-FFF2-40B4-BE49-F238E27FC236}">
              <a16:creationId xmlns:a16="http://schemas.microsoft.com/office/drawing/2014/main" id="{00000000-0008-0000-0E00-000065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14" name="直線コネクタ 613">
          <a:extLst>
            <a:ext uri="{FF2B5EF4-FFF2-40B4-BE49-F238E27FC236}">
              <a16:creationId xmlns:a16="http://schemas.microsoft.com/office/drawing/2014/main" id="{00000000-0008-0000-0E00-000066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15" name="テキスト ボックス 614">
          <a:extLst>
            <a:ext uri="{FF2B5EF4-FFF2-40B4-BE49-F238E27FC236}">
              <a16:creationId xmlns:a16="http://schemas.microsoft.com/office/drawing/2014/main" id="{00000000-0008-0000-0E00-000067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16" name="直線コネクタ 615">
          <a:extLst>
            <a:ext uri="{FF2B5EF4-FFF2-40B4-BE49-F238E27FC236}">
              <a16:creationId xmlns:a16="http://schemas.microsoft.com/office/drawing/2014/main" id="{00000000-0008-0000-0E00-000068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17" name="テキスト ボックス 616">
          <a:extLst>
            <a:ext uri="{FF2B5EF4-FFF2-40B4-BE49-F238E27FC236}">
              <a16:creationId xmlns:a16="http://schemas.microsoft.com/office/drawing/2014/main" id="{00000000-0008-0000-0E00-000069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18" name="直線コネクタ 617">
          <a:extLst>
            <a:ext uri="{FF2B5EF4-FFF2-40B4-BE49-F238E27FC236}">
              <a16:creationId xmlns:a16="http://schemas.microsoft.com/office/drawing/2014/main" id="{00000000-0008-0000-0E00-00006A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19" name="テキスト ボックス 618">
          <a:extLst>
            <a:ext uri="{FF2B5EF4-FFF2-40B4-BE49-F238E27FC236}">
              <a16:creationId xmlns:a16="http://schemas.microsoft.com/office/drawing/2014/main" id="{00000000-0008-0000-0E00-00006B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20" name="直線コネクタ 619">
          <a:extLst>
            <a:ext uri="{FF2B5EF4-FFF2-40B4-BE49-F238E27FC236}">
              <a16:creationId xmlns:a16="http://schemas.microsoft.com/office/drawing/2014/main" id="{00000000-0008-0000-0E00-00006C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21" name="テキスト ボックス 620">
          <a:extLst>
            <a:ext uri="{FF2B5EF4-FFF2-40B4-BE49-F238E27FC236}">
              <a16:creationId xmlns:a16="http://schemas.microsoft.com/office/drawing/2014/main" id="{00000000-0008-0000-0E00-00006D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2" name="直線コネクタ 621">
          <a:extLst>
            <a:ext uri="{FF2B5EF4-FFF2-40B4-BE49-F238E27FC236}">
              <a16:creationId xmlns:a16="http://schemas.microsoft.com/office/drawing/2014/main" id="{00000000-0008-0000-0E00-00006E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3" name="テキスト ボックス 622">
          <a:extLst>
            <a:ext uri="{FF2B5EF4-FFF2-40B4-BE49-F238E27FC236}">
              <a16:creationId xmlns:a16="http://schemas.microsoft.com/office/drawing/2014/main" id="{00000000-0008-0000-0E00-00006F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4" name="【公民館】&#10;一人当たり面積グラフ枠">
          <a:extLst>
            <a:ext uri="{FF2B5EF4-FFF2-40B4-BE49-F238E27FC236}">
              <a16:creationId xmlns:a16="http://schemas.microsoft.com/office/drawing/2014/main" id="{00000000-0008-0000-0E00-000070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109</xdr:row>
      <xdr:rowOff>35379</xdr:rowOff>
    </xdr:to>
    <xdr:cxnSp macro="">
      <xdr:nvCxnSpPr>
        <xdr:cNvPr id="625" name="直線コネクタ 624">
          <a:extLst>
            <a:ext uri="{FF2B5EF4-FFF2-40B4-BE49-F238E27FC236}">
              <a16:creationId xmlns:a16="http://schemas.microsoft.com/office/drawing/2014/main" id="{00000000-0008-0000-0E00-000071020000}"/>
            </a:ext>
          </a:extLst>
        </xdr:cNvPr>
        <xdr:cNvCxnSpPr/>
      </xdr:nvCxnSpPr>
      <xdr:spPr>
        <a:xfrm flipV="1">
          <a:off x="22160864" y="17279982"/>
          <a:ext cx="0" cy="1443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626" name="【公民館】&#10;一人当たり面積最小値テキスト">
          <a:extLst>
            <a:ext uri="{FF2B5EF4-FFF2-40B4-BE49-F238E27FC236}">
              <a16:creationId xmlns:a16="http://schemas.microsoft.com/office/drawing/2014/main" id="{00000000-0008-0000-0E00-000072020000}"/>
            </a:ext>
          </a:extLst>
        </xdr:cNvPr>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627" name="直線コネクタ 626">
          <a:extLst>
            <a:ext uri="{FF2B5EF4-FFF2-40B4-BE49-F238E27FC236}">
              <a16:creationId xmlns:a16="http://schemas.microsoft.com/office/drawing/2014/main" id="{00000000-0008-0000-0E00-000073020000}"/>
            </a:ext>
          </a:extLst>
        </xdr:cNvPr>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628" name="【公民館】&#10;一人当たり面積最大値テキスト">
          <a:extLst>
            <a:ext uri="{FF2B5EF4-FFF2-40B4-BE49-F238E27FC236}">
              <a16:creationId xmlns:a16="http://schemas.microsoft.com/office/drawing/2014/main" id="{00000000-0008-0000-0E00-000074020000}"/>
            </a:ext>
          </a:extLst>
        </xdr:cNvPr>
        <xdr:cNvSpPr txBox="1"/>
      </xdr:nvSpPr>
      <xdr:spPr>
        <a:xfrm>
          <a:off x="22199600" y="1705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629" name="直線コネクタ 628">
          <a:extLst>
            <a:ext uri="{FF2B5EF4-FFF2-40B4-BE49-F238E27FC236}">
              <a16:creationId xmlns:a16="http://schemas.microsoft.com/office/drawing/2014/main" id="{00000000-0008-0000-0E00-000075020000}"/>
            </a:ext>
          </a:extLst>
        </xdr:cNvPr>
        <xdr:cNvCxnSpPr/>
      </xdr:nvCxnSpPr>
      <xdr:spPr>
        <a:xfrm>
          <a:off x="22072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103795</xdr:rowOff>
    </xdr:from>
    <xdr:ext cx="469744" cy="259045"/>
    <xdr:sp macro="" textlink="">
      <xdr:nvSpPr>
        <xdr:cNvPr id="630" name="【公民館】&#10;一人当たり面積平均値テキスト">
          <a:extLst>
            <a:ext uri="{FF2B5EF4-FFF2-40B4-BE49-F238E27FC236}">
              <a16:creationId xmlns:a16="http://schemas.microsoft.com/office/drawing/2014/main" id="{00000000-0008-0000-0E00-000076020000}"/>
            </a:ext>
          </a:extLst>
        </xdr:cNvPr>
        <xdr:cNvSpPr txBox="1"/>
      </xdr:nvSpPr>
      <xdr:spPr>
        <a:xfrm>
          <a:off x="22199600" y="181060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80918</xdr:rowOff>
    </xdr:from>
    <xdr:to>
      <xdr:col>116</xdr:col>
      <xdr:colOff>114300</xdr:colOff>
      <xdr:row>107</xdr:row>
      <xdr:rowOff>11068</xdr:rowOff>
    </xdr:to>
    <xdr:sp macro="" textlink="">
      <xdr:nvSpPr>
        <xdr:cNvPr id="631" name="フローチャート: 判断 630">
          <a:extLst>
            <a:ext uri="{FF2B5EF4-FFF2-40B4-BE49-F238E27FC236}">
              <a16:creationId xmlns:a16="http://schemas.microsoft.com/office/drawing/2014/main" id="{00000000-0008-0000-0E00-000077020000}"/>
            </a:ext>
          </a:extLst>
        </xdr:cNvPr>
        <xdr:cNvSpPr/>
      </xdr:nvSpPr>
      <xdr:spPr>
        <a:xfrm>
          <a:off x="22110700" y="1825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107043</xdr:rowOff>
    </xdr:from>
    <xdr:to>
      <xdr:col>112</xdr:col>
      <xdr:colOff>38100</xdr:colOff>
      <xdr:row>107</xdr:row>
      <xdr:rowOff>37193</xdr:rowOff>
    </xdr:to>
    <xdr:sp macro="" textlink="">
      <xdr:nvSpPr>
        <xdr:cNvPr id="632" name="フローチャート: 判断 631">
          <a:extLst>
            <a:ext uri="{FF2B5EF4-FFF2-40B4-BE49-F238E27FC236}">
              <a16:creationId xmlns:a16="http://schemas.microsoft.com/office/drawing/2014/main" id="{00000000-0008-0000-0E00-000078020000}"/>
            </a:ext>
          </a:extLst>
        </xdr:cNvPr>
        <xdr:cNvSpPr/>
      </xdr:nvSpPr>
      <xdr:spPr>
        <a:xfrm>
          <a:off x="21272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103777</xdr:rowOff>
    </xdr:from>
    <xdr:to>
      <xdr:col>107</xdr:col>
      <xdr:colOff>101600</xdr:colOff>
      <xdr:row>107</xdr:row>
      <xdr:rowOff>33927</xdr:rowOff>
    </xdr:to>
    <xdr:sp macro="" textlink="">
      <xdr:nvSpPr>
        <xdr:cNvPr id="633" name="フローチャート: 判断 632">
          <a:extLst>
            <a:ext uri="{FF2B5EF4-FFF2-40B4-BE49-F238E27FC236}">
              <a16:creationId xmlns:a16="http://schemas.microsoft.com/office/drawing/2014/main" id="{00000000-0008-0000-0E00-000079020000}"/>
            </a:ext>
          </a:extLst>
        </xdr:cNvPr>
        <xdr:cNvSpPr/>
      </xdr:nvSpPr>
      <xdr:spPr>
        <a:xfrm>
          <a:off x="20383500" y="1827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84182</xdr:rowOff>
    </xdr:from>
    <xdr:to>
      <xdr:col>102</xdr:col>
      <xdr:colOff>165100</xdr:colOff>
      <xdr:row>107</xdr:row>
      <xdr:rowOff>14332</xdr:rowOff>
    </xdr:to>
    <xdr:sp macro="" textlink="">
      <xdr:nvSpPr>
        <xdr:cNvPr id="634" name="フローチャート: 判断 633">
          <a:extLst>
            <a:ext uri="{FF2B5EF4-FFF2-40B4-BE49-F238E27FC236}">
              <a16:creationId xmlns:a16="http://schemas.microsoft.com/office/drawing/2014/main" id="{00000000-0008-0000-0E00-00007A020000}"/>
            </a:ext>
          </a:extLst>
        </xdr:cNvPr>
        <xdr:cNvSpPr/>
      </xdr:nvSpPr>
      <xdr:spPr>
        <a:xfrm>
          <a:off x="19494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147864</xdr:rowOff>
    </xdr:from>
    <xdr:to>
      <xdr:col>98</xdr:col>
      <xdr:colOff>38100</xdr:colOff>
      <xdr:row>106</xdr:row>
      <xdr:rowOff>78014</xdr:rowOff>
    </xdr:to>
    <xdr:sp macro="" textlink="">
      <xdr:nvSpPr>
        <xdr:cNvPr id="635" name="フローチャート: 判断 634">
          <a:extLst>
            <a:ext uri="{FF2B5EF4-FFF2-40B4-BE49-F238E27FC236}">
              <a16:creationId xmlns:a16="http://schemas.microsoft.com/office/drawing/2014/main" id="{00000000-0008-0000-0E00-00007B020000}"/>
            </a:ext>
          </a:extLst>
        </xdr:cNvPr>
        <xdr:cNvSpPr/>
      </xdr:nvSpPr>
      <xdr:spPr>
        <a:xfrm>
          <a:off x="186055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6" name="テキスト ボックス 635">
          <a:extLst>
            <a:ext uri="{FF2B5EF4-FFF2-40B4-BE49-F238E27FC236}">
              <a16:creationId xmlns:a16="http://schemas.microsoft.com/office/drawing/2014/main" id="{00000000-0008-0000-0E00-00007C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7" name="テキスト ボックス 636">
          <a:extLst>
            <a:ext uri="{FF2B5EF4-FFF2-40B4-BE49-F238E27FC236}">
              <a16:creationId xmlns:a16="http://schemas.microsoft.com/office/drawing/2014/main" id="{00000000-0008-0000-0E00-00007D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8" name="テキスト ボックス 637">
          <a:extLst>
            <a:ext uri="{FF2B5EF4-FFF2-40B4-BE49-F238E27FC236}">
              <a16:creationId xmlns:a16="http://schemas.microsoft.com/office/drawing/2014/main" id="{00000000-0008-0000-0E00-00007E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9" name="テキスト ボックス 638">
          <a:extLst>
            <a:ext uri="{FF2B5EF4-FFF2-40B4-BE49-F238E27FC236}">
              <a16:creationId xmlns:a16="http://schemas.microsoft.com/office/drawing/2014/main" id="{00000000-0008-0000-0E00-00007F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0" name="テキスト ボックス 639">
          <a:extLst>
            <a:ext uri="{FF2B5EF4-FFF2-40B4-BE49-F238E27FC236}">
              <a16:creationId xmlns:a16="http://schemas.microsoft.com/office/drawing/2014/main" id="{00000000-0008-0000-0E00-000080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89081</xdr:rowOff>
    </xdr:from>
    <xdr:to>
      <xdr:col>116</xdr:col>
      <xdr:colOff>114300</xdr:colOff>
      <xdr:row>108</xdr:row>
      <xdr:rowOff>19231</xdr:rowOff>
    </xdr:to>
    <xdr:sp macro="" textlink="">
      <xdr:nvSpPr>
        <xdr:cNvPr id="641" name="楕円 640">
          <a:extLst>
            <a:ext uri="{FF2B5EF4-FFF2-40B4-BE49-F238E27FC236}">
              <a16:creationId xmlns:a16="http://schemas.microsoft.com/office/drawing/2014/main" id="{00000000-0008-0000-0E00-000081020000}"/>
            </a:ext>
          </a:extLst>
        </xdr:cNvPr>
        <xdr:cNvSpPr/>
      </xdr:nvSpPr>
      <xdr:spPr>
        <a:xfrm>
          <a:off x="22110700" y="184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67508</xdr:rowOff>
    </xdr:from>
    <xdr:ext cx="469744" cy="259045"/>
    <xdr:sp macro="" textlink="">
      <xdr:nvSpPr>
        <xdr:cNvPr id="642" name="【公民館】&#10;一人当たり面積該当値テキスト">
          <a:extLst>
            <a:ext uri="{FF2B5EF4-FFF2-40B4-BE49-F238E27FC236}">
              <a16:creationId xmlns:a16="http://schemas.microsoft.com/office/drawing/2014/main" id="{00000000-0008-0000-0E00-000082020000}"/>
            </a:ext>
          </a:extLst>
        </xdr:cNvPr>
        <xdr:cNvSpPr txBox="1"/>
      </xdr:nvSpPr>
      <xdr:spPr>
        <a:xfrm>
          <a:off x="22199600" y="1841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89081</xdr:rowOff>
    </xdr:from>
    <xdr:to>
      <xdr:col>112</xdr:col>
      <xdr:colOff>38100</xdr:colOff>
      <xdr:row>108</xdr:row>
      <xdr:rowOff>19231</xdr:rowOff>
    </xdr:to>
    <xdr:sp macro="" textlink="">
      <xdr:nvSpPr>
        <xdr:cNvPr id="643" name="楕円 642">
          <a:extLst>
            <a:ext uri="{FF2B5EF4-FFF2-40B4-BE49-F238E27FC236}">
              <a16:creationId xmlns:a16="http://schemas.microsoft.com/office/drawing/2014/main" id="{00000000-0008-0000-0E00-000083020000}"/>
            </a:ext>
          </a:extLst>
        </xdr:cNvPr>
        <xdr:cNvSpPr/>
      </xdr:nvSpPr>
      <xdr:spPr>
        <a:xfrm>
          <a:off x="21272500" y="184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139881</xdr:rowOff>
    </xdr:from>
    <xdr:to>
      <xdr:col>116</xdr:col>
      <xdr:colOff>63500</xdr:colOff>
      <xdr:row>107</xdr:row>
      <xdr:rowOff>139881</xdr:rowOff>
    </xdr:to>
    <xdr:cxnSp macro="">
      <xdr:nvCxnSpPr>
        <xdr:cNvPr id="644" name="直線コネクタ 643">
          <a:extLst>
            <a:ext uri="{FF2B5EF4-FFF2-40B4-BE49-F238E27FC236}">
              <a16:creationId xmlns:a16="http://schemas.microsoft.com/office/drawing/2014/main" id="{00000000-0008-0000-0E00-000084020000}"/>
            </a:ext>
          </a:extLst>
        </xdr:cNvPr>
        <xdr:cNvCxnSpPr/>
      </xdr:nvCxnSpPr>
      <xdr:spPr>
        <a:xfrm>
          <a:off x="21323300" y="1848503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53720</xdr:rowOff>
    </xdr:from>
    <xdr:ext cx="469744" cy="259045"/>
    <xdr:sp macro="" textlink="">
      <xdr:nvSpPr>
        <xdr:cNvPr id="645" name="n_1aveValue【公民館】&#10;一人当たり面積">
          <a:extLst>
            <a:ext uri="{FF2B5EF4-FFF2-40B4-BE49-F238E27FC236}">
              <a16:creationId xmlns:a16="http://schemas.microsoft.com/office/drawing/2014/main" id="{00000000-0008-0000-0E00-000085020000}"/>
            </a:ext>
          </a:extLst>
        </xdr:cNvPr>
        <xdr:cNvSpPr txBox="1"/>
      </xdr:nvSpPr>
      <xdr:spPr>
        <a:xfrm>
          <a:off x="210757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50454</xdr:rowOff>
    </xdr:from>
    <xdr:ext cx="469744" cy="259045"/>
    <xdr:sp macro="" textlink="">
      <xdr:nvSpPr>
        <xdr:cNvPr id="646" name="n_2aveValue【公民館】&#10;一人当たり面積">
          <a:extLst>
            <a:ext uri="{FF2B5EF4-FFF2-40B4-BE49-F238E27FC236}">
              <a16:creationId xmlns:a16="http://schemas.microsoft.com/office/drawing/2014/main" id="{00000000-0008-0000-0E00-000086020000}"/>
            </a:ext>
          </a:extLst>
        </xdr:cNvPr>
        <xdr:cNvSpPr txBox="1"/>
      </xdr:nvSpPr>
      <xdr:spPr>
        <a:xfrm>
          <a:off x="20199427" y="1805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30859</xdr:rowOff>
    </xdr:from>
    <xdr:ext cx="469744" cy="259045"/>
    <xdr:sp macro="" textlink="">
      <xdr:nvSpPr>
        <xdr:cNvPr id="647" name="n_3aveValue【公民館】&#10;一人当たり面積">
          <a:extLst>
            <a:ext uri="{FF2B5EF4-FFF2-40B4-BE49-F238E27FC236}">
              <a16:creationId xmlns:a16="http://schemas.microsoft.com/office/drawing/2014/main" id="{00000000-0008-0000-0E00-000087020000}"/>
            </a:ext>
          </a:extLst>
        </xdr:cNvPr>
        <xdr:cNvSpPr txBox="1"/>
      </xdr:nvSpPr>
      <xdr:spPr>
        <a:xfrm>
          <a:off x="19310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94541</xdr:rowOff>
    </xdr:from>
    <xdr:ext cx="469744" cy="259045"/>
    <xdr:sp macro="" textlink="">
      <xdr:nvSpPr>
        <xdr:cNvPr id="648" name="n_4aveValue【公民館】&#10;一人当たり面積">
          <a:extLst>
            <a:ext uri="{FF2B5EF4-FFF2-40B4-BE49-F238E27FC236}">
              <a16:creationId xmlns:a16="http://schemas.microsoft.com/office/drawing/2014/main" id="{00000000-0008-0000-0E00-000088020000}"/>
            </a:ext>
          </a:extLst>
        </xdr:cNvPr>
        <xdr:cNvSpPr txBox="1"/>
      </xdr:nvSpPr>
      <xdr:spPr>
        <a:xfrm>
          <a:off x="18421427" y="1792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10358</xdr:rowOff>
    </xdr:from>
    <xdr:ext cx="469744" cy="259045"/>
    <xdr:sp macro="" textlink="">
      <xdr:nvSpPr>
        <xdr:cNvPr id="649" name="n_1mainValue【公民館】&#10;一人当たり面積">
          <a:extLst>
            <a:ext uri="{FF2B5EF4-FFF2-40B4-BE49-F238E27FC236}">
              <a16:creationId xmlns:a16="http://schemas.microsoft.com/office/drawing/2014/main" id="{00000000-0008-0000-0E00-000089020000}"/>
            </a:ext>
          </a:extLst>
        </xdr:cNvPr>
        <xdr:cNvSpPr txBox="1"/>
      </xdr:nvSpPr>
      <xdr:spPr>
        <a:xfrm>
          <a:off x="21075727" y="1852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0" name="正方形/長方形 649">
          <a:extLst>
            <a:ext uri="{FF2B5EF4-FFF2-40B4-BE49-F238E27FC236}">
              <a16:creationId xmlns:a16="http://schemas.microsoft.com/office/drawing/2014/main" id="{00000000-0008-0000-0E00-00008A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1" name="正方形/長方形 650">
          <a:extLst>
            <a:ext uri="{FF2B5EF4-FFF2-40B4-BE49-F238E27FC236}">
              <a16:creationId xmlns:a16="http://schemas.microsoft.com/office/drawing/2014/main" id="{00000000-0008-0000-0E00-00008B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2" name="テキスト ボックス 651">
          <a:extLst>
            <a:ext uri="{FF2B5EF4-FFF2-40B4-BE49-F238E27FC236}">
              <a16:creationId xmlns:a16="http://schemas.microsoft.com/office/drawing/2014/main" id="{00000000-0008-0000-0E00-00008C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各公共施設等は建設時期から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年近く経過しており、それぞれの有形固定資産減価償却率はほとんど類似団体平均値を上回っている。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また一人当たりの面積・延長・有形固定資産額は、人口密度が高いため全体的に下回る結果となった。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公民館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に着目すると、令和元年度に「中央公民館改修事業」があり資産価値が増えたため、有形固定資産減価償却率が改善されている。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おいては、建築後の経過年数が播磨中学校５５年、播磨小学校４７年になるなど、全施設の平均が約３４年になり全体的に老朽化が進んでおり、有形固定資産減価償却率が類似団体平均値に比べ高い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しかし現在、更新時期を迎え、計画的に改修等工事を実施しているため、徐々に有形固定資産減価償却率は下がっていくと思われる。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兵庫県播磨町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34,520
34,011
9.13
12,199,799
11,068,684
609,686
6,811,289
9,267,041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7620</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836920"/>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125747</xdr:rowOff>
    </xdr:from>
    <xdr:ext cx="405111"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7620</xdr:rowOff>
    </xdr:from>
    <xdr:to>
      <xdr:col>24</xdr:col>
      <xdr:colOff>152400</xdr:colOff>
      <xdr:row>34</xdr:row>
      <xdr:rowOff>7620</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45011</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217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22134</xdr:rowOff>
    </xdr:from>
    <xdr:to>
      <xdr:col>24</xdr:col>
      <xdr:colOff>114300</xdr:colOff>
      <xdr:row>37</xdr:row>
      <xdr:rowOff>123734</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10704</xdr:rowOff>
    </xdr:from>
    <xdr:to>
      <xdr:col>20</xdr:col>
      <xdr:colOff>38100</xdr:colOff>
      <xdr:row>37</xdr:row>
      <xdr:rowOff>112304</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151130</xdr:rowOff>
    </xdr:from>
    <xdr:to>
      <xdr:col>15</xdr:col>
      <xdr:colOff>101600</xdr:colOff>
      <xdr:row>37</xdr:row>
      <xdr:rowOff>81280</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120106</xdr:rowOff>
    </xdr:from>
    <xdr:to>
      <xdr:col>10</xdr:col>
      <xdr:colOff>165100</xdr:colOff>
      <xdr:row>37</xdr:row>
      <xdr:rowOff>50256</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44994</xdr:rowOff>
    </xdr:from>
    <xdr:to>
      <xdr:col>24</xdr:col>
      <xdr:colOff>114300</xdr:colOff>
      <xdr:row>39</xdr:row>
      <xdr:rowOff>146594</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673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23421</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12337</xdr:rowOff>
    </xdr:from>
    <xdr:to>
      <xdr:col>20</xdr:col>
      <xdr:colOff>38100</xdr:colOff>
      <xdr:row>39</xdr:row>
      <xdr:rowOff>113937</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669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63137</xdr:rowOff>
    </xdr:from>
    <xdr:to>
      <xdr:col>24</xdr:col>
      <xdr:colOff>63500</xdr:colOff>
      <xdr:row>39</xdr:row>
      <xdr:rowOff>95794</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674968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128831</xdr:rowOff>
    </xdr:from>
    <xdr:ext cx="405111" cy="259045"/>
    <xdr:sp macro="" textlink="">
      <xdr:nvSpPr>
        <xdr:cNvPr id="78" name="n_1aveValue【図書館】&#10;有形固定資産減価償却率">
          <a:extLst>
            <a:ext uri="{FF2B5EF4-FFF2-40B4-BE49-F238E27FC236}">
              <a16:creationId xmlns:a16="http://schemas.microsoft.com/office/drawing/2014/main" id="{00000000-0008-0000-0F00-00004E000000}"/>
            </a:ext>
          </a:extLst>
        </xdr:cNvPr>
        <xdr:cNvSpPr txBox="1"/>
      </xdr:nvSpPr>
      <xdr:spPr>
        <a:xfrm>
          <a:off x="35820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97807</xdr:rowOff>
    </xdr:from>
    <xdr:ext cx="405111" cy="259045"/>
    <xdr:sp macro="" textlink="">
      <xdr:nvSpPr>
        <xdr:cNvPr id="79" name="n_2aveValue【図書館】&#10;有形固定資産減価償却率">
          <a:extLst>
            <a:ext uri="{FF2B5EF4-FFF2-40B4-BE49-F238E27FC236}">
              <a16:creationId xmlns:a16="http://schemas.microsoft.com/office/drawing/2014/main" id="{00000000-0008-0000-0F00-00004F000000}"/>
            </a:ext>
          </a:extLst>
        </xdr:cNvPr>
        <xdr:cNvSpPr txBox="1"/>
      </xdr:nvSpPr>
      <xdr:spPr>
        <a:xfrm>
          <a:off x="2705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66783</xdr:rowOff>
    </xdr:from>
    <xdr:ext cx="405111" cy="259045"/>
    <xdr:sp macro="" textlink="">
      <xdr:nvSpPr>
        <xdr:cNvPr id="80" name="n_3aveValue【図書館】&#10;有形固定資産減価償却率">
          <a:extLst>
            <a:ext uri="{FF2B5EF4-FFF2-40B4-BE49-F238E27FC236}">
              <a16:creationId xmlns:a16="http://schemas.microsoft.com/office/drawing/2014/main" id="{00000000-0008-0000-0F00-000050000000}"/>
            </a:ext>
          </a:extLst>
        </xdr:cNvPr>
        <xdr:cNvSpPr txBox="1"/>
      </xdr:nvSpPr>
      <xdr:spPr>
        <a:xfrm>
          <a:off x="18167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52087</xdr:rowOff>
    </xdr:from>
    <xdr:ext cx="405111" cy="259045"/>
    <xdr:sp macro="" textlink="">
      <xdr:nvSpPr>
        <xdr:cNvPr id="81" name="n_4aveValue【図書館】&#10;有形固定資産減価償却率">
          <a:extLst>
            <a:ext uri="{FF2B5EF4-FFF2-40B4-BE49-F238E27FC236}">
              <a16:creationId xmlns:a16="http://schemas.microsoft.com/office/drawing/2014/main" id="{00000000-0008-0000-0F00-000051000000}"/>
            </a:ext>
          </a:extLst>
        </xdr:cNvPr>
        <xdr:cNvSpPr txBox="1"/>
      </xdr:nvSpPr>
      <xdr:spPr>
        <a:xfrm>
          <a:off x="927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105064</xdr:rowOff>
    </xdr:from>
    <xdr:ext cx="405111" cy="259045"/>
    <xdr:sp macro="" textlink="">
      <xdr:nvSpPr>
        <xdr:cNvPr id="82" name="n_1mainValue【図書館】&#10;有形固定資産減価償却率">
          <a:extLst>
            <a:ext uri="{FF2B5EF4-FFF2-40B4-BE49-F238E27FC236}">
              <a16:creationId xmlns:a16="http://schemas.microsoft.com/office/drawing/2014/main" id="{00000000-0008-0000-0F00-000052000000}"/>
            </a:ext>
          </a:extLst>
        </xdr:cNvPr>
        <xdr:cNvSpPr txBox="1"/>
      </xdr:nvSpPr>
      <xdr:spPr>
        <a:xfrm>
          <a:off x="3582044" y="679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00000000-0008-0000-0F00-000053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00000000-0008-0000-0F00-000054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00000000-0008-0000-0F00-000055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00000000-0008-0000-0F00-000056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00000000-0008-0000-0F00-000057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00000000-0008-0000-0F00-000058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00000000-0008-0000-0F00-000059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00000000-0008-0000-0F00-00005A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a:extLst>
            <a:ext uri="{FF2B5EF4-FFF2-40B4-BE49-F238E27FC236}">
              <a16:creationId xmlns:a16="http://schemas.microsoft.com/office/drawing/2014/main" id="{00000000-0008-0000-0F00-00005B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00000000-0008-0000-0F00-00005C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3" name="直線コネクタ 92">
          <a:extLst>
            <a:ext uri="{FF2B5EF4-FFF2-40B4-BE49-F238E27FC236}">
              <a16:creationId xmlns:a16="http://schemas.microsoft.com/office/drawing/2014/main" id="{00000000-0008-0000-0F00-00005D000000}"/>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4" name="テキスト ボックス 93">
          <a:extLst>
            <a:ext uri="{FF2B5EF4-FFF2-40B4-BE49-F238E27FC236}">
              <a16:creationId xmlns:a16="http://schemas.microsoft.com/office/drawing/2014/main" id="{00000000-0008-0000-0F00-00005E000000}"/>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a:extLst>
            <a:ext uri="{FF2B5EF4-FFF2-40B4-BE49-F238E27FC236}">
              <a16:creationId xmlns:a16="http://schemas.microsoft.com/office/drawing/2014/main" id="{00000000-0008-0000-0F00-00005F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a:extLst>
            <a:ext uri="{FF2B5EF4-FFF2-40B4-BE49-F238E27FC236}">
              <a16:creationId xmlns:a16="http://schemas.microsoft.com/office/drawing/2014/main" id="{00000000-0008-0000-0F00-000060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7" name="直線コネクタ 96">
          <a:extLst>
            <a:ext uri="{FF2B5EF4-FFF2-40B4-BE49-F238E27FC236}">
              <a16:creationId xmlns:a16="http://schemas.microsoft.com/office/drawing/2014/main" id="{00000000-0008-0000-0F00-000061000000}"/>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98" name="テキスト ボックス 97">
          <a:extLst>
            <a:ext uri="{FF2B5EF4-FFF2-40B4-BE49-F238E27FC236}">
              <a16:creationId xmlns:a16="http://schemas.microsoft.com/office/drawing/2014/main" id="{00000000-0008-0000-0F00-000062000000}"/>
            </a:ext>
          </a:extLst>
        </xdr:cNvPr>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a:extLst>
            <a:ext uri="{FF2B5EF4-FFF2-40B4-BE49-F238E27FC236}">
              <a16:creationId xmlns:a16="http://schemas.microsoft.com/office/drawing/2014/main" id="{00000000-0008-0000-0F00-000063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a:extLst>
            <a:ext uri="{FF2B5EF4-FFF2-40B4-BE49-F238E27FC236}">
              <a16:creationId xmlns:a16="http://schemas.microsoft.com/office/drawing/2014/main" id="{00000000-0008-0000-0F00-000065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127635</xdr:rowOff>
    </xdr:from>
    <xdr:to>
      <xdr:col>54</xdr:col>
      <xdr:colOff>189865</xdr:colOff>
      <xdr:row>40</xdr:row>
      <xdr:rowOff>156210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flipV="1">
          <a:off x="10476865" y="5785485"/>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160037</xdr:rowOff>
    </xdr:from>
    <xdr:ext cx="469744" cy="259045"/>
    <xdr:sp macro="" textlink="">
      <xdr:nvSpPr>
        <xdr:cNvPr id="103" name="【図書館】&#10;一人当たり面積最小値テキスト">
          <a:extLst>
            <a:ext uri="{FF2B5EF4-FFF2-40B4-BE49-F238E27FC236}">
              <a16:creationId xmlns:a16="http://schemas.microsoft.com/office/drawing/2014/main" id="{00000000-0008-0000-0F00-000067000000}"/>
            </a:ext>
          </a:extLst>
        </xdr:cNvPr>
        <xdr:cNvSpPr txBox="1"/>
      </xdr:nvSpPr>
      <xdr:spPr>
        <a:xfrm>
          <a:off x="10515600"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10388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74312</xdr:rowOff>
    </xdr:from>
    <xdr:ext cx="469744" cy="259045"/>
    <xdr:sp macro="" textlink="">
      <xdr:nvSpPr>
        <xdr:cNvPr id="105" name="【図書館】&#10;一人当たり面積最大値テキスト">
          <a:extLst>
            <a:ext uri="{FF2B5EF4-FFF2-40B4-BE49-F238E27FC236}">
              <a16:creationId xmlns:a16="http://schemas.microsoft.com/office/drawing/2014/main" id="{00000000-0008-0000-0F00-000069000000}"/>
            </a:ext>
          </a:extLst>
        </xdr:cNvPr>
        <xdr:cNvSpPr txBox="1"/>
      </xdr:nvSpPr>
      <xdr:spPr>
        <a:xfrm>
          <a:off x="10515600" y="556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127635</xdr:rowOff>
    </xdr:from>
    <xdr:to>
      <xdr:col>55</xdr:col>
      <xdr:colOff>88900</xdr:colOff>
      <xdr:row>33</xdr:row>
      <xdr:rowOff>127635</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10388600" y="578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156862</xdr:rowOff>
    </xdr:from>
    <xdr:ext cx="469744" cy="259045"/>
    <xdr:sp macro="" textlink="">
      <xdr:nvSpPr>
        <xdr:cNvPr id="107" name="【図書館】&#10;一人当たり面積平均値テキスト">
          <a:extLst>
            <a:ext uri="{FF2B5EF4-FFF2-40B4-BE49-F238E27FC236}">
              <a16:creationId xmlns:a16="http://schemas.microsoft.com/office/drawing/2014/main" id="{00000000-0008-0000-0F00-00006B000000}"/>
            </a:ext>
          </a:extLst>
        </xdr:cNvPr>
        <xdr:cNvSpPr txBox="1"/>
      </xdr:nvSpPr>
      <xdr:spPr>
        <a:xfrm>
          <a:off x="10515600" y="6500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133985</xdr:rowOff>
    </xdr:from>
    <xdr:to>
      <xdr:col>55</xdr:col>
      <xdr:colOff>50800</xdr:colOff>
      <xdr:row>39</xdr:row>
      <xdr:rowOff>64135</xdr:rowOff>
    </xdr:to>
    <xdr:sp macro="" textlink="">
      <xdr:nvSpPr>
        <xdr:cNvPr id="108" name="フローチャート: 判断 107">
          <a:extLst>
            <a:ext uri="{FF2B5EF4-FFF2-40B4-BE49-F238E27FC236}">
              <a16:creationId xmlns:a16="http://schemas.microsoft.com/office/drawing/2014/main" id="{00000000-0008-0000-0F00-00006C000000}"/>
            </a:ext>
          </a:extLst>
        </xdr:cNvPr>
        <xdr:cNvSpPr/>
      </xdr:nvSpPr>
      <xdr:spPr>
        <a:xfrm>
          <a:off x="104267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151130</xdr:rowOff>
    </xdr:from>
    <xdr:to>
      <xdr:col>50</xdr:col>
      <xdr:colOff>165100</xdr:colOff>
      <xdr:row>39</xdr:row>
      <xdr:rowOff>81280</xdr:rowOff>
    </xdr:to>
    <xdr:sp macro="" textlink="">
      <xdr:nvSpPr>
        <xdr:cNvPr id="109" name="フローチャート: 判断 108">
          <a:extLst>
            <a:ext uri="{FF2B5EF4-FFF2-40B4-BE49-F238E27FC236}">
              <a16:creationId xmlns:a16="http://schemas.microsoft.com/office/drawing/2014/main" id="{00000000-0008-0000-0F00-00006D000000}"/>
            </a:ext>
          </a:extLst>
        </xdr:cNvPr>
        <xdr:cNvSpPr/>
      </xdr:nvSpPr>
      <xdr:spPr>
        <a:xfrm>
          <a:off x="9588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156845</xdr:rowOff>
    </xdr:from>
    <xdr:to>
      <xdr:col>46</xdr:col>
      <xdr:colOff>38100</xdr:colOff>
      <xdr:row>39</xdr:row>
      <xdr:rowOff>86995</xdr:rowOff>
    </xdr:to>
    <xdr:sp macro="" textlink="">
      <xdr:nvSpPr>
        <xdr:cNvPr id="110" name="フローチャート: 判断 109">
          <a:extLst>
            <a:ext uri="{FF2B5EF4-FFF2-40B4-BE49-F238E27FC236}">
              <a16:creationId xmlns:a16="http://schemas.microsoft.com/office/drawing/2014/main" id="{00000000-0008-0000-0F00-00006E000000}"/>
            </a:ext>
          </a:extLst>
        </xdr:cNvPr>
        <xdr:cNvSpPr/>
      </xdr:nvSpPr>
      <xdr:spPr>
        <a:xfrm>
          <a:off x="86995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133985</xdr:rowOff>
    </xdr:from>
    <xdr:to>
      <xdr:col>41</xdr:col>
      <xdr:colOff>101600</xdr:colOff>
      <xdr:row>39</xdr:row>
      <xdr:rowOff>64135</xdr:rowOff>
    </xdr:to>
    <xdr:sp macro="" textlink="">
      <xdr:nvSpPr>
        <xdr:cNvPr id="111" name="フローチャート: 判断 110">
          <a:extLst>
            <a:ext uri="{FF2B5EF4-FFF2-40B4-BE49-F238E27FC236}">
              <a16:creationId xmlns:a16="http://schemas.microsoft.com/office/drawing/2014/main" id="{00000000-0008-0000-0F00-00006F000000}"/>
            </a:ext>
          </a:extLst>
        </xdr:cNvPr>
        <xdr:cNvSpPr/>
      </xdr:nvSpPr>
      <xdr:spPr>
        <a:xfrm>
          <a:off x="7810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2540</xdr:rowOff>
    </xdr:from>
    <xdr:to>
      <xdr:col>36</xdr:col>
      <xdr:colOff>165100</xdr:colOff>
      <xdr:row>39</xdr:row>
      <xdr:rowOff>104140</xdr:rowOff>
    </xdr:to>
    <xdr:sp macro="" textlink="">
      <xdr:nvSpPr>
        <xdr:cNvPr id="112" name="フローチャート: 判断 111">
          <a:extLst>
            <a:ext uri="{FF2B5EF4-FFF2-40B4-BE49-F238E27FC236}">
              <a16:creationId xmlns:a16="http://schemas.microsoft.com/office/drawing/2014/main" id="{00000000-0008-0000-0F00-000070000000}"/>
            </a:ext>
          </a:extLst>
        </xdr:cNvPr>
        <xdr:cNvSpPr/>
      </xdr:nvSpPr>
      <xdr:spPr>
        <a:xfrm>
          <a:off x="6921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00000000-0008-0000-0F00-000072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00000000-0008-0000-0F00-000073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F00-000074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F00-000075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116840</xdr:rowOff>
    </xdr:from>
    <xdr:to>
      <xdr:col>55</xdr:col>
      <xdr:colOff>50800</xdr:colOff>
      <xdr:row>40</xdr:row>
      <xdr:rowOff>46990</xdr:rowOff>
    </xdr:to>
    <xdr:sp macro="" textlink="">
      <xdr:nvSpPr>
        <xdr:cNvPr id="118" name="楕円 117">
          <a:extLst>
            <a:ext uri="{FF2B5EF4-FFF2-40B4-BE49-F238E27FC236}">
              <a16:creationId xmlns:a16="http://schemas.microsoft.com/office/drawing/2014/main" id="{00000000-0008-0000-0F00-000076000000}"/>
            </a:ext>
          </a:extLst>
        </xdr:cNvPr>
        <xdr:cNvSpPr/>
      </xdr:nvSpPr>
      <xdr:spPr>
        <a:xfrm>
          <a:off x="104267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95267</xdr:rowOff>
    </xdr:from>
    <xdr:ext cx="469744" cy="259045"/>
    <xdr:sp macro="" textlink="">
      <xdr:nvSpPr>
        <xdr:cNvPr id="119" name="【図書館】&#10;一人当たり面積該当値テキスト">
          <a:extLst>
            <a:ext uri="{FF2B5EF4-FFF2-40B4-BE49-F238E27FC236}">
              <a16:creationId xmlns:a16="http://schemas.microsoft.com/office/drawing/2014/main" id="{00000000-0008-0000-0F00-000077000000}"/>
            </a:ext>
          </a:extLst>
        </xdr:cNvPr>
        <xdr:cNvSpPr txBox="1"/>
      </xdr:nvSpPr>
      <xdr:spPr>
        <a:xfrm>
          <a:off x="10515600"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116840</xdr:rowOff>
    </xdr:from>
    <xdr:to>
      <xdr:col>50</xdr:col>
      <xdr:colOff>165100</xdr:colOff>
      <xdr:row>40</xdr:row>
      <xdr:rowOff>46990</xdr:rowOff>
    </xdr:to>
    <xdr:sp macro="" textlink="">
      <xdr:nvSpPr>
        <xdr:cNvPr id="120" name="楕円 119">
          <a:extLst>
            <a:ext uri="{FF2B5EF4-FFF2-40B4-BE49-F238E27FC236}">
              <a16:creationId xmlns:a16="http://schemas.microsoft.com/office/drawing/2014/main" id="{00000000-0008-0000-0F00-000078000000}"/>
            </a:ext>
          </a:extLst>
        </xdr:cNvPr>
        <xdr:cNvSpPr/>
      </xdr:nvSpPr>
      <xdr:spPr>
        <a:xfrm>
          <a:off x="9588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167640</xdr:rowOff>
    </xdr:from>
    <xdr:to>
      <xdr:col>55</xdr:col>
      <xdr:colOff>0</xdr:colOff>
      <xdr:row>39</xdr:row>
      <xdr:rowOff>167640</xdr:rowOff>
    </xdr:to>
    <xdr:cxnSp macro="">
      <xdr:nvCxnSpPr>
        <xdr:cNvPr id="121" name="直線コネクタ 120">
          <a:extLst>
            <a:ext uri="{FF2B5EF4-FFF2-40B4-BE49-F238E27FC236}">
              <a16:creationId xmlns:a16="http://schemas.microsoft.com/office/drawing/2014/main" id="{00000000-0008-0000-0F00-000079000000}"/>
            </a:ext>
          </a:extLst>
        </xdr:cNvPr>
        <xdr:cNvCxnSpPr/>
      </xdr:nvCxnSpPr>
      <xdr:spPr>
        <a:xfrm>
          <a:off x="9639300" y="68541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97807</xdr:rowOff>
    </xdr:from>
    <xdr:ext cx="469744" cy="259045"/>
    <xdr:sp macro="" textlink="">
      <xdr:nvSpPr>
        <xdr:cNvPr id="122" name="n_1aveValue【図書館】&#10;一人当たり面積">
          <a:extLst>
            <a:ext uri="{FF2B5EF4-FFF2-40B4-BE49-F238E27FC236}">
              <a16:creationId xmlns:a16="http://schemas.microsoft.com/office/drawing/2014/main" id="{00000000-0008-0000-0F00-00007A000000}"/>
            </a:ext>
          </a:extLst>
        </xdr:cNvPr>
        <xdr:cNvSpPr txBox="1"/>
      </xdr:nvSpPr>
      <xdr:spPr>
        <a:xfrm>
          <a:off x="9391727" y="644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103522</xdr:rowOff>
    </xdr:from>
    <xdr:ext cx="469744" cy="259045"/>
    <xdr:sp macro="" textlink="">
      <xdr:nvSpPr>
        <xdr:cNvPr id="123" name="n_2aveValue【図書館】&#10;一人当たり面積">
          <a:extLst>
            <a:ext uri="{FF2B5EF4-FFF2-40B4-BE49-F238E27FC236}">
              <a16:creationId xmlns:a16="http://schemas.microsoft.com/office/drawing/2014/main" id="{00000000-0008-0000-0F00-00007B000000}"/>
            </a:ext>
          </a:extLst>
        </xdr:cNvPr>
        <xdr:cNvSpPr txBox="1"/>
      </xdr:nvSpPr>
      <xdr:spPr>
        <a:xfrm>
          <a:off x="8515427" y="644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80662</xdr:rowOff>
    </xdr:from>
    <xdr:ext cx="469744" cy="259045"/>
    <xdr:sp macro="" textlink="">
      <xdr:nvSpPr>
        <xdr:cNvPr id="124" name="n_3aveValue【図書館】&#10;一人当たり面積">
          <a:extLst>
            <a:ext uri="{FF2B5EF4-FFF2-40B4-BE49-F238E27FC236}">
              <a16:creationId xmlns:a16="http://schemas.microsoft.com/office/drawing/2014/main" id="{00000000-0008-0000-0F00-00007C000000}"/>
            </a:ext>
          </a:extLst>
        </xdr:cNvPr>
        <xdr:cNvSpPr txBox="1"/>
      </xdr:nvSpPr>
      <xdr:spPr>
        <a:xfrm>
          <a:off x="7626427" y="642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120667</xdr:rowOff>
    </xdr:from>
    <xdr:ext cx="469744" cy="259045"/>
    <xdr:sp macro="" textlink="">
      <xdr:nvSpPr>
        <xdr:cNvPr id="125" name="n_4aveValue【図書館】&#10;一人当たり面積">
          <a:extLst>
            <a:ext uri="{FF2B5EF4-FFF2-40B4-BE49-F238E27FC236}">
              <a16:creationId xmlns:a16="http://schemas.microsoft.com/office/drawing/2014/main" id="{00000000-0008-0000-0F00-00007D000000}"/>
            </a:ext>
          </a:extLst>
        </xdr:cNvPr>
        <xdr:cNvSpPr txBox="1"/>
      </xdr:nvSpPr>
      <xdr:spPr>
        <a:xfrm>
          <a:off x="6737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38117</xdr:rowOff>
    </xdr:from>
    <xdr:ext cx="469744" cy="259045"/>
    <xdr:sp macro="" textlink="">
      <xdr:nvSpPr>
        <xdr:cNvPr id="126" name="n_1mainValue【図書館】&#10;一人当たり面積">
          <a:extLst>
            <a:ext uri="{FF2B5EF4-FFF2-40B4-BE49-F238E27FC236}">
              <a16:creationId xmlns:a16="http://schemas.microsoft.com/office/drawing/2014/main" id="{00000000-0008-0000-0F00-00007E000000}"/>
            </a:ext>
          </a:extLst>
        </xdr:cNvPr>
        <xdr:cNvSpPr txBox="1"/>
      </xdr:nvSpPr>
      <xdr:spPr>
        <a:xfrm>
          <a:off x="9391727" y="689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a:extLst>
            <a:ext uri="{FF2B5EF4-FFF2-40B4-BE49-F238E27FC236}">
              <a16:creationId xmlns:a16="http://schemas.microsoft.com/office/drawing/2014/main" id="{00000000-0008-0000-0F00-00007F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a:extLst>
            <a:ext uri="{FF2B5EF4-FFF2-40B4-BE49-F238E27FC236}">
              <a16:creationId xmlns:a16="http://schemas.microsoft.com/office/drawing/2014/main" id="{00000000-0008-0000-0F00-000080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a:extLst>
            <a:ext uri="{FF2B5EF4-FFF2-40B4-BE49-F238E27FC236}">
              <a16:creationId xmlns:a16="http://schemas.microsoft.com/office/drawing/2014/main" id="{00000000-0008-0000-0F00-000081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a:extLst>
            <a:ext uri="{FF2B5EF4-FFF2-40B4-BE49-F238E27FC236}">
              <a16:creationId xmlns:a16="http://schemas.microsoft.com/office/drawing/2014/main" id="{00000000-0008-0000-0F00-000082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a:extLst>
            <a:ext uri="{FF2B5EF4-FFF2-40B4-BE49-F238E27FC236}">
              <a16:creationId xmlns:a16="http://schemas.microsoft.com/office/drawing/2014/main" id="{00000000-0008-0000-0F00-000083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a:extLst>
            <a:ext uri="{FF2B5EF4-FFF2-40B4-BE49-F238E27FC236}">
              <a16:creationId xmlns:a16="http://schemas.microsoft.com/office/drawing/2014/main" id="{00000000-0008-0000-0F00-000084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a:extLst>
            <a:ext uri="{FF2B5EF4-FFF2-40B4-BE49-F238E27FC236}">
              <a16:creationId xmlns:a16="http://schemas.microsoft.com/office/drawing/2014/main" id="{00000000-0008-0000-0F00-000085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a:extLst>
            <a:ext uri="{FF2B5EF4-FFF2-40B4-BE49-F238E27FC236}">
              <a16:creationId xmlns:a16="http://schemas.microsoft.com/office/drawing/2014/main" id="{00000000-0008-0000-0F00-000086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a:extLst>
            <a:ext uri="{FF2B5EF4-FFF2-40B4-BE49-F238E27FC236}">
              <a16:creationId xmlns:a16="http://schemas.microsoft.com/office/drawing/2014/main" id="{00000000-0008-0000-0F00-000087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7" name="テキスト ボックス 136">
          <a:extLst>
            <a:ext uri="{FF2B5EF4-FFF2-40B4-BE49-F238E27FC236}">
              <a16:creationId xmlns:a16="http://schemas.microsoft.com/office/drawing/2014/main" id="{00000000-0008-0000-0F00-000089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39" name="テキスト ボックス 138">
          <a:extLst>
            <a:ext uri="{FF2B5EF4-FFF2-40B4-BE49-F238E27FC236}">
              <a16:creationId xmlns:a16="http://schemas.microsoft.com/office/drawing/2014/main" id="{00000000-0008-0000-0F00-00008B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1" name="テキスト ボックス 140">
          <a:extLst>
            <a:ext uri="{FF2B5EF4-FFF2-40B4-BE49-F238E27FC236}">
              <a16:creationId xmlns:a16="http://schemas.microsoft.com/office/drawing/2014/main" id="{00000000-0008-0000-0F00-00008D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2" name="直線コネクタ 141">
          <a:extLst>
            <a:ext uri="{FF2B5EF4-FFF2-40B4-BE49-F238E27FC236}">
              <a16:creationId xmlns:a16="http://schemas.microsoft.com/office/drawing/2014/main" id="{00000000-0008-0000-0F00-00008E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3" name="テキスト ボックス 142">
          <a:extLst>
            <a:ext uri="{FF2B5EF4-FFF2-40B4-BE49-F238E27FC236}">
              <a16:creationId xmlns:a16="http://schemas.microsoft.com/office/drawing/2014/main" id="{00000000-0008-0000-0F00-00008F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4" name="直線コネクタ 143">
          <a:extLst>
            <a:ext uri="{FF2B5EF4-FFF2-40B4-BE49-F238E27FC236}">
              <a16:creationId xmlns:a16="http://schemas.microsoft.com/office/drawing/2014/main" id="{00000000-0008-0000-0F00-000090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5" name="テキスト ボックス 144">
          <a:extLst>
            <a:ext uri="{FF2B5EF4-FFF2-40B4-BE49-F238E27FC236}">
              <a16:creationId xmlns:a16="http://schemas.microsoft.com/office/drawing/2014/main" id="{00000000-0008-0000-0F00-000091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6" name="直線コネクタ 145">
          <a:extLst>
            <a:ext uri="{FF2B5EF4-FFF2-40B4-BE49-F238E27FC236}">
              <a16:creationId xmlns:a16="http://schemas.microsoft.com/office/drawing/2014/main" id="{00000000-0008-0000-0F00-000092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47" name="テキスト ボックス 146">
          <a:extLst>
            <a:ext uri="{FF2B5EF4-FFF2-40B4-BE49-F238E27FC236}">
              <a16:creationId xmlns:a16="http://schemas.microsoft.com/office/drawing/2014/main" id="{00000000-0008-0000-0F00-000093000000}"/>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a:extLst>
            <a:ext uri="{FF2B5EF4-FFF2-40B4-BE49-F238E27FC236}">
              <a16:creationId xmlns:a16="http://schemas.microsoft.com/office/drawing/2014/main" id="{00000000-0008-0000-0F00-000094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a:extLst>
            <a:ext uri="{FF2B5EF4-FFF2-40B4-BE49-F238E27FC236}">
              <a16:creationId xmlns:a16="http://schemas.microsoft.com/office/drawing/2014/main" id="{00000000-0008-0000-0F00-000095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62</xdr:row>
      <xdr:rowOff>165100</xdr:rowOff>
    </xdr:to>
    <xdr:cxnSp macro="">
      <xdr:nvCxnSpPr>
        <xdr:cNvPr id="150" name="直線コネクタ 149">
          <a:extLst>
            <a:ext uri="{FF2B5EF4-FFF2-40B4-BE49-F238E27FC236}">
              <a16:creationId xmlns:a16="http://schemas.microsoft.com/office/drawing/2014/main" id="{00000000-0008-0000-0F00-000096000000}"/>
            </a:ext>
          </a:extLst>
        </xdr:cNvPr>
        <xdr:cNvCxnSpPr/>
      </xdr:nvCxnSpPr>
      <xdr:spPr>
        <a:xfrm flipV="1">
          <a:off x="4634865" y="952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168927</xdr:rowOff>
    </xdr:from>
    <xdr:ext cx="469744" cy="259045"/>
    <xdr:sp macro="" textlink="">
      <xdr:nvSpPr>
        <xdr:cNvPr id="151" name="【体育館・プール】&#10;有形固定資産減価償却率最小値テキスト">
          <a:extLst>
            <a:ext uri="{FF2B5EF4-FFF2-40B4-BE49-F238E27FC236}">
              <a16:creationId xmlns:a16="http://schemas.microsoft.com/office/drawing/2014/main" id="{00000000-0008-0000-0F00-000097000000}"/>
            </a:ext>
          </a:extLst>
        </xdr:cNvPr>
        <xdr:cNvSpPr txBox="1"/>
      </xdr:nvSpPr>
      <xdr:spPr>
        <a:xfrm>
          <a:off x="4673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165100</xdr:rowOff>
    </xdr:from>
    <xdr:to>
      <xdr:col>24</xdr:col>
      <xdr:colOff>152400</xdr:colOff>
      <xdr:row>62</xdr:row>
      <xdr:rowOff>165100</xdr:rowOff>
    </xdr:to>
    <xdr:cxnSp macro="">
      <xdr:nvCxnSpPr>
        <xdr:cNvPr id="152" name="直線コネクタ 151">
          <a:extLst>
            <a:ext uri="{FF2B5EF4-FFF2-40B4-BE49-F238E27FC236}">
              <a16:creationId xmlns:a16="http://schemas.microsoft.com/office/drawing/2014/main" id="{00000000-0008-0000-0F00-000098000000}"/>
            </a:ext>
          </a:extLst>
        </xdr:cNvPr>
        <xdr:cNvCxnSpPr/>
      </xdr:nvCxnSpPr>
      <xdr:spPr>
        <a:xfrm>
          <a:off x="4546600" y="1079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340478" cy="259045"/>
    <xdr:sp macro="" textlink="">
      <xdr:nvSpPr>
        <xdr:cNvPr id="153" name="【体育館・プール】&#10;有形固定資産減価償却率最大値テキスト">
          <a:extLst>
            <a:ext uri="{FF2B5EF4-FFF2-40B4-BE49-F238E27FC236}">
              <a16:creationId xmlns:a16="http://schemas.microsoft.com/office/drawing/2014/main" id="{00000000-0008-0000-0F00-000099000000}"/>
            </a:ext>
          </a:extLst>
        </xdr:cNvPr>
        <xdr:cNvSpPr txBox="1"/>
      </xdr:nvSpPr>
      <xdr:spPr>
        <a:xfrm>
          <a:off x="4673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54" name="直線コネクタ 153">
          <a:extLst>
            <a:ext uri="{FF2B5EF4-FFF2-40B4-BE49-F238E27FC236}">
              <a16:creationId xmlns:a16="http://schemas.microsoft.com/office/drawing/2014/main" id="{00000000-0008-0000-0F00-00009A000000}"/>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11447</xdr:rowOff>
    </xdr:from>
    <xdr:ext cx="405111" cy="259045"/>
    <xdr:sp macro="" textlink="">
      <xdr:nvSpPr>
        <xdr:cNvPr id="155" name="【体育館・プール】&#10;有形固定資産減価償却率平均値テキスト">
          <a:extLst>
            <a:ext uri="{FF2B5EF4-FFF2-40B4-BE49-F238E27FC236}">
              <a16:creationId xmlns:a16="http://schemas.microsoft.com/office/drawing/2014/main" id="{00000000-0008-0000-0F00-00009B000000}"/>
            </a:ext>
          </a:extLst>
        </xdr:cNvPr>
        <xdr:cNvSpPr txBox="1"/>
      </xdr:nvSpPr>
      <xdr:spPr>
        <a:xfrm>
          <a:off x="4673600" y="10126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160020</xdr:rowOff>
    </xdr:from>
    <xdr:to>
      <xdr:col>24</xdr:col>
      <xdr:colOff>114300</xdr:colOff>
      <xdr:row>60</xdr:row>
      <xdr:rowOff>90170</xdr:rowOff>
    </xdr:to>
    <xdr:sp macro="" textlink="">
      <xdr:nvSpPr>
        <xdr:cNvPr id="156" name="フローチャート: 判断 155">
          <a:extLst>
            <a:ext uri="{FF2B5EF4-FFF2-40B4-BE49-F238E27FC236}">
              <a16:creationId xmlns:a16="http://schemas.microsoft.com/office/drawing/2014/main" id="{00000000-0008-0000-0F00-00009C000000}"/>
            </a:ext>
          </a:extLst>
        </xdr:cNvPr>
        <xdr:cNvSpPr/>
      </xdr:nvSpPr>
      <xdr:spPr>
        <a:xfrm>
          <a:off x="4584700" y="1027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148590</xdr:rowOff>
    </xdr:from>
    <xdr:to>
      <xdr:col>20</xdr:col>
      <xdr:colOff>38100</xdr:colOff>
      <xdr:row>60</xdr:row>
      <xdr:rowOff>78740</xdr:rowOff>
    </xdr:to>
    <xdr:sp macro="" textlink="">
      <xdr:nvSpPr>
        <xdr:cNvPr id="157" name="フローチャート: 判断 156">
          <a:extLst>
            <a:ext uri="{FF2B5EF4-FFF2-40B4-BE49-F238E27FC236}">
              <a16:creationId xmlns:a16="http://schemas.microsoft.com/office/drawing/2014/main" id="{00000000-0008-0000-0F00-00009D000000}"/>
            </a:ext>
          </a:extLst>
        </xdr:cNvPr>
        <xdr:cNvSpPr/>
      </xdr:nvSpPr>
      <xdr:spPr>
        <a:xfrm>
          <a:off x="3746500" y="1026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115570</xdr:rowOff>
    </xdr:from>
    <xdr:to>
      <xdr:col>15</xdr:col>
      <xdr:colOff>101600</xdr:colOff>
      <xdr:row>60</xdr:row>
      <xdr:rowOff>45720</xdr:rowOff>
    </xdr:to>
    <xdr:sp macro="" textlink="">
      <xdr:nvSpPr>
        <xdr:cNvPr id="158" name="フローチャート: 判断 157">
          <a:extLst>
            <a:ext uri="{FF2B5EF4-FFF2-40B4-BE49-F238E27FC236}">
              <a16:creationId xmlns:a16="http://schemas.microsoft.com/office/drawing/2014/main" id="{00000000-0008-0000-0F00-00009E000000}"/>
            </a:ext>
          </a:extLst>
        </xdr:cNvPr>
        <xdr:cNvSpPr/>
      </xdr:nvSpPr>
      <xdr:spPr>
        <a:xfrm>
          <a:off x="2857500" y="1023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100330</xdr:rowOff>
    </xdr:from>
    <xdr:to>
      <xdr:col>10</xdr:col>
      <xdr:colOff>165100</xdr:colOff>
      <xdr:row>60</xdr:row>
      <xdr:rowOff>30480</xdr:rowOff>
    </xdr:to>
    <xdr:sp macro="" textlink="">
      <xdr:nvSpPr>
        <xdr:cNvPr id="159" name="フローチャート: 判断 158">
          <a:extLst>
            <a:ext uri="{FF2B5EF4-FFF2-40B4-BE49-F238E27FC236}">
              <a16:creationId xmlns:a16="http://schemas.microsoft.com/office/drawing/2014/main" id="{00000000-0008-0000-0F00-00009F000000}"/>
            </a:ext>
          </a:extLst>
        </xdr:cNvPr>
        <xdr:cNvSpPr/>
      </xdr:nvSpPr>
      <xdr:spPr>
        <a:xfrm>
          <a:off x="1968500" y="1021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95250</xdr:rowOff>
    </xdr:from>
    <xdr:to>
      <xdr:col>6</xdr:col>
      <xdr:colOff>38100</xdr:colOff>
      <xdr:row>60</xdr:row>
      <xdr:rowOff>25400</xdr:rowOff>
    </xdr:to>
    <xdr:sp macro="" textlink="">
      <xdr:nvSpPr>
        <xdr:cNvPr id="160" name="フローチャート: 判断 159">
          <a:extLst>
            <a:ext uri="{FF2B5EF4-FFF2-40B4-BE49-F238E27FC236}">
              <a16:creationId xmlns:a16="http://schemas.microsoft.com/office/drawing/2014/main" id="{00000000-0008-0000-0F00-0000A0000000}"/>
            </a:ext>
          </a:extLst>
        </xdr:cNvPr>
        <xdr:cNvSpPr/>
      </xdr:nvSpPr>
      <xdr:spPr>
        <a:xfrm>
          <a:off x="10795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00000000-0008-0000-0F00-0000A2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00000000-0008-0000-0F00-0000A4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54610</xdr:rowOff>
    </xdr:from>
    <xdr:to>
      <xdr:col>24</xdr:col>
      <xdr:colOff>114300</xdr:colOff>
      <xdr:row>61</xdr:row>
      <xdr:rowOff>156210</xdr:rowOff>
    </xdr:to>
    <xdr:sp macro="" textlink="">
      <xdr:nvSpPr>
        <xdr:cNvPr id="166" name="楕円 165">
          <a:extLst>
            <a:ext uri="{FF2B5EF4-FFF2-40B4-BE49-F238E27FC236}">
              <a16:creationId xmlns:a16="http://schemas.microsoft.com/office/drawing/2014/main" id="{00000000-0008-0000-0F00-0000A6000000}"/>
            </a:ext>
          </a:extLst>
        </xdr:cNvPr>
        <xdr:cNvSpPr/>
      </xdr:nvSpPr>
      <xdr:spPr>
        <a:xfrm>
          <a:off x="4584700" y="1051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33037</xdr:rowOff>
    </xdr:from>
    <xdr:ext cx="405111" cy="259045"/>
    <xdr:sp macro="" textlink="">
      <xdr:nvSpPr>
        <xdr:cNvPr id="167" name="【体育館・プール】&#10;有形固定資産減価償却率該当値テキスト">
          <a:extLst>
            <a:ext uri="{FF2B5EF4-FFF2-40B4-BE49-F238E27FC236}">
              <a16:creationId xmlns:a16="http://schemas.microsoft.com/office/drawing/2014/main" id="{00000000-0008-0000-0F00-0000A7000000}"/>
            </a:ext>
          </a:extLst>
        </xdr:cNvPr>
        <xdr:cNvSpPr txBox="1"/>
      </xdr:nvSpPr>
      <xdr:spPr>
        <a:xfrm>
          <a:off x="4673600" y="10491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162560</xdr:rowOff>
    </xdr:from>
    <xdr:to>
      <xdr:col>20</xdr:col>
      <xdr:colOff>38100</xdr:colOff>
      <xdr:row>62</xdr:row>
      <xdr:rowOff>92710</xdr:rowOff>
    </xdr:to>
    <xdr:sp macro="" textlink="">
      <xdr:nvSpPr>
        <xdr:cNvPr id="168" name="楕円 167">
          <a:extLst>
            <a:ext uri="{FF2B5EF4-FFF2-40B4-BE49-F238E27FC236}">
              <a16:creationId xmlns:a16="http://schemas.microsoft.com/office/drawing/2014/main" id="{00000000-0008-0000-0F00-0000A8000000}"/>
            </a:ext>
          </a:extLst>
        </xdr:cNvPr>
        <xdr:cNvSpPr/>
      </xdr:nvSpPr>
      <xdr:spPr>
        <a:xfrm>
          <a:off x="3746500" y="1062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105410</xdr:rowOff>
    </xdr:from>
    <xdr:to>
      <xdr:col>24</xdr:col>
      <xdr:colOff>63500</xdr:colOff>
      <xdr:row>62</xdr:row>
      <xdr:rowOff>41910</xdr:rowOff>
    </xdr:to>
    <xdr:cxnSp macro="">
      <xdr:nvCxnSpPr>
        <xdr:cNvPr id="169" name="直線コネクタ 168">
          <a:extLst>
            <a:ext uri="{FF2B5EF4-FFF2-40B4-BE49-F238E27FC236}">
              <a16:creationId xmlns:a16="http://schemas.microsoft.com/office/drawing/2014/main" id="{00000000-0008-0000-0F00-0000A9000000}"/>
            </a:ext>
          </a:extLst>
        </xdr:cNvPr>
        <xdr:cNvCxnSpPr/>
      </xdr:nvCxnSpPr>
      <xdr:spPr>
        <a:xfrm flipV="1">
          <a:off x="3797300" y="10563860"/>
          <a:ext cx="838200" cy="10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95267</xdr:rowOff>
    </xdr:from>
    <xdr:ext cx="405111" cy="259045"/>
    <xdr:sp macro="" textlink="">
      <xdr:nvSpPr>
        <xdr:cNvPr id="170" name="n_1aveValue【体育館・プール】&#10;有形固定資産減価償却率">
          <a:extLst>
            <a:ext uri="{FF2B5EF4-FFF2-40B4-BE49-F238E27FC236}">
              <a16:creationId xmlns:a16="http://schemas.microsoft.com/office/drawing/2014/main" id="{00000000-0008-0000-0F00-0000AA000000}"/>
            </a:ext>
          </a:extLst>
        </xdr:cNvPr>
        <xdr:cNvSpPr txBox="1"/>
      </xdr:nvSpPr>
      <xdr:spPr>
        <a:xfrm>
          <a:off x="3582044" y="10039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62247</xdr:rowOff>
    </xdr:from>
    <xdr:ext cx="405111" cy="259045"/>
    <xdr:sp macro="" textlink="">
      <xdr:nvSpPr>
        <xdr:cNvPr id="171" name="n_2aveValue【体育館・プール】&#10;有形固定資産減価償却率">
          <a:extLst>
            <a:ext uri="{FF2B5EF4-FFF2-40B4-BE49-F238E27FC236}">
              <a16:creationId xmlns:a16="http://schemas.microsoft.com/office/drawing/2014/main" id="{00000000-0008-0000-0F00-0000AB000000}"/>
            </a:ext>
          </a:extLst>
        </xdr:cNvPr>
        <xdr:cNvSpPr txBox="1"/>
      </xdr:nvSpPr>
      <xdr:spPr>
        <a:xfrm>
          <a:off x="2705744" y="10006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47007</xdr:rowOff>
    </xdr:from>
    <xdr:ext cx="405111" cy="259045"/>
    <xdr:sp macro="" textlink="">
      <xdr:nvSpPr>
        <xdr:cNvPr id="172" name="n_3aveValue【体育館・プール】&#10;有形固定資産減価償却率">
          <a:extLst>
            <a:ext uri="{FF2B5EF4-FFF2-40B4-BE49-F238E27FC236}">
              <a16:creationId xmlns:a16="http://schemas.microsoft.com/office/drawing/2014/main" id="{00000000-0008-0000-0F00-0000AC000000}"/>
            </a:ext>
          </a:extLst>
        </xdr:cNvPr>
        <xdr:cNvSpPr txBox="1"/>
      </xdr:nvSpPr>
      <xdr:spPr>
        <a:xfrm>
          <a:off x="1816744" y="9991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41927</xdr:rowOff>
    </xdr:from>
    <xdr:ext cx="405111" cy="259045"/>
    <xdr:sp macro="" textlink="">
      <xdr:nvSpPr>
        <xdr:cNvPr id="173" name="n_4aveValue【体育館・プール】&#10;有形固定資産減価償却率">
          <a:extLst>
            <a:ext uri="{FF2B5EF4-FFF2-40B4-BE49-F238E27FC236}">
              <a16:creationId xmlns:a16="http://schemas.microsoft.com/office/drawing/2014/main" id="{00000000-0008-0000-0F00-0000AD000000}"/>
            </a:ext>
          </a:extLst>
        </xdr:cNvPr>
        <xdr:cNvSpPr txBox="1"/>
      </xdr:nvSpPr>
      <xdr:spPr>
        <a:xfrm>
          <a:off x="927744" y="998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83837</xdr:rowOff>
    </xdr:from>
    <xdr:ext cx="405111" cy="259045"/>
    <xdr:sp macro="" textlink="">
      <xdr:nvSpPr>
        <xdr:cNvPr id="174" name="n_1mainValue【体育館・プール】&#10;有形固定資産減価償却率">
          <a:extLst>
            <a:ext uri="{FF2B5EF4-FFF2-40B4-BE49-F238E27FC236}">
              <a16:creationId xmlns:a16="http://schemas.microsoft.com/office/drawing/2014/main" id="{00000000-0008-0000-0F00-0000AE000000}"/>
            </a:ext>
          </a:extLst>
        </xdr:cNvPr>
        <xdr:cNvSpPr txBox="1"/>
      </xdr:nvSpPr>
      <xdr:spPr>
        <a:xfrm>
          <a:off x="3582044" y="1071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a:extLst>
            <a:ext uri="{FF2B5EF4-FFF2-40B4-BE49-F238E27FC236}">
              <a16:creationId xmlns:a16="http://schemas.microsoft.com/office/drawing/2014/main" id="{00000000-0008-0000-0F00-0000A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a:extLst>
            <a:ext uri="{FF2B5EF4-FFF2-40B4-BE49-F238E27FC236}">
              <a16:creationId xmlns:a16="http://schemas.microsoft.com/office/drawing/2014/main" id="{00000000-0008-0000-0F00-0000B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a:extLst>
            <a:ext uri="{FF2B5EF4-FFF2-40B4-BE49-F238E27FC236}">
              <a16:creationId xmlns:a16="http://schemas.microsoft.com/office/drawing/2014/main" id="{00000000-0008-0000-0F00-0000B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a:extLst>
            <a:ext uri="{FF2B5EF4-FFF2-40B4-BE49-F238E27FC236}">
              <a16:creationId xmlns:a16="http://schemas.microsoft.com/office/drawing/2014/main" id="{00000000-0008-0000-0F00-0000B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a:extLst>
            <a:ext uri="{FF2B5EF4-FFF2-40B4-BE49-F238E27FC236}">
              <a16:creationId xmlns:a16="http://schemas.microsoft.com/office/drawing/2014/main" id="{00000000-0008-0000-0F00-0000B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a:extLst>
            <a:ext uri="{FF2B5EF4-FFF2-40B4-BE49-F238E27FC236}">
              <a16:creationId xmlns:a16="http://schemas.microsoft.com/office/drawing/2014/main" id="{00000000-0008-0000-0F00-0000B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a:extLst>
            <a:ext uri="{FF2B5EF4-FFF2-40B4-BE49-F238E27FC236}">
              <a16:creationId xmlns:a16="http://schemas.microsoft.com/office/drawing/2014/main" id="{00000000-0008-0000-0F00-0000B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a:extLst>
            <a:ext uri="{FF2B5EF4-FFF2-40B4-BE49-F238E27FC236}">
              <a16:creationId xmlns:a16="http://schemas.microsoft.com/office/drawing/2014/main" id="{00000000-0008-0000-0F00-0000B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a:extLst>
            <a:ext uri="{FF2B5EF4-FFF2-40B4-BE49-F238E27FC236}">
              <a16:creationId xmlns:a16="http://schemas.microsoft.com/office/drawing/2014/main" id="{00000000-0008-0000-0F00-0000B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5" name="直線コネクタ 184">
          <a:extLst>
            <a:ext uri="{FF2B5EF4-FFF2-40B4-BE49-F238E27FC236}">
              <a16:creationId xmlns:a16="http://schemas.microsoft.com/office/drawing/2014/main" id="{00000000-0008-0000-0F00-0000B9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7" name="直線コネクタ 186">
          <a:extLst>
            <a:ext uri="{FF2B5EF4-FFF2-40B4-BE49-F238E27FC236}">
              <a16:creationId xmlns:a16="http://schemas.microsoft.com/office/drawing/2014/main" id="{00000000-0008-0000-0F00-0000BB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8" name="テキスト ボックス 187">
          <a:extLst>
            <a:ext uri="{FF2B5EF4-FFF2-40B4-BE49-F238E27FC236}">
              <a16:creationId xmlns:a16="http://schemas.microsoft.com/office/drawing/2014/main" id="{00000000-0008-0000-0F00-0000BC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9" name="直線コネクタ 188">
          <a:extLst>
            <a:ext uri="{FF2B5EF4-FFF2-40B4-BE49-F238E27FC236}">
              <a16:creationId xmlns:a16="http://schemas.microsoft.com/office/drawing/2014/main" id="{00000000-0008-0000-0F00-0000BD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0" name="テキスト ボックス 189">
          <a:extLst>
            <a:ext uri="{FF2B5EF4-FFF2-40B4-BE49-F238E27FC236}">
              <a16:creationId xmlns:a16="http://schemas.microsoft.com/office/drawing/2014/main" id="{00000000-0008-0000-0F00-0000BE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1" name="直線コネクタ 190">
          <a:extLst>
            <a:ext uri="{FF2B5EF4-FFF2-40B4-BE49-F238E27FC236}">
              <a16:creationId xmlns:a16="http://schemas.microsoft.com/office/drawing/2014/main" id="{00000000-0008-0000-0F00-0000BF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2" name="テキスト ボックス 191">
          <a:extLst>
            <a:ext uri="{FF2B5EF4-FFF2-40B4-BE49-F238E27FC236}">
              <a16:creationId xmlns:a16="http://schemas.microsoft.com/office/drawing/2014/main" id="{00000000-0008-0000-0F00-0000C0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3" name="直線コネクタ 192">
          <a:extLst>
            <a:ext uri="{FF2B5EF4-FFF2-40B4-BE49-F238E27FC236}">
              <a16:creationId xmlns:a16="http://schemas.microsoft.com/office/drawing/2014/main" id="{00000000-0008-0000-0F00-0000C1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4" name="テキスト ボックス 193">
          <a:extLst>
            <a:ext uri="{FF2B5EF4-FFF2-40B4-BE49-F238E27FC236}">
              <a16:creationId xmlns:a16="http://schemas.microsoft.com/office/drawing/2014/main" id="{00000000-0008-0000-0F00-0000C2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a:extLst>
            <a:ext uri="{FF2B5EF4-FFF2-40B4-BE49-F238E27FC236}">
              <a16:creationId xmlns:a16="http://schemas.microsoft.com/office/drawing/2014/main" id="{00000000-0008-0000-0F00-0000C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6" name="テキスト ボックス 195">
          <a:extLst>
            <a:ext uri="{FF2B5EF4-FFF2-40B4-BE49-F238E27FC236}">
              <a16:creationId xmlns:a16="http://schemas.microsoft.com/office/drawing/2014/main" id="{00000000-0008-0000-0F00-0000C4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体育館・プール】&#10;一人当たり面積グラフ枠">
          <a:extLst>
            <a:ext uri="{FF2B5EF4-FFF2-40B4-BE49-F238E27FC236}">
              <a16:creationId xmlns:a16="http://schemas.microsoft.com/office/drawing/2014/main" id="{00000000-0008-0000-0F00-0000C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59055</xdr:rowOff>
    </xdr:from>
    <xdr:to>
      <xdr:col>54</xdr:col>
      <xdr:colOff>189865</xdr:colOff>
      <xdr:row>64</xdr:row>
      <xdr:rowOff>62865</xdr:rowOff>
    </xdr:to>
    <xdr:cxnSp macro="">
      <xdr:nvCxnSpPr>
        <xdr:cNvPr id="198" name="直線コネクタ 197">
          <a:extLst>
            <a:ext uri="{FF2B5EF4-FFF2-40B4-BE49-F238E27FC236}">
              <a16:creationId xmlns:a16="http://schemas.microsoft.com/office/drawing/2014/main" id="{00000000-0008-0000-0F00-0000C6000000}"/>
            </a:ext>
          </a:extLst>
        </xdr:cNvPr>
        <xdr:cNvCxnSpPr/>
      </xdr:nvCxnSpPr>
      <xdr:spPr>
        <a:xfrm flipV="1">
          <a:off x="10476865" y="9488805"/>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199" name="【体育館・プール】&#10;一人当たり面積最小値テキスト">
          <a:extLst>
            <a:ext uri="{FF2B5EF4-FFF2-40B4-BE49-F238E27FC236}">
              <a16:creationId xmlns:a16="http://schemas.microsoft.com/office/drawing/2014/main" id="{00000000-0008-0000-0F00-0000C7000000}"/>
            </a:ext>
          </a:extLst>
        </xdr:cNvPr>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00" name="直線コネクタ 199">
          <a:extLst>
            <a:ext uri="{FF2B5EF4-FFF2-40B4-BE49-F238E27FC236}">
              <a16:creationId xmlns:a16="http://schemas.microsoft.com/office/drawing/2014/main" id="{00000000-0008-0000-0F00-0000C8000000}"/>
            </a:ext>
          </a:extLst>
        </xdr:cNvPr>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5732</xdr:rowOff>
    </xdr:from>
    <xdr:ext cx="469744" cy="259045"/>
    <xdr:sp macro="" textlink="">
      <xdr:nvSpPr>
        <xdr:cNvPr id="201" name="【体育館・プール】&#10;一人当たり面積最大値テキスト">
          <a:extLst>
            <a:ext uri="{FF2B5EF4-FFF2-40B4-BE49-F238E27FC236}">
              <a16:creationId xmlns:a16="http://schemas.microsoft.com/office/drawing/2014/main" id="{00000000-0008-0000-0F00-0000C9000000}"/>
            </a:ext>
          </a:extLst>
        </xdr:cNvPr>
        <xdr:cNvSpPr txBox="1"/>
      </xdr:nvSpPr>
      <xdr:spPr>
        <a:xfrm>
          <a:off x="10515600" y="9264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59055</xdr:rowOff>
    </xdr:from>
    <xdr:to>
      <xdr:col>55</xdr:col>
      <xdr:colOff>88900</xdr:colOff>
      <xdr:row>55</xdr:row>
      <xdr:rowOff>59055</xdr:rowOff>
    </xdr:to>
    <xdr:cxnSp macro="">
      <xdr:nvCxnSpPr>
        <xdr:cNvPr id="202" name="直線コネクタ 201">
          <a:extLst>
            <a:ext uri="{FF2B5EF4-FFF2-40B4-BE49-F238E27FC236}">
              <a16:creationId xmlns:a16="http://schemas.microsoft.com/office/drawing/2014/main" id="{00000000-0008-0000-0F00-0000CA000000}"/>
            </a:ext>
          </a:extLst>
        </xdr:cNvPr>
        <xdr:cNvCxnSpPr/>
      </xdr:nvCxnSpPr>
      <xdr:spPr>
        <a:xfrm>
          <a:off x="10388600" y="948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78757</xdr:rowOff>
    </xdr:from>
    <xdr:ext cx="469744" cy="259045"/>
    <xdr:sp macro="" textlink="">
      <xdr:nvSpPr>
        <xdr:cNvPr id="203" name="【体育館・プール】&#10;一人当たり面積平均値テキスト">
          <a:extLst>
            <a:ext uri="{FF2B5EF4-FFF2-40B4-BE49-F238E27FC236}">
              <a16:creationId xmlns:a16="http://schemas.microsoft.com/office/drawing/2014/main" id="{00000000-0008-0000-0F00-0000CB000000}"/>
            </a:ext>
          </a:extLst>
        </xdr:cNvPr>
        <xdr:cNvSpPr txBox="1"/>
      </xdr:nvSpPr>
      <xdr:spPr>
        <a:xfrm>
          <a:off x="10515600" y="10537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55880</xdr:rowOff>
    </xdr:from>
    <xdr:to>
      <xdr:col>55</xdr:col>
      <xdr:colOff>50800</xdr:colOff>
      <xdr:row>62</xdr:row>
      <xdr:rowOff>157480</xdr:rowOff>
    </xdr:to>
    <xdr:sp macro="" textlink="">
      <xdr:nvSpPr>
        <xdr:cNvPr id="204" name="フローチャート: 判断 203">
          <a:extLst>
            <a:ext uri="{FF2B5EF4-FFF2-40B4-BE49-F238E27FC236}">
              <a16:creationId xmlns:a16="http://schemas.microsoft.com/office/drawing/2014/main" id="{00000000-0008-0000-0F00-0000CC000000}"/>
            </a:ext>
          </a:extLst>
        </xdr:cNvPr>
        <xdr:cNvSpPr/>
      </xdr:nvSpPr>
      <xdr:spPr>
        <a:xfrm>
          <a:off x="104267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48260</xdr:rowOff>
    </xdr:from>
    <xdr:to>
      <xdr:col>50</xdr:col>
      <xdr:colOff>165100</xdr:colOff>
      <xdr:row>62</xdr:row>
      <xdr:rowOff>149860</xdr:rowOff>
    </xdr:to>
    <xdr:sp macro="" textlink="">
      <xdr:nvSpPr>
        <xdr:cNvPr id="205" name="フローチャート: 判断 204">
          <a:extLst>
            <a:ext uri="{FF2B5EF4-FFF2-40B4-BE49-F238E27FC236}">
              <a16:creationId xmlns:a16="http://schemas.microsoft.com/office/drawing/2014/main" id="{00000000-0008-0000-0F00-0000CD000000}"/>
            </a:ext>
          </a:extLst>
        </xdr:cNvPr>
        <xdr:cNvSpPr/>
      </xdr:nvSpPr>
      <xdr:spPr>
        <a:xfrm>
          <a:off x="9588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57785</xdr:rowOff>
    </xdr:from>
    <xdr:to>
      <xdr:col>46</xdr:col>
      <xdr:colOff>38100</xdr:colOff>
      <xdr:row>62</xdr:row>
      <xdr:rowOff>159385</xdr:rowOff>
    </xdr:to>
    <xdr:sp macro="" textlink="">
      <xdr:nvSpPr>
        <xdr:cNvPr id="206" name="フローチャート: 判断 205">
          <a:extLst>
            <a:ext uri="{FF2B5EF4-FFF2-40B4-BE49-F238E27FC236}">
              <a16:creationId xmlns:a16="http://schemas.microsoft.com/office/drawing/2014/main" id="{00000000-0008-0000-0F00-0000CE000000}"/>
            </a:ext>
          </a:extLst>
        </xdr:cNvPr>
        <xdr:cNvSpPr/>
      </xdr:nvSpPr>
      <xdr:spPr>
        <a:xfrm>
          <a:off x="8699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44450</xdr:rowOff>
    </xdr:from>
    <xdr:to>
      <xdr:col>41</xdr:col>
      <xdr:colOff>101600</xdr:colOff>
      <xdr:row>62</xdr:row>
      <xdr:rowOff>146050</xdr:rowOff>
    </xdr:to>
    <xdr:sp macro="" textlink="">
      <xdr:nvSpPr>
        <xdr:cNvPr id="207" name="フローチャート: 判断 206">
          <a:extLst>
            <a:ext uri="{FF2B5EF4-FFF2-40B4-BE49-F238E27FC236}">
              <a16:creationId xmlns:a16="http://schemas.microsoft.com/office/drawing/2014/main" id="{00000000-0008-0000-0F00-0000CF000000}"/>
            </a:ext>
          </a:extLst>
        </xdr:cNvPr>
        <xdr:cNvSpPr/>
      </xdr:nvSpPr>
      <xdr:spPr>
        <a:xfrm>
          <a:off x="7810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63500</xdr:rowOff>
    </xdr:from>
    <xdr:to>
      <xdr:col>36</xdr:col>
      <xdr:colOff>165100</xdr:colOff>
      <xdr:row>62</xdr:row>
      <xdr:rowOff>165100</xdr:rowOff>
    </xdr:to>
    <xdr:sp macro="" textlink="">
      <xdr:nvSpPr>
        <xdr:cNvPr id="208" name="フローチャート: 判断 207">
          <a:extLst>
            <a:ext uri="{FF2B5EF4-FFF2-40B4-BE49-F238E27FC236}">
              <a16:creationId xmlns:a16="http://schemas.microsoft.com/office/drawing/2014/main" id="{00000000-0008-0000-0F00-0000D0000000}"/>
            </a:ext>
          </a:extLst>
        </xdr:cNvPr>
        <xdr:cNvSpPr/>
      </xdr:nvSpPr>
      <xdr:spPr>
        <a:xfrm>
          <a:off x="6921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00000000-0008-0000-0F00-0000D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00000000-0008-0000-0F00-0000D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00000000-0008-0000-0F00-0000D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00000000-0008-0000-0F00-0000D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00000000-0008-0000-0F00-0000D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8255</xdr:rowOff>
    </xdr:from>
    <xdr:to>
      <xdr:col>55</xdr:col>
      <xdr:colOff>50800</xdr:colOff>
      <xdr:row>63</xdr:row>
      <xdr:rowOff>109855</xdr:rowOff>
    </xdr:to>
    <xdr:sp macro="" textlink="">
      <xdr:nvSpPr>
        <xdr:cNvPr id="214" name="楕円 213">
          <a:extLst>
            <a:ext uri="{FF2B5EF4-FFF2-40B4-BE49-F238E27FC236}">
              <a16:creationId xmlns:a16="http://schemas.microsoft.com/office/drawing/2014/main" id="{00000000-0008-0000-0F00-0000D6000000}"/>
            </a:ext>
          </a:extLst>
        </xdr:cNvPr>
        <xdr:cNvSpPr/>
      </xdr:nvSpPr>
      <xdr:spPr>
        <a:xfrm>
          <a:off x="10426700" y="1080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158132</xdr:rowOff>
    </xdr:from>
    <xdr:ext cx="469744" cy="259045"/>
    <xdr:sp macro="" textlink="">
      <xdr:nvSpPr>
        <xdr:cNvPr id="215" name="【体育館・プール】&#10;一人当たり面積該当値テキスト">
          <a:extLst>
            <a:ext uri="{FF2B5EF4-FFF2-40B4-BE49-F238E27FC236}">
              <a16:creationId xmlns:a16="http://schemas.microsoft.com/office/drawing/2014/main" id="{00000000-0008-0000-0F00-0000D7000000}"/>
            </a:ext>
          </a:extLst>
        </xdr:cNvPr>
        <xdr:cNvSpPr txBox="1"/>
      </xdr:nvSpPr>
      <xdr:spPr>
        <a:xfrm>
          <a:off x="10515600" y="10788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10160</xdr:rowOff>
    </xdr:from>
    <xdr:to>
      <xdr:col>50</xdr:col>
      <xdr:colOff>165100</xdr:colOff>
      <xdr:row>63</xdr:row>
      <xdr:rowOff>111760</xdr:rowOff>
    </xdr:to>
    <xdr:sp macro="" textlink="">
      <xdr:nvSpPr>
        <xdr:cNvPr id="216" name="楕円 215">
          <a:extLst>
            <a:ext uri="{FF2B5EF4-FFF2-40B4-BE49-F238E27FC236}">
              <a16:creationId xmlns:a16="http://schemas.microsoft.com/office/drawing/2014/main" id="{00000000-0008-0000-0F00-0000D8000000}"/>
            </a:ext>
          </a:extLst>
        </xdr:cNvPr>
        <xdr:cNvSpPr/>
      </xdr:nvSpPr>
      <xdr:spPr>
        <a:xfrm>
          <a:off x="9588500" y="1081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59055</xdr:rowOff>
    </xdr:from>
    <xdr:to>
      <xdr:col>55</xdr:col>
      <xdr:colOff>0</xdr:colOff>
      <xdr:row>63</xdr:row>
      <xdr:rowOff>60960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flipV="1">
          <a:off x="9639300" y="1086040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166387</xdr:rowOff>
    </xdr:from>
    <xdr:ext cx="469744" cy="259045"/>
    <xdr:sp macro="" textlink="">
      <xdr:nvSpPr>
        <xdr:cNvPr id="218" name="n_1aveValue【体育館・プール】&#10;一人当たり面積">
          <a:extLst>
            <a:ext uri="{FF2B5EF4-FFF2-40B4-BE49-F238E27FC236}">
              <a16:creationId xmlns:a16="http://schemas.microsoft.com/office/drawing/2014/main" id="{00000000-0008-0000-0F00-0000DA000000}"/>
            </a:ext>
          </a:extLst>
        </xdr:cNvPr>
        <xdr:cNvSpPr txBox="1"/>
      </xdr:nvSpPr>
      <xdr:spPr>
        <a:xfrm>
          <a:off x="9391727" y="104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4462</xdr:rowOff>
    </xdr:from>
    <xdr:ext cx="469744" cy="259045"/>
    <xdr:sp macro="" textlink="">
      <xdr:nvSpPr>
        <xdr:cNvPr id="219" name="n_2aveValue【体育館・プール】&#10;一人当たり面積">
          <a:extLst>
            <a:ext uri="{FF2B5EF4-FFF2-40B4-BE49-F238E27FC236}">
              <a16:creationId xmlns:a16="http://schemas.microsoft.com/office/drawing/2014/main" id="{00000000-0008-0000-0F00-0000DB000000}"/>
            </a:ext>
          </a:extLst>
        </xdr:cNvPr>
        <xdr:cNvSpPr txBox="1"/>
      </xdr:nvSpPr>
      <xdr:spPr>
        <a:xfrm>
          <a:off x="85154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162577</xdr:rowOff>
    </xdr:from>
    <xdr:ext cx="469744" cy="259045"/>
    <xdr:sp macro="" textlink="">
      <xdr:nvSpPr>
        <xdr:cNvPr id="220" name="n_3aveValue【体育館・プール】&#10;一人当たり面積">
          <a:extLst>
            <a:ext uri="{FF2B5EF4-FFF2-40B4-BE49-F238E27FC236}">
              <a16:creationId xmlns:a16="http://schemas.microsoft.com/office/drawing/2014/main" id="{00000000-0008-0000-0F00-0000DC000000}"/>
            </a:ext>
          </a:extLst>
        </xdr:cNvPr>
        <xdr:cNvSpPr txBox="1"/>
      </xdr:nvSpPr>
      <xdr:spPr>
        <a:xfrm>
          <a:off x="7626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10177</xdr:rowOff>
    </xdr:from>
    <xdr:ext cx="469744" cy="259045"/>
    <xdr:sp macro="" textlink="">
      <xdr:nvSpPr>
        <xdr:cNvPr id="221" name="n_4aveValue【体育館・プール】&#10;一人当たり面積">
          <a:extLst>
            <a:ext uri="{FF2B5EF4-FFF2-40B4-BE49-F238E27FC236}">
              <a16:creationId xmlns:a16="http://schemas.microsoft.com/office/drawing/2014/main" id="{00000000-0008-0000-0F00-0000DD000000}"/>
            </a:ext>
          </a:extLst>
        </xdr:cNvPr>
        <xdr:cNvSpPr txBox="1"/>
      </xdr:nvSpPr>
      <xdr:spPr>
        <a:xfrm>
          <a:off x="67374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102887</xdr:rowOff>
    </xdr:from>
    <xdr:ext cx="469744" cy="259045"/>
    <xdr:sp macro="" textlink="">
      <xdr:nvSpPr>
        <xdr:cNvPr id="222" name="n_1mainValue【体育館・プール】&#10;一人当たり面積">
          <a:extLst>
            <a:ext uri="{FF2B5EF4-FFF2-40B4-BE49-F238E27FC236}">
              <a16:creationId xmlns:a16="http://schemas.microsoft.com/office/drawing/2014/main" id="{00000000-0008-0000-0F00-0000DE000000}"/>
            </a:ext>
          </a:extLst>
        </xdr:cNvPr>
        <xdr:cNvSpPr txBox="1"/>
      </xdr:nvSpPr>
      <xdr:spPr>
        <a:xfrm>
          <a:off x="9391727" y="1090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a:extLst>
            <a:ext uri="{FF2B5EF4-FFF2-40B4-BE49-F238E27FC236}">
              <a16:creationId xmlns:a16="http://schemas.microsoft.com/office/drawing/2014/main" id="{00000000-0008-0000-0F00-0000DF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a:extLst>
            <a:ext uri="{FF2B5EF4-FFF2-40B4-BE49-F238E27FC236}">
              <a16:creationId xmlns:a16="http://schemas.microsoft.com/office/drawing/2014/main" id="{00000000-0008-0000-0F00-0000E0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a:extLst>
            <a:ext uri="{FF2B5EF4-FFF2-40B4-BE49-F238E27FC236}">
              <a16:creationId xmlns:a16="http://schemas.microsoft.com/office/drawing/2014/main" id="{00000000-0008-0000-0F00-0000E1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a:extLst>
            <a:ext uri="{FF2B5EF4-FFF2-40B4-BE49-F238E27FC236}">
              <a16:creationId xmlns:a16="http://schemas.microsoft.com/office/drawing/2014/main" id="{00000000-0008-0000-0F00-0000E2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a:extLst>
            <a:ext uri="{FF2B5EF4-FFF2-40B4-BE49-F238E27FC236}">
              <a16:creationId xmlns:a16="http://schemas.microsoft.com/office/drawing/2014/main" id="{00000000-0008-0000-0F00-0000E3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a:extLst>
            <a:ext uri="{FF2B5EF4-FFF2-40B4-BE49-F238E27FC236}">
              <a16:creationId xmlns:a16="http://schemas.microsoft.com/office/drawing/2014/main" id="{00000000-0008-0000-0F00-0000E4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a:extLst>
            <a:ext uri="{FF2B5EF4-FFF2-40B4-BE49-F238E27FC236}">
              <a16:creationId xmlns:a16="http://schemas.microsoft.com/office/drawing/2014/main" id="{00000000-0008-0000-0F00-0000E5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a:extLst>
            <a:ext uri="{FF2B5EF4-FFF2-40B4-BE49-F238E27FC236}">
              <a16:creationId xmlns:a16="http://schemas.microsoft.com/office/drawing/2014/main" id="{00000000-0008-0000-0F00-0000E6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a:extLst>
            <a:ext uri="{FF2B5EF4-FFF2-40B4-BE49-F238E27FC236}">
              <a16:creationId xmlns:a16="http://schemas.microsoft.com/office/drawing/2014/main" id="{00000000-0008-0000-0F00-0000E7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33" name="テキスト ボックス 232">
          <a:extLst>
            <a:ext uri="{FF2B5EF4-FFF2-40B4-BE49-F238E27FC236}">
              <a16:creationId xmlns:a16="http://schemas.microsoft.com/office/drawing/2014/main" id="{00000000-0008-0000-0F00-0000E9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35" name="テキスト ボックス 234">
          <a:extLst>
            <a:ext uri="{FF2B5EF4-FFF2-40B4-BE49-F238E27FC236}">
              <a16:creationId xmlns:a16="http://schemas.microsoft.com/office/drawing/2014/main" id="{00000000-0008-0000-0F00-0000EB00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6" name="直線コネクタ 235">
          <a:extLst>
            <a:ext uri="{FF2B5EF4-FFF2-40B4-BE49-F238E27FC236}">
              <a16:creationId xmlns:a16="http://schemas.microsoft.com/office/drawing/2014/main" id="{00000000-0008-0000-0F00-0000EC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7" name="テキスト ボックス 236">
          <a:extLst>
            <a:ext uri="{FF2B5EF4-FFF2-40B4-BE49-F238E27FC236}">
              <a16:creationId xmlns:a16="http://schemas.microsoft.com/office/drawing/2014/main" id="{00000000-0008-0000-0F00-0000ED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8" name="直線コネクタ 237">
          <a:extLst>
            <a:ext uri="{FF2B5EF4-FFF2-40B4-BE49-F238E27FC236}">
              <a16:creationId xmlns:a16="http://schemas.microsoft.com/office/drawing/2014/main" id="{00000000-0008-0000-0F00-0000EE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9" name="テキスト ボックス 238">
          <a:extLst>
            <a:ext uri="{FF2B5EF4-FFF2-40B4-BE49-F238E27FC236}">
              <a16:creationId xmlns:a16="http://schemas.microsoft.com/office/drawing/2014/main" id="{00000000-0008-0000-0F00-0000EF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0" name="直線コネクタ 239">
          <a:extLst>
            <a:ext uri="{FF2B5EF4-FFF2-40B4-BE49-F238E27FC236}">
              <a16:creationId xmlns:a16="http://schemas.microsoft.com/office/drawing/2014/main" id="{00000000-0008-0000-0F00-0000F0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2" name="直線コネクタ 241">
          <a:extLst>
            <a:ext uri="{FF2B5EF4-FFF2-40B4-BE49-F238E27FC236}">
              <a16:creationId xmlns:a16="http://schemas.microsoft.com/office/drawing/2014/main" id="{00000000-0008-0000-0F00-0000F2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a:extLst>
            <a:ext uri="{FF2B5EF4-FFF2-40B4-BE49-F238E27FC236}">
              <a16:creationId xmlns:a16="http://schemas.microsoft.com/office/drawing/2014/main" id="{00000000-0008-0000-0F00-0000F4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福祉施設】&#10;有形固定資産減価償却率グラフ枠">
          <a:extLst>
            <a:ext uri="{FF2B5EF4-FFF2-40B4-BE49-F238E27FC236}">
              <a16:creationId xmlns:a16="http://schemas.microsoft.com/office/drawing/2014/main" id="{00000000-0008-0000-0F00-0000F6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7620</xdr:rowOff>
    </xdr:from>
    <xdr:to>
      <xdr:col>24</xdr:col>
      <xdr:colOff>62865</xdr:colOff>
      <xdr:row>86</xdr:row>
      <xdr:rowOff>114300</xdr:rowOff>
    </xdr:to>
    <xdr:cxnSp macro="">
      <xdr:nvCxnSpPr>
        <xdr:cNvPr id="247" name="直線コネクタ 246">
          <a:extLst>
            <a:ext uri="{FF2B5EF4-FFF2-40B4-BE49-F238E27FC236}">
              <a16:creationId xmlns:a16="http://schemas.microsoft.com/office/drawing/2014/main" id="{00000000-0008-0000-0F00-0000F7000000}"/>
            </a:ext>
          </a:extLst>
        </xdr:cNvPr>
        <xdr:cNvCxnSpPr/>
      </xdr:nvCxnSpPr>
      <xdr:spPr>
        <a:xfrm flipV="1">
          <a:off x="4634865" y="133807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48" name="【福祉施設】&#10;有形固定資産減価償却率最小値テキスト">
          <a:extLst>
            <a:ext uri="{FF2B5EF4-FFF2-40B4-BE49-F238E27FC236}">
              <a16:creationId xmlns:a16="http://schemas.microsoft.com/office/drawing/2014/main" id="{00000000-0008-0000-0F00-0000F800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125747</xdr:rowOff>
    </xdr:from>
    <xdr:ext cx="405111" cy="259045"/>
    <xdr:sp macro="" textlink="">
      <xdr:nvSpPr>
        <xdr:cNvPr id="250" name="【福祉施設】&#10;有形固定資産減価償却率最大値テキスト">
          <a:extLst>
            <a:ext uri="{FF2B5EF4-FFF2-40B4-BE49-F238E27FC236}">
              <a16:creationId xmlns:a16="http://schemas.microsoft.com/office/drawing/2014/main" id="{00000000-0008-0000-0F00-0000FA000000}"/>
            </a:ext>
          </a:extLst>
        </xdr:cNvPr>
        <xdr:cNvSpPr txBox="1"/>
      </xdr:nvSpPr>
      <xdr:spPr>
        <a:xfrm>
          <a:off x="4673600" y="13155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7620</xdr:rowOff>
    </xdr:from>
    <xdr:to>
      <xdr:col>24</xdr:col>
      <xdr:colOff>152400</xdr:colOff>
      <xdr:row>78</xdr:row>
      <xdr:rowOff>7620</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a:off x="4546600" y="1338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93363</xdr:rowOff>
    </xdr:from>
    <xdr:ext cx="405111" cy="259045"/>
    <xdr:sp macro="" textlink="">
      <xdr:nvSpPr>
        <xdr:cNvPr id="252" name="【福祉施設】&#10;有形固定資産減価償却率平均値テキスト">
          <a:extLst>
            <a:ext uri="{FF2B5EF4-FFF2-40B4-BE49-F238E27FC236}">
              <a16:creationId xmlns:a16="http://schemas.microsoft.com/office/drawing/2014/main" id="{00000000-0008-0000-0F00-0000FC000000}"/>
            </a:ext>
          </a:extLst>
        </xdr:cNvPr>
        <xdr:cNvSpPr txBox="1"/>
      </xdr:nvSpPr>
      <xdr:spPr>
        <a:xfrm>
          <a:off x="4673600" y="13980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114936</xdr:rowOff>
    </xdr:from>
    <xdr:to>
      <xdr:col>24</xdr:col>
      <xdr:colOff>114300</xdr:colOff>
      <xdr:row>82</xdr:row>
      <xdr:rowOff>45086</xdr:rowOff>
    </xdr:to>
    <xdr:sp macro="" textlink="">
      <xdr:nvSpPr>
        <xdr:cNvPr id="253" name="フローチャート: 判断 252">
          <a:extLst>
            <a:ext uri="{FF2B5EF4-FFF2-40B4-BE49-F238E27FC236}">
              <a16:creationId xmlns:a16="http://schemas.microsoft.com/office/drawing/2014/main" id="{00000000-0008-0000-0F00-0000FD000000}"/>
            </a:ext>
          </a:extLst>
        </xdr:cNvPr>
        <xdr:cNvSpPr/>
      </xdr:nvSpPr>
      <xdr:spPr>
        <a:xfrm>
          <a:off x="45847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80645</xdr:rowOff>
    </xdr:from>
    <xdr:to>
      <xdr:col>20</xdr:col>
      <xdr:colOff>38100</xdr:colOff>
      <xdr:row>82</xdr:row>
      <xdr:rowOff>10795</xdr:rowOff>
    </xdr:to>
    <xdr:sp macro="" textlink="">
      <xdr:nvSpPr>
        <xdr:cNvPr id="254" name="フローチャート: 判断 253">
          <a:extLst>
            <a:ext uri="{FF2B5EF4-FFF2-40B4-BE49-F238E27FC236}">
              <a16:creationId xmlns:a16="http://schemas.microsoft.com/office/drawing/2014/main" id="{00000000-0008-0000-0F00-0000FE000000}"/>
            </a:ext>
          </a:extLst>
        </xdr:cNvPr>
        <xdr:cNvSpPr/>
      </xdr:nvSpPr>
      <xdr:spPr>
        <a:xfrm>
          <a:off x="3746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162561</xdr:rowOff>
    </xdr:from>
    <xdr:to>
      <xdr:col>15</xdr:col>
      <xdr:colOff>101600</xdr:colOff>
      <xdr:row>81</xdr:row>
      <xdr:rowOff>92711</xdr:rowOff>
    </xdr:to>
    <xdr:sp macro="" textlink="">
      <xdr:nvSpPr>
        <xdr:cNvPr id="255" name="フローチャート: 判断 254">
          <a:extLst>
            <a:ext uri="{FF2B5EF4-FFF2-40B4-BE49-F238E27FC236}">
              <a16:creationId xmlns:a16="http://schemas.microsoft.com/office/drawing/2014/main" id="{00000000-0008-0000-0F00-0000FF000000}"/>
            </a:ext>
          </a:extLst>
        </xdr:cNvPr>
        <xdr:cNvSpPr/>
      </xdr:nvSpPr>
      <xdr:spPr>
        <a:xfrm>
          <a:off x="2857500" y="1387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166370</xdr:rowOff>
    </xdr:from>
    <xdr:to>
      <xdr:col>10</xdr:col>
      <xdr:colOff>165100</xdr:colOff>
      <xdr:row>81</xdr:row>
      <xdr:rowOff>96520</xdr:rowOff>
    </xdr:to>
    <xdr:sp macro="" textlink="">
      <xdr:nvSpPr>
        <xdr:cNvPr id="256" name="フローチャート: 判断 255">
          <a:extLst>
            <a:ext uri="{FF2B5EF4-FFF2-40B4-BE49-F238E27FC236}">
              <a16:creationId xmlns:a16="http://schemas.microsoft.com/office/drawing/2014/main" id="{00000000-0008-0000-0F00-000000010000}"/>
            </a:ext>
          </a:extLst>
        </xdr:cNvPr>
        <xdr:cNvSpPr/>
      </xdr:nvSpPr>
      <xdr:spPr>
        <a:xfrm>
          <a:off x="19685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17780</xdr:rowOff>
    </xdr:from>
    <xdr:to>
      <xdr:col>6</xdr:col>
      <xdr:colOff>38100</xdr:colOff>
      <xdr:row>81</xdr:row>
      <xdr:rowOff>119380</xdr:rowOff>
    </xdr:to>
    <xdr:sp macro="" textlink="">
      <xdr:nvSpPr>
        <xdr:cNvPr id="257" name="フローチャート: 判断 256">
          <a:extLst>
            <a:ext uri="{FF2B5EF4-FFF2-40B4-BE49-F238E27FC236}">
              <a16:creationId xmlns:a16="http://schemas.microsoft.com/office/drawing/2014/main" id="{00000000-0008-0000-0F00-000001010000}"/>
            </a:ext>
          </a:extLst>
        </xdr:cNvPr>
        <xdr:cNvSpPr/>
      </xdr:nvSpPr>
      <xdr:spPr>
        <a:xfrm>
          <a:off x="1079500" y="1390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00000000-0008-0000-0F00-000002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00000000-0008-0000-0F00-000003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00000000-0008-0000-0F00-000004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00000000-0008-0000-0F00-000005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00000000-0008-0000-0F00-000006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74930</xdr:rowOff>
    </xdr:from>
    <xdr:to>
      <xdr:col>24</xdr:col>
      <xdr:colOff>114300</xdr:colOff>
      <xdr:row>82</xdr:row>
      <xdr:rowOff>5080</xdr:rowOff>
    </xdr:to>
    <xdr:sp macro="" textlink="">
      <xdr:nvSpPr>
        <xdr:cNvPr id="263" name="楕円 262">
          <a:extLst>
            <a:ext uri="{FF2B5EF4-FFF2-40B4-BE49-F238E27FC236}">
              <a16:creationId xmlns:a16="http://schemas.microsoft.com/office/drawing/2014/main" id="{00000000-0008-0000-0F00-000007010000}"/>
            </a:ext>
          </a:extLst>
        </xdr:cNvPr>
        <xdr:cNvSpPr/>
      </xdr:nvSpPr>
      <xdr:spPr>
        <a:xfrm>
          <a:off x="4584700" y="1396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97807</xdr:rowOff>
    </xdr:from>
    <xdr:ext cx="405111" cy="259045"/>
    <xdr:sp macro="" textlink="">
      <xdr:nvSpPr>
        <xdr:cNvPr id="264" name="【福祉施設】&#10;有形固定資産減価償却率該当値テキスト">
          <a:extLst>
            <a:ext uri="{FF2B5EF4-FFF2-40B4-BE49-F238E27FC236}">
              <a16:creationId xmlns:a16="http://schemas.microsoft.com/office/drawing/2014/main" id="{00000000-0008-0000-0F00-000008010000}"/>
            </a:ext>
          </a:extLst>
        </xdr:cNvPr>
        <xdr:cNvSpPr txBox="1"/>
      </xdr:nvSpPr>
      <xdr:spPr>
        <a:xfrm>
          <a:off x="4673600"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34925</xdr:rowOff>
    </xdr:from>
    <xdr:to>
      <xdr:col>20</xdr:col>
      <xdr:colOff>38100</xdr:colOff>
      <xdr:row>81</xdr:row>
      <xdr:rowOff>136525</xdr:rowOff>
    </xdr:to>
    <xdr:sp macro="" textlink="">
      <xdr:nvSpPr>
        <xdr:cNvPr id="265" name="楕円 264">
          <a:extLst>
            <a:ext uri="{FF2B5EF4-FFF2-40B4-BE49-F238E27FC236}">
              <a16:creationId xmlns:a16="http://schemas.microsoft.com/office/drawing/2014/main" id="{00000000-0008-0000-0F00-000009010000}"/>
            </a:ext>
          </a:extLst>
        </xdr:cNvPr>
        <xdr:cNvSpPr/>
      </xdr:nvSpPr>
      <xdr:spPr>
        <a:xfrm>
          <a:off x="3746500" y="1392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85725</xdr:rowOff>
    </xdr:from>
    <xdr:to>
      <xdr:col>24</xdr:col>
      <xdr:colOff>63500</xdr:colOff>
      <xdr:row>81</xdr:row>
      <xdr:rowOff>125730</xdr:rowOff>
    </xdr:to>
    <xdr:cxnSp macro="">
      <xdr:nvCxnSpPr>
        <xdr:cNvPr id="266" name="直線コネクタ 265">
          <a:extLst>
            <a:ext uri="{FF2B5EF4-FFF2-40B4-BE49-F238E27FC236}">
              <a16:creationId xmlns:a16="http://schemas.microsoft.com/office/drawing/2014/main" id="{00000000-0008-0000-0F00-00000A010000}"/>
            </a:ext>
          </a:extLst>
        </xdr:cNvPr>
        <xdr:cNvCxnSpPr/>
      </xdr:nvCxnSpPr>
      <xdr:spPr>
        <a:xfrm>
          <a:off x="3797300" y="1397317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1922</xdr:rowOff>
    </xdr:from>
    <xdr:ext cx="405111" cy="259045"/>
    <xdr:sp macro="" textlink="">
      <xdr:nvSpPr>
        <xdr:cNvPr id="267" name="n_1aveValue【福祉施設】&#10;有形固定資産減価償却率">
          <a:extLst>
            <a:ext uri="{FF2B5EF4-FFF2-40B4-BE49-F238E27FC236}">
              <a16:creationId xmlns:a16="http://schemas.microsoft.com/office/drawing/2014/main" id="{00000000-0008-0000-0F00-00000B010000}"/>
            </a:ext>
          </a:extLst>
        </xdr:cNvPr>
        <xdr:cNvSpPr txBox="1"/>
      </xdr:nvSpPr>
      <xdr:spPr>
        <a:xfrm>
          <a:off x="35820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109238</xdr:rowOff>
    </xdr:from>
    <xdr:ext cx="405111" cy="259045"/>
    <xdr:sp macro="" textlink="">
      <xdr:nvSpPr>
        <xdr:cNvPr id="268" name="n_2aveValue【福祉施設】&#10;有形固定資産減価償却率">
          <a:extLst>
            <a:ext uri="{FF2B5EF4-FFF2-40B4-BE49-F238E27FC236}">
              <a16:creationId xmlns:a16="http://schemas.microsoft.com/office/drawing/2014/main" id="{00000000-0008-0000-0F00-00000C010000}"/>
            </a:ext>
          </a:extLst>
        </xdr:cNvPr>
        <xdr:cNvSpPr txBox="1"/>
      </xdr:nvSpPr>
      <xdr:spPr>
        <a:xfrm>
          <a:off x="2705744" y="1365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113047</xdr:rowOff>
    </xdr:from>
    <xdr:ext cx="405111" cy="259045"/>
    <xdr:sp macro="" textlink="">
      <xdr:nvSpPr>
        <xdr:cNvPr id="269" name="n_3aveValue【福祉施設】&#10;有形固定資産減価償却率">
          <a:extLst>
            <a:ext uri="{FF2B5EF4-FFF2-40B4-BE49-F238E27FC236}">
              <a16:creationId xmlns:a16="http://schemas.microsoft.com/office/drawing/2014/main" id="{00000000-0008-0000-0F00-00000D010000}"/>
            </a:ext>
          </a:extLst>
        </xdr:cNvPr>
        <xdr:cNvSpPr txBox="1"/>
      </xdr:nvSpPr>
      <xdr:spPr>
        <a:xfrm>
          <a:off x="1816744"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135907</xdr:rowOff>
    </xdr:from>
    <xdr:ext cx="405111" cy="259045"/>
    <xdr:sp macro="" textlink="">
      <xdr:nvSpPr>
        <xdr:cNvPr id="270" name="n_4aveValue【福祉施設】&#10;有形固定資産減価償却率">
          <a:extLst>
            <a:ext uri="{FF2B5EF4-FFF2-40B4-BE49-F238E27FC236}">
              <a16:creationId xmlns:a16="http://schemas.microsoft.com/office/drawing/2014/main" id="{00000000-0008-0000-0F00-00000E010000}"/>
            </a:ext>
          </a:extLst>
        </xdr:cNvPr>
        <xdr:cNvSpPr txBox="1"/>
      </xdr:nvSpPr>
      <xdr:spPr>
        <a:xfrm>
          <a:off x="927744" y="1368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153052</xdr:rowOff>
    </xdr:from>
    <xdr:ext cx="405111" cy="259045"/>
    <xdr:sp macro="" textlink="">
      <xdr:nvSpPr>
        <xdr:cNvPr id="271" name="n_1mainValue【福祉施設】&#10;有形固定資産減価償却率">
          <a:extLst>
            <a:ext uri="{FF2B5EF4-FFF2-40B4-BE49-F238E27FC236}">
              <a16:creationId xmlns:a16="http://schemas.microsoft.com/office/drawing/2014/main" id="{00000000-0008-0000-0F00-00000F010000}"/>
            </a:ext>
          </a:extLst>
        </xdr:cNvPr>
        <xdr:cNvSpPr txBox="1"/>
      </xdr:nvSpPr>
      <xdr:spPr>
        <a:xfrm>
          <a:off x="3582044" y="1369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a:extLst>
            <a:ext uri="{FF2B5EF4-FFF2-40B4-BE49-F238E27FC236}">
              <a16:creationId xmlns:a16="http://schemas.microsoft.com/office/drawing/2014/main" id="{00000000-0008-0000-0F00-000011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a:extLst>
            <a:ext uri="{FF2B5EF4-FFF2-40B4-BE49-F238E27FC236}">
              <a16:creationId xmlns:a16="http://schemas.microsoft.com/office/drawing/2014/main" id="{00000000-0008-0000-0F00-000012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a:extLst>
            <a:ext uri="{FF2B5EF4-FFF2-40B4-BE49-F238E27FC236}">
              <a16:creationId xmlns:a16="http://schemas.microsoft.com/office/drawing/2014/main" id="{00000000-0008-0000-0F00-000013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a:extLst>
            <a:ext uri="{FF2B5EF4-FFF2-40B4-BE49-F238E27FC236}">
              <a16:creationId xmlns:a16="http://schemas.microsoft.com/office/drawing/2014/main" id="{00000000-0008-0000-0F00-000014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a:extLst>
            <a:ext uri="{FF2B5EF4-FFF2-40B4-BE49-F238E27FC236}">
              <a16:creationId xmlns:a16="http://schemas.microsoft.com/office/drawing/2014/main" id="{00000000-0008-0000-0F00-000015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a:extLst>
            <a:ext uri="{FF2B5EF4-FFF2-40B4-BE49-F238E27FC236}">
              <a16:creationId xmlns:a16="http://schemas.microsoft.com/office/drawing/2014/main" id="{00000000-0008-0000-0F00-000016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a:extLst>
            <a:ext uri="{FF2B5EF4-FFF2-40B4-BE49-F238E27FC236}">
              <a16:creationId xmlns:a16="http://schemas.microsoft.com/office/drawing/2014/main" id="{00000000-0008-0000-0F00-000017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0" name="テキスト ボックス 279">
          <a:extLst>
            <a:ext uri="{FF2B5EF4-FFF2-40B4-BE49-F238E27FC236}">
              <a16:creationId xmlns:a16="http://schemas.microsoft.com/office/drawing/2014/main" id="{00000000-0008-0000-0F00-000018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2" name="直線コネクタ 281">
          <a:extLst>
            <a:ext uri="{FF2B5EF4-FFF2-40B4-BE49-F238E27FC236}">
              <a16:creationId xmlns:a16="http://schemas.microsoft.com/office/drawing/2014/main" id="{00000000-0008-0000-0F00-00001A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3" name="テキスト ボックス 282">
          <a:extLst>
            <a:ext uri="{FF2B5EF4-FFF2-40B4-BE49-F238E27FC236}">
              <a16:creationId xmlns:a16="http://schemas.microsoft.com/office/drawing/2014/main" id="{00000000-0008-0000-0F00-00001B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4" name="直線コネクタ 283">
          <a:extLst>
            <a:ext uri="{FF2B5EF4-FFF2-40B4-BE49-F238E27FC236}">
              <a16:creationId xmlns:a16="http://schemas.microsoft.com/office/drawing/2014/main" id="{00000000-0008-0000-0F00-00001C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5" name="テキスト ボックス 284">
          <a:extLst>
            <a:ext uri="{FF2B5EF4-FFF2-40B4-BE49-F238E27FC236}">
              <a16:creationId xmlns:a16="http://schemas.microsoft.com/office/drawing/2014/main" id="{00000000-0008-0000-0F00-00001D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7" name="テキスト ボックス 286">
          <a:extLst>
            <a:ext uri="{FF2B5EF4-FFF2-40B4-BE49-F238E27FC236}">
              <a16:creationId xmlns:a16="http://schemas.microsoft.com/office/drawing/2014/main" id="{00000000-0008-0000-0F00-00001F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9" name="テキスト ボックス 288">
          <a:extLst>
            <a:ext uri="{FF2B5EF4-FFF2-40B4-BE49-F238E27FC236}">
              <a16:creationId xmlns:a16="http://schemas.microsoft.com/office/drawing/2014/main" id="{00000000-0008-0000-0F00-000021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1" name="テキスト ボックス 290">
          <a:extLst>
            <a:ext uri="{FF2B5EF4-FFF2-40B4-BE49-F238E27FC236}">
              <a16:creationId xmlns:a16="http://schemas.microsoft.com/office/drawing/2014/main" id="{00000000-0008-0000-0F00-000023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2" name="【福祉施設】&#10;一人当たり面積グラフ枠">
          <a:extLst>
            <a:ext uri="{FF2B5EF4-FFF2-40B4-BE49-F238E27FC236}">
              <a16:creationId xmlns:a16="http://schemas.microsoft.com/office/drawing/2014/main" id="{00000000-0008-0000-0F00-000024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79248</xdr:rowOff>
    </xdr:from>
    <xdr:to>
      <xdr:col>54</xdr:col>
      <xdr:colOff>189865</xdr:colOff>
      <xdr:row>86</xdr:row>
      <xdr:rowOff>35813</xdr:rowOff>
    </xdr:to>
    <xdr:cxnSp macro="">
      <xdr:nvCxnSpPr>
        <xdr:cNvPr id="293" name="直線コネクタ 292">
          <a:extLst>
            <a:ext uri="{FF2B5EF4-FFF2-40B4-BE49-F238E27FC236}">
              <a16:creationId xmlns:a16="http://schemas.microsoft.com/office/drawing/2014/main" id="{00000000-0008-0000-0F00-000025010000}"/>
            </a:ext>
          </a:extLst>
        </xdr:cNvPr>
        <xdr:cNvCxnSpPr/>
      </xdr:nvCxnSpPr>
      <xdr:spPr>
        <a:xfrm flipV="1">
          <a:off x="10476865" y="13623798"/>
          <a:ext cx="0" cy="1156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39640</xdr:rowOff>
    </xdr:from>
    <xdr:ext cx="469744" cy="259045"/>
    <xdr:sp macro="" textlink="">
      <xdr:nvSpPr>
        <xdr:cNvPr id="294" name="【福祉施設】&#10;一人当たり面積最小値テキスト">
          <a:extLst>
            <a:ext uri="{FF2B5EF4-FFF2-40B4-BE49-F238E27FC236}">
              <a16:creationId xmlns:a16="http://schemas.microsoft.com/office/drawing/2014/main" id="{00000000-0008-0000-0F00-000026010000}"/>
            </a:ext>
          </a:extLst>
        </xdr:cNvPr>
        <xdr:cNvSpPr txBox="1"/>
      </xdr:nvSpPr>
      <xdr:spPr>
        <a:xfrm>
          <a:off x="10515600" y="1478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35813</xdr:rowOff>
    </xdr:from>
    <xdr:to>
      <xdr:col>55</xdr:col>
      <xdr:colOff>88900</xdr:colOff>
      <xdr:row>86</xdr:row>
      <xdr:rowOff>35813</xdr:rowOff>
    </xdr:to>
    <xdr:cxnSp macro="">
      <xdr:nvCxnSpPr>
        <xdr:cNvPr id="295" name="直線コネクタ 294">
          <a:extLst>
            <a:ext uri="{FF2B5EF4-FFF2-40B4-BE49-F238E27FC236}">
              <a16:creationId xmlns:a16="http://schemas.microsoft.com/office/drawing/2014/main" id="{00000000-0008-0000-0F00-000027010000}"/>
            </a:ext>
          </a:extLst>
        </xdr:cNvPr>
        <xdr:cNvCxnSpPr/>
      </xdr:nvCxnSpPr>
      <xdr:spPr>
        <a:xfrm>
          <a:off x="10388600" y="1478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25925</xdr:rowOff>
    </xdr:from>
    <xdr:ext cx="469744" cy="259045"/>
    <xdr:sp macro="" textlink="">
      <xdr:nvSpPr>
        <xdr:cNvPr id="296" name="【福祉施設】&#10;一人当たり面積最大値テキスト">
          <a:extLst>
            <a:ext uri="{FF2B5EF4-FFF2-40B4-BE49-F238E27FC236}">
              <a16:creationId xmlns:a16="http://schemas.microsoft.com/office/drawing/2014/main" id="{00000000-0008-0000-0F00-000028010000}"/>
            </a:ext>
          </a:extLst>
        </xdr:cNvPr>
        <xdr:cNvSpPr txBox="1"/>
      </xdr:nvSpPr>
      <xdr:spPr>
        <a:xfrm>
          <a:off x="10515600" y="1339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79248</xdr:rowOff>
    </xdr:from>
    <xdr:to>
      <xdr:col>55</xdr:col>
      <xdr:colOff>88900</xdr:colOff>
      <xdr:row>79</xdr:row>
      <xdr:rowOff>79248</xdr:rowOff>
    </xdr:to>
    <xdr:cxnSp macro="">
      <xdr:nvCxnSpPr>
        <xdr:cNvPr id="297" name="直線コネクタ 296">
          <a:extLst>
            <a:ext uri="{FF2B5EF4-FFF2-40B4-BE49-F238E27FC236}">
              <a16:creationId xmlns:a16="http://schemas.microsoft.com/office/drawing/2014/main" id="{00000000-0008-0000-0F00-000029010000}"/>
            </a:ext>
          </a:extLst>
        </xdr:cNvPr>
        <xdr:cNvCxnSpPr/>
      </xdr:nvCxnSpPr>
      <xdr:spPr>
        <a:xfrm>
          <a:off x="10388600" y="1362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102888</xdr:rowOff>
    </xdr:from>
    <xdr:ext cx="469744" cy="259045"/>
    <xdr:sp macro="" textlink="">
      <xdr:nvSpPr>
        <xdr:cNvPr id="298" name="【福祉施設】&#10;一人当たり面積平均値テキスト">
          <a:extLst>
            <a:ext uri="{FF2B5EF4-FFF2-40B4-BE49-F238E27FC236}">
              <a16:creationId xmlns:a16="http://schemas.microsoft.com/office/drawing/2014/main" id="{00000000-0008-0000-0F00-00002A010000}"/>
            </a:ext>
          </a:extLst>
        </xdr:cNvPr>
        <xdr:cNvSpPr txBox="1"/>
      </xdr:nvSpPr>
      <xdr:spPr>
        <a:xfrm>
          <a:off x="10515600" y="14504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124461</xdr:rowOff>
    </xdr:from>
    <xdr:to>
      <xdr:col>55</xdr:col>
      <xdr:colOff>50800</xdr:colOff>
      <xdr:row>85</xdr:row>
      <xdr:rowOff>54611</xdr:rowOff>
    </xdr:to>
    <xdr:sp macro="" textlink="">
      <xdr:nvSpPr>
        <xdr:cNvPr id="299" name="フローチャート: 判断 298">
          <a:extLst>
            <a:ext uri="{FF2B5EF4-FFF2-40B4-BE49-F238E27FC236}">
              <a16:creationId xmlns:a16="http://schemas.microsoft.com/office/drawing/2014/main" id="{00000000-0008-0000-0F00-00002B010000}"/>
            </a:ext>
          </a:extLst>
        </xdr:cNvPr>
        <xdr:cNvSpPr/>
      </xdr:nvSpPr>
      <xdr:spPr>
        <a:xfrm>
          <a:off x="104267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124461</xdr:rowOff>
    </xdr:from>
    <xdr:to>
      <xdr:col>50</xdr:col>
      <xdr:colOff>165100</xdr:colOff>
      <xdr:row>85</xdr:row>
      <xdr:rowOff>54611</xdr:rowOff>
    </xdr:to>
    <xdr:sp macro="" textlink="">
      <xdr:nvSpPr>
        <xdr:cNvPr id="300" name="フローチャート: 判断 299">
          <a:extLst>
            <a:ext uri="{FF2B5EF4-FFF2-40B4-BE49-F238E27FC236}">
              <a16:creationId xmlns:a16="http://schemas.microsoft.com/office/drawing/2014/main" id="{00000000-0008-0000-0F00-00002C010000}"/>
            </a:ext>
          </a:extLst>
        </xdr:cNvPr>
        <xdr:cNvSpPr/>
      </xdr:nvSpPr>
      <xdr:spPr>
        <a:xfrm>
          <a:off x="95885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113030</xdr:rowOff>
    </xdr:from>
    <xdr:to>
      <xdr:col>46</xdr:col>
      <xdr:colOff>38100</xdr:colOff>
      <xdr:row>85</xdr:row>
      <xdr:rowOff>43180</xdr:rowOff>
    </xdr:to>
    <xdr:sp macro="" textlink="">
      <xdr:nvSpPr>
        <xdr:cNvPr id="301" name="フローチャート: 判断 300">
          <a:extLst>
            <a:ext uri="{FF2B5EF4-FFF2-40B4-BE49-F238E27FC236}">
              <a16:creationId xmlns:a16="http://schemas.microsoft.com/office/drawing/2014/main" id="{00000000-0008-0000-0F00-00002D010000}"/>
            </a:ext>
          </a:extLst>
        </xdr:cNvPr>
        <xdr:cNvSpPr/>
      </xdr:nvSpPr>
      <xdr:spPr>
        <a:xfrm>
          <a:off x="8699500" y="1451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103887</xdr:rowOff>
    </xdr:from>
    <xdr:to>
      <xdr:col>41</xdr:col>
      <xdr:colOff>101600</xdr:colOff>
      <xdr:row>85</xdr:row>
      <xdr:rowOff>34037</xdr:rowOff>
    </xdr:to>
    <xdr:sp macro="" textlink="">
      <xdr:nvSpPr>
        <xdr:cNvPr id="302" name="フローチャート: 判断 301">
          <a:extLst>
            <a:ext uri="{FF2B5EF4-FFF2-40B4-BE49-F238E27FC236}">
              <a16:creationId xmlns:a16="http://schemas.microsoft.com/office/drawing/2014/main" id="{00000000-0008-0000-0F00-00002E010000}"/>
            </a:ext>
          </a:extLst>
        </xdr:cNvPr>
        <xdr:cNvSpPr/>
      </xdr:nvSpPr>
      <xdr:spPr>
        <a:xfrm>
          <a:off x="7810500" y="1450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145035</xdr:rowOff>
    </xdr:from>
    <xdr:to>
      <xdr:col>36</xdr:col>
      <xdr:colOff>165100</xdr:colOff>
      <xdr:row>85</xdr:row>
      <xdr:rowOff>75185</xdr:rowOff>
    </xdr:to>
    <xdr:sp macro="" textlink="">
      <xdr:nvSpPr>
        <xdr:cNvPr id="303" name="フローチャート: 判断 302">
          <a:extLst>
            <a:ext uri="{FF2B5EF4-FFF2-40B4-BE49-F238E27FC236}">
              <a16:creationId xmlns:a16="http://schemas.microsoft.com/office/drawing/2014/main" id="{00000000-0008-0000-0F00-00002F010000}"/>
            </a:ext>
          </a:extLst>
        </xdr:cNvPr>
        <xdr:cNvSpPr/>
      </xdr:nvSpPr>
      <xdr:spPr>
        <a:xfrm>
          <a:off x="6921500" y="1454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F00-000030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F00-000031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00000000-0008-0000-0F00-000032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00000000-0008-0000-0F00-000033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00000000-0008-0000-0F00-000034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165608</xdr:rowOff>
    </xdr:from>
    <xdr:to>
      <xdr:col>55</xdr:col>
      <xdr:colOff>50800</xdr:colOff>
      <xdr:row>84</xdr:row>
      <xdr:rowOff>95758</xdr:rowOff>
    </xdr:to>
    <xdr:sp macro="" textlink="">
      <xdr:nvSpPr>
        <xdr:cNvPr id="309" name="楕円 308">
          <a:extLst>
            <a:ext uri="{FF2B5EF4-FFF2-40B4-BE49-F238E27FC236}">
              <a16:creationId xmlns:a16="http://schemas.microsoft.com/office/drawing/2014/main" id="{00000000-0008-0000-0F00-000035010000}"/>
            </a:ext>
          </a:extLst>
        </xdr:cNvPr>
        <xdr:cNvSpPr/>
      </xdr:nvSpPr>
      <xdr:spPr>
        <a:xfrm>
          <a:off x="10426700" y="1439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17035</xdr:rowOff>
    </xdr:from>
    <xdr:ext cx="469744" cy="259045"/>
    <xdr:sp macro="" textlink="">
      <xdr:nvSpPr>
        <xdr:cNvPr id="310" name="【福祉施設】&#10;一人当たり面積該当値テキスト">
          <a:extLst>
            <a:ext uri="{FF2B5EF4-FFF2-40B4-BE49-F238E27FC236}">
              <a16:creationId xmlns:a16="http://schemas.microsoft.com/office/drawing/2014/main" id="{00000000-0008-0000-0F00-000036010000}"/>
            </a:ext>
          </a:extLst>
        </xdr:cNvPr>
        <xdr:cNvSpPr txBox="1"/>
      </xdr:nvSpPr>
      <xdr:spPr>
        <a:xfrm>
          <a:off x="10515600" y="14247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167894</xdr:rowOff>
    </xdr:from>
    <xdr:to>
      <xdr:col>50</xdr:col>
      <xdr:colOff>165100</xdr:colOff>
      <xdr:row>84</xdr:row>
      <xdr:rowOff>98044</xdr:rowOff>
    </xdr:to>
    <xdr:sp macro="" textlink="">
      <xdr:nvSpPr>
        <xdr:cNvPr id="311" name="楕円 310">
          <a:extLst>
            <a:ext uri="{FF2B5EF4-FFF2-40B4-BE49-F238E27FC236}">
              <a16:creationId xmlns:a16="http://schemas.microsoft.com/office/drawing/2014/main" id="{00000000-0008-0000-0F00-000037010000}"/>
            </a:ext>
          </a:extLst>
        </xdr:cNvPr>
        <xdr:cNvSpPr/>
      </xdr:nvSpPr>
      <xdr:spPr>
        <a:xfrm>
          <a:off x="9588500" y="1439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44958</xdr:rowOff>
    </xdr:from>
    <xdr:to>
      <xdr:col>55</xdr:col>
      <xdr:colOff>0</xdr:colOff>
      <xdr:row>84</xdr:row>
      <xdr:rowOff>47244</xdr:rowOff>
    </xdr:to>
    <xdr:cxnSp macro="">
      <xdr:nvCxnSpPr>
        <xdr:cNvPr id="312" name="直線コネクタ 311">
          <a:extLst>
            <a:ext uri="{FF2B5EF4-FFF2-40B4-BE49-F238E27FC236}">
              <a16:creationId xmlns:a16="http://schemas.microsoft.com/office/drawing/2014/main" id="{00000000-0008-0000-0F00-000038010000}"/>
            </a:ext>
          </a:extLst>
        </xdr:cNvPr>
        <xdr:cNvCxnSpPr/>
      </xdr:nvCxnSpPr>
      <xdr:spPr>
        <a:xfrm flipV="1">
          <a:off x="9639300" y="1444675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45738</xdr:rowOff>
    </xdr:from>
    <xdr:ext cx="469744" cy="259045"/>
    <xdr:sp macro="" textlink="">
      <xdr:nvSpPr>
        <xdr:cNvPr id="313" name="n_1aveValue【福祉施設】&#10;一人当たり面積">
          <a:extLst>
            <a:ext uri="{FF2B5EF4-FFF2-40B4-BE49-F238E27FC236}">
              <a16:creationId xmlns:a16="http://schemas.microsoft.com/office/drawing/2014/main" id="{00000000-0008-0000-0F00-000039010000}"/>
            </a:ext>
          </a:extLst>
        </xdr:cNvPr>
        <xdr:cNvSpPr txBox="1"/>
      </xdr:nvSpPr>
      <xdr:spPr>
        <a:xfrm>
          <a:off x="93917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59707</xdr:rowOff>
    </xdr:from>
    <xdr:ext cx="469744" cy="259045"/>
    <xdr:sp macro="" textlink="">
      <xdr:nvSpPr>
        <xdr:cNvPr id="314" name="n_2aveValue【福祉施設】&#10;一人当たり面積">
          <a:extLst>
            <a:ext uri="{FF2B5EF4-FFF2-40B4-BE49-F238E27FC236}">
              <a16:creationId xmlns:a16="http://schemas.microsoft.com/office/drawing/2014/main" id="{00000000-0008-0000-0F00-00003A010000}"/>
            </a:ext>
          </a:extLst>
        </xdr:cNvPr>
        <xdr:cNvSpPr txBox="1"/>
      </xdr:nvSpPr>
      <xdr:spPr>
        <a:xfrm>
          <a:off x="8515427" y="1429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50564</xdr:rowOff>
    </xdr:from>
    <xdr:ext cx="469744" cy="259045"/>
    <xdr:sp macro="" textlink="">
      <xdr:nvSpPr>
        <xdr:cNvPr id="315" name="n_3aveValue【福祉施設】&#10;一人当たり面積">
          <a:extLst>
            <a:ext uri="{FF2B5EF4-FFF2-40B4-BE49-F238E27FC236}">
              <a16:creationId xmlns:a16="http://schemas.microsoft.com/office/drawing/2014/main" id="{00000000-0008-0000-0F00-00003B010000}"/>
            </a:ext>
          </a:extLst>
        </xdr:cNvPr>
        <xdr:cNvSpPr txBox="1"/>
      </xdr:nvSpPr>
      <xdr:spPr>
        <a:xfrm>
          <a:off x="7626427" y="14280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91712</xdr:rowOff>
    </xdr:from>
    <xdr:ext cx="469744" cy="259045"/>
    <xdr:sp macro="" textlink="">
      <xdr:nvSpPr>
        <xdr:cNvPr id="316" name="n_4aveValue【福祉施設】&#10;一人当たり面積">
          <a:extLst>
            <a:ext uri="{FF2B5EF4-FFF2-40B4-BE49-F238E27FC236}">
              <a16:creationId xmlns:a16="http://schemas.microsoft.com/office/drawing/2014/main" id="{00000000-0008-0000-0F00-00003C010000}"/>
            </a:ext>
          </a:extLst>
        </xdr:cNvPr>
        <xdr:cNvSpPr txBox="1"/>
      </xdr:nvSpPr>
      <xdr:spPr>
        <a:xfrm>
          <a:off x="6737427" y="1432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114571</xdr:rowOff>
    </xdr:from>
    <xdr:ext cx="469744" cy="259045"/>
    <xdr:sp macro="" textlink="">
      <xdr:nvSpPr>
        <xdr:cNvPr id="317" name="n_1mainValue【福祉施設】&#10;一人当たり面積">
          <a:extLst>
            <a:ext uri="{FF2B5EF4-FFF2-40B4-BE49-F238E27FC236}">
              <a16:creationId xmlns:a16="http://schemas.microsoft.com/office/drawing/2014/main" id="{00000000-0008-0000-0F00-00003D010000}"/>
            </a:ext>
          </a:extLst>
        </xdr:cNvPr>
        <xdr:cNvSpPr txBox="1"/>
      </xdr:nvSpPr>
      <xdr:spPr>
        <a:xfrm>
          <a:off x="9391727" y="1417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8" name="正方形/長方形 317">
          <a:extLst>
            <a:ext uri="{FF2B5EF4-FFF2-40B4-BE49-F238E27FC236}">
              <a16:creationId xmlns:a16="http://schemas.microsoft.com/office/drawing/2014/main" id="{00000000-0008-0000-0F00-00003E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9" name="正方形/長方形 318">
          <a:extLst>
            <a:ext uri="{FF2B5EF4-FFF2-40B4-BE49-F238E27FC236}">
              <a16:creationId xmlns:a16="http://schemas.microsoft.com/office/drawing/2014/main" id="{00000000-0008-0000-0F00-00003F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0" name="正方形/長方形 319">
          <a:extLst>
            <a:ext uri="{FF2B5EF4-FFF2-40B4-BE49-F238E27FC236}">
              <a16:creationId xmlns:a16="http://schemas.microsoft.com/office/drawing/2014/main" id="{00000000-0008-0000-0F00-000040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1" name="正方形/長方形 320">
          <a:extLst>
            <a:ext uri="{FF2B5EF4-FFF2-40B4-BE49-F238E27FC236}">
              <a16:creationId xmlns:a16="http://schemas.microsoft.com/office/drawing/2014/main" id="{00000000-0008-0000-0F00-000041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0" name="正方形/長方形 329">
          <a:extLst>
            <a:ext uri="{FF2B5EF4-FFF2-40B4-BE49-F238E27FC236}">
              <a16:creationId xmlns:a16="http://schemas.microsoft.com/office/drawing/2014/main" id="{00000000-0008-0000-0F00-00004A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1" name="正方形/長方形 330">
          <a:extLst>
            <a:ext uri="{FF2B5EF4-FFF2-40B4-BE49-F238E27FC236}">
              <a16:creationId xmlns:a16="http://schemas.microsoft.com/office/drawing/2014/main" id="{00000000-0008-0000-0F00-00004B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2" name="正方形/長方形 331">
          <a:extLst>
            <a:ext uri="{FF2B5EF4-FFF2-40B4-BE49-F238E27FC236}">
              <a16:creationId xmlns:a16="http://schemas.microsoft.com/office/drawing/2014/main" id="{00000000-0008-0000-0F00-00004C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3" name="正方形/長方形 332">
          <a:extLst>
            <a:ext uri="{FF2B5EF4-FFF2-40B4-BE49-F238E27FC236}">
              <a16:creationId xmlns:a16="http://schemas.microsoft.com/office/drawing/2014/main" id="{00000000-0008-0000-0F00-00004D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4" name="正方形/長方形 333">
          <a:extLst>
            <a:ext uri="{FF2B5EF4-FFF2-40B4-BE49-F238E27FC236}">
              <a16:creationId xmlns:a16="http://schemas.microsoft.com/office/drawing/2014/main" id="{00000000-0008-0000-0F00-00004E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5" name="正方形/長方形 334">
          <a:extLst>
            <a:ext uri="{FF2B5EF4-FFF2-40B4-BE49-F238E27FC236}">
              <a16:creationId xmlns:a16="http://schemas.microsoft.com/office/drawing/2014/main" id="{00000000-0008-0000-0F00-00004F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6" name="正方形/長方形 335">
          <a:extLst>
            <a:ext uri="{FF2B5EF4-FFF2-40B4-BE49-F238E27FC236}">
              <a16:creationId xmlns:a16="http://schemas.microsoft.com/office/drawing/2014/main" id="{00000000-0008-0000-0F00-000050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7" name="正方形/長方形 336">
          <a:extLst>
            <a:ext uri="{FF2B5EF4-FFF2-40B4-BE49-F238E27FC236}">
              <a16:creationId xmlns:a16="http://schemas.microsoft.com/office/drawing/2014/main" id="{00000000-0008-0000-0F00-000051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8" name="正方形/長方形 337">
          <a:extLst>
            <a:ext uri="{FF2B5EF4-FFF2-40B4-BE49-F238E27FC236}">
              <a16:creationId xmlns:a16="http://schemas.microsoft.com/office/drawing/2014/main" id="{00000000-0008-0000-0F00-000052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9" name="正方形/長方形 338">
          <a:extLst>
            <a:ext uri="{FF2B5EF4-FFF2-40B4-BE49-F238E27FC236}">
              <a16:creationId xmlns:a16="http://schemas.microsoft.com/office/drawing/2014/main" id="{00000000-0008-0000-0F00-000053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0" name="正方形/長方形 339">
          <a:extLst>
            <a:ext uri="{FF2B5EF4-FFF2-40B4-BE49-F238E27FC236}">
              <a16:creationId xmlns:a16="http://schemas.microsoft.com/office/drawing/2014/main" id="{00000000-0008-0000-0F00-000054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1" name="正方形/長方形 340">
          <a:extLst>
            <a:ext uri="{FF2B5EF4-FFF2-40B4-BE49-F238E27FC236}">
              <a16:creationId xmlns:a16="http://schemas.microsoft.com/office/drawing/2014/main" id="{00000000-0008-0000-0F00-000055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2" name="テキスト ボックス 341">
          <a:extLst>
            <a:ext uri="{FF2B5EF4-FFF2-40B4-BE49-F238E27FC236}">
              <a16:creationId xmlns:a16="http://schemas.microsoft.com/office/drawing/2014/main" id="{00000000-0008-0000-0F00-000056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3" name="直線コネクタ 342">
          <a:extLst>
            <a:ext uri="{FF2B5EF4-FFF2-40B4-BE49-F238E27FC236}">
              <a16:creationId xmlns:a16="http://schemas.microsoft.com/office/drawing/2014/main" id="{00000000-0008-0000-0F00-000057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44" name="テキスト ボックス 343">
          <a:extLst>
            <a:ext uri="{FF2B5EF4-FFF2-40B4-BE49-F238E27FC236}">
              <a16:creationId xmlns:a16="http://schemas.microsoft.com/office/drawing/2014/main" id="{00000000-0008-0000-0F00-000058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46" name="テキスト ボックス 345">
          <a:extLst>
            <a:ext uri="{FF2B5EF4-FFF2-40B4-BE49-F238E27FC236}">
              <a16:creationId xmlns:a16="http://schemas.microsoft.com/office/drawing/2014/main" id="{00000000-0008-0000-0F00-00005A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7" name="直線コネクタ 346">
          <a:extLst>
            <a:ext uri="{FF2B5EF4-FFF2-40B4-BE49-F238E27FC236}">
              <a16:creationId xmlns:a16="http://schemas.microsoft.com/office/drawing/2014/main" id="{00000000-0008-0000-0F00-00005B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8" name="テキスト ボックス 347">
          <a:extLst>
            <a:ext uri="{FF2B5EF4-FFF2-40B4-BE49-F238E27FC236}">
              <a16:creationId xmlns:a16="http://schemas.microsoft.com/office/drawing/2014/main" id="{00000000-0008-0000-0F00-00005C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9" name="直線コネクタ 348">
          <a:extLst>
            <a:ext uri="{FF2B5EF4-FFF2-40B4-BE49-F238E27FC236}">
              <a16:creationId xmlns:a16="http://schemas.microsoft.com/office/drawing/2014/main" id="{00000000-0008-0000-0F00-00005D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50" name="テキスト ボックス 349">
          <a:extLst>
            <a:ext uri="{FF2B5EF4-FFF2-40B4-BE49-F238E27FC236}">
              <a16:creationId xmlns:a16="http://schemas.microsoft.com/office/drawing/2014/main" id="{00000000-0008-0000-0F00-00005E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51" name="直線コネクタ 350">
          <a:extLst>
            <a:ext uri="{FF2B5EF4-FFF2-40B4-BE49-F238E27FC236}">
              <a16:creationId xmlns:a16="http://schemas.microsoft.com/office/drawing/2014/main" id="{00000000-0008-0000-0F00-00005F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52" name="テキスト ボックス 351">
          <a:extLst>
            <a:ext uri="{FF2B5EF4-FFF2-40B4-BE49-F238E27FC236}">
              <a16:creationId xmlns:a16="http://schemas.microsoft.com/office/drawing/2014/main" id="{00000000-0008-0000-0F00-000060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3" name="直線コネクタ 352">
          <a:extLst>
            <a:ext uri="{FF2B5EF4-FFF2-40B4-BE49-F238E27FC236}">
              <a16:creationId xmlns:a16="http://schemas.microsoft.com/office/drawing/2014/main" id="{00000000-0008-0000-0F00-000061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5" name="直線コネクタ 354">
          <a:extLst>
            <a:ext uri="{FF2B5EF4-FFF2-40B4-BE49-F238E27FC236}">
              <a16:creationId xmlns:a16="http://schemas.microsoft.com/office/drawing/2014/main" id="{00000000-0008-0000-0F00-000063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7" name="直線コネクタ 356">
          <a:extLst>
            <a:ext uri="{FF2B5EF4-FFF2-40B4-BE49-F238E27FC236}">
              <a16:creationId xmlns:a16="http://schemas.microsoft.com/office/drawing/2014/main" id="{00000000-0008-0000-0F00-000065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58" name="【一般廃棄物処理施設】&#10;有形固定資産減価償却率グラフ枠">
          <a:extLst>
            <a:ext uri="{FF2B5EF4-FFF2-40B4-BE49-F238E27FC236}">
              <a16:creationId xmlns:a16="http://schemas.microsoft.com/office/drawing/2014/main" id="{00000000-0008-0000-0F00-000066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92528</xdr:rowOff>
    </xdr:to>
    <xdr:cxnSp macro="">
      <xdr:nvCxnSpPr>
        <xdr:cNvPr id="359" name="直線コネクタ 358">
          <a:extLst>
            <a:ext uri="{FF2B5EF4-FFF2-40B4-BE49-F238E27FC236}">
              <a16:creationId xmlns:a16="http://schemas.microsoft.com/office/drawing/2014/main" id="{00000000-0008-0000-0F00-000067010000}"/>
            </a:ext>
          </a:extLst>
        </xdr:cNvPr>
        <xdr:cNvCxnSpPr/>
      </xdr:nvCxnSpPr>
      <xdr:spPr>
        <a:xfrm flipV="1">
          <a:off x="16318864" y="5769973"/>
          <a:ext cx="0" cy="1523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60" name="【一般廃棄物処理施設】&#10;有形固定資産減価償却率最小値テキスト">
          <a:extLst>
            <a:ext uri="{FF2B5EF4-FFF2-40B4-BE49-F238E27FC236}">
              <a16:creationId xmlns:a16="http://schemas.microsoft.com/office/drawing/2014/main" id="{00000000-0008-0000-0F00-000068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61" name="直線コネクタ 360">
          <a:extLst>
            <a:ext uri="{FF2B5EF4-FFF2-40B4-BE49-F238E27FC236}">
              <a16:creationId xmlns:a16="http://schemas.microsoft.com/office/drawing/2014/main" id="{00000000-0008-0000-0F00-000069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362" name="【一般廃棄物処理施設】&#10;有形固定資産減価償却率最大値テキスト">
          <a:extLst>
            <a:ext uri="{FF2B5EF4-FFF2-40B4-BE49-F238E27FC236}">
              <a16:creationId xmlns:a16="http://schemas.microsoft.com/office/drawing/2014/main" id="{00000000-0008-0000-0F00-00006A010000}"/>
            </a:ext>
          </a:extLst>
        </xdr:cNvPr>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363" name="直線コネクタ 362">
          <a:extLst>
            <a:ext uri="{FF2B5EF4-FFF2-40B4-BE49-F238E27FC236}">
              <a16:creationId xmlns:a16="http://schemas.microsoft.com/office/drawing/2014/main" id="{00000000-0008-0000-0F00-00006B010000}"/>
            </a:ext>
          </a:extLst>
        </xdr:cNvPr>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138084</xdr:rowOff>
    </xdr:from>
    <xdr:ext cx="405111" cy="259045"/>
    <xdr:sp macro="" textlink="">
      <xdr:nvSpPr>
        <xdr:cNvPr id="364" name="【一般廃棄物処理施設】&#10;有形固定資産減価償却率平均値テキスト">
          <a:extLst>
            <a:ext uri="{FF2B5EF4-FFF2-40B4-BE49-F238E27FC236}">
              <a16:creationId xmlns:a16="http://schemas.microsoft.com/office/drawing/2014/main" id="{00000000-0008-0000-0F00-00006C010000}"/>
            </a:ext>
          </a:extLst>
        </xdr:cNvPr>
        <xdr:cNvSpPr txBox="1"/>
      </xdr:nvSpPr>
      <xdr:spPr>
        <a:xfrm>
          <a:off x="16357600" y="64817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115207</xdr:rowOff>
    </xdr:from>
    <xdr:to>
      <xdr:col>85</xdr:col>
      <xdr:colOff>177800</xdr:colOff>
      <xdr:row>39</xdr:row>
      <xdr:rowOff>45357</xdr:rowOff>
    </xdr:to>
    <xdr:sp macro="" textlink="">
      <xdr:nvSpPr>
        <xdr:cNvPr id="365" name="フローチャート: 判断 364">
          <a:extLst>
            <a:ext uri="{FF2B5EF4-FFF2-40B4-BE49-F238E27FC236}">
              <a16:creationId xmlns:a16="http://schemas.microsoft.com/office/drawing/2014/main" id="{00000000-0008-0000-0F00-00006D010000}"/>
            </a:ext>
          </a:extLst>
        </xdr:cNvPr>
        <xdr:cNvSpPr/>
      </xdr:nvSpPr>
      <xdr:spPr>
        <a:xfrm>
          <a:off x="16268700" y="663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93980</xdr:rowOff>
    </xdr:from>
    <xdr:to>
      <xdr:col>81</xdr:col>
      <xdr:colOff>101600</xdr:colOff>
      <xdr:row>39</xdr:row>
      <xdr:rowOff>24130</xdr:rowOff>
    </xdr:to>
    <xdr:sp macro="" textlink="">
      <xdr:nvSpPr>
        <xdr:cNvPr id="366" name="フローチャート: 判断 365">
          <a:extLst>
            <a:ext uri="{FF2B5EF4-FFF2-40B4-BE49-F238E27FC236}">
              <a16:creationId xmlns:a16="http://schemas.microsoft.com/office/drawing/2014/main" id="{00000000-0008-0000-0F00-00006E010000}"/>
            </a:ext>
          </a:extLst>
        </xdr:cNvPr>
        <xdr:cNvSpPr/>
      </xdr:nvSpPr>
      <xdr:spPr>
        <a:xfrm>
          <a:off x="15430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79284</xdr:rowOff>
    </xdr:from>
    <xdr:to>
      <xdr:col>76</xdr:col>
      <xdr:colOff>165100</xdr:colOff>
      <xdr:row>39</xdr:row>
      <xdr:rowOff>9434</xdr:rowOff>
    </xdr:to>
    <xdr:sp macro="" textlink="">
      <xdr:nvSpPr>
        <xdr:cNvPr id="367" name="フローチャート: 判断 366">
          <a:extLst>
            <a:ext uri="{FF2B5EF4-FFF2-40B4-BE49-F238E27FC236}">
              <a16:creationId xmlns:a16="http://schemas.microsoft.com/office/drawing/2014/main" id="{00000000-0008-0000-0F00-00006F010000}"/>
            </a:ext>
          </a:extLst>
        </xdr:cNvPr>
        <xdr:cNvSpPr/>
      </xdr:nvSpPr>
      <xdr:spPr>
        <a:xfrm>
          <a:off x="14541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95613</xdr:rowOff>
    </xdr:from>
    <xdr:to>
      <xdr:col>72</xdr:col>
      <xdr:colOff>38100</xdr:colOff>
      <xdr:row>39</xdr:row>
      <xdr:rowOff>25763</xdr:rowOff>
    </xdr:to>
    <xdr:sp macro="" textlink="">
      <xdr:nvSpPr>
        <xdr:cNvPr id="368" name="フローチャート: 判断 367">
          <a:extLst>
            <a:ext uri="{FF2B5EF4-FFF2-40B4-BE49-F238E27FC236}">
              <a16:creationId xmlns:a16="http://schemas.microsoft.com/office/drawing/2014/main" id="{00000000-0008-0000-0F00-000070010000}"/>
            </a:ext>
          </a:extLst>
        </xdr:cNvPr>
        <xdr:cNvSpPr/>
      </xdr:nvSpPr>
      <xdr:spPr>
        <a:xfrm>
          <a:off x="13652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25400</xdr:rowOff>
    </xdr:from>
    <xdr:to>
      <xdr:col>67</xdr:col>
      <xdr:colOff>101600</xdr:colOff>
      <xdr:row>38</xdr:row>
      <xdr:rowOff>127000</xdr:rowOff>
    </xdr:to>
    <xdr:sp macro="" textlink="">
      <xdr:nvSpPr>
        <xdr:cNvPr id="369" name="フローチャート: 判断 368">
          <a:extLst>
            <a:ext uri="{FF2B5EF4-FFF2-40B4-BE49-F238E27FC236}">
              <a16:creationId xmlns:a16="http://schemas.microsoft.com/office/drawing/2014/main" id="{00000000-0008-0000-0F00-000071010000}"/>
            </a:ext>
          </a:extLst>
        </xdr:cNvPr>
        <xdr:cNvSpPr/>
      </xdr:nvSpPr>
      <xdr:spPr>
        <a:xfrm>
          <a:off x="12763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0" name="テキスト ボックス 369">
          <a:extLst>
            <a:ext uri="{FF2B5EF4-FFF2-40B4-BE49-F238E27FC236}">
              <a16:creationId xmlns:a16="http://schemas.microsoft.com/office/drawing/2014/main" id="{00000000-0008-0000-0F00-000072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1" name="テキスト ボックス 370">
          <a:extLst>
            <a:ext uri="{FF2B5EF4-FFF2-40B4-BE49-F238E27FC236}">
              <a16:creationId xmlns:a16="http://schemas.microsoft.com/office/drawing/2014/main" id="{00000000-0008-0000-0F00-000073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2" name="テキスト ボックス 371">
          <a:extLst>
            <a:ext uri="{FF2B5EF4-FFF2-40B4-BE49-F238E27FC236}">
              <a16:creationId xmlns:a16="http://schemas.microsoft.com/office/drawing/2014/main" id="{00000000-0008-0000-0F00-000074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3" name="テキスト ボックス 372">
          <a:extLst>
            <a:ext uri="{FF2B5EF4-FFF2-40B4-BE49-F238E27FC236}">
              <a16:creationId xmlns:a16="http://schemas.microsoft.com/office/drawing/2014/main" id="{00000000-0008-0000-0F00-000075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4" name="テキスト ボックス 373">
          <a:extLst>
            <a:ext uri="{FF2B5EF4-FFF2-40B4-BE49-F238E27FC236}">
              <a16:creationId xmlns:a16="http://schemas.microsoft.com/office/drawing/2014/main" id="{00000000-0008-0000-0F00-000076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58057</xdr:rowOff>
    </xdr:from>
    <xdr:to>
      <xdr:col>85</xdr:col>
      <xdr:colOff>177800</xdr:colOff>
      <xdr:row>39</xdr:row>
      <xdr:rowOff>159657</xdr:rowOff>
    </xdr:to>
    <xdr:sp macro="" textlink="">
      <xdr:nvSpPr>
        <xdr:cNvPr id="375" name="楕円 374">
          <a:extLst>
            <a:ext uri="{FF2B5EF4-FFF2-40B4-BE49-F238E27FC236}">
              <a16:creationId xmlns:a16="http://schemas.microsoft.com/office/drawing/2014/main" id="{00000000-0008-0000-0F00-000077010000}"/>
            </a:ext>
          </a:extLst>
        </xdr:cNvPr>
        <xdr:cNvSpPr/>
      </xdr:nvSpPr>
      <xdr:spPr>
        <a:xfrm>
          <a:off x="16268700" y="674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36484</xdr:rowOff>
    </xdr:from>
    <xdr:ext cx="405111" cy="259045"/>
    <xdr:sp macro="" textlink="">
      <xdr:nvSpPr>
        <xdr:cNvPr id="376" name="【一般廃棄物処理施設】&#10;有形固定資産減価償却率該当値テキスト">
          <a:extLst>
            <a:ext uri="{FF2B5EF4-FFF2-40B4-BE49-F238E27FC236}">
              <a16:creationId xmlns:a16="http://schemas.microsoft.com/office/drawing/2014/main" id="{00000000-0008-0000-0F00-000078010000}"/>
            </a:ext>
          </a:extLst>
        </xdr:cNvPr>
        <xdr:cNvSpPr txBox="1"/>
      </xdr:nvSpPr>
      <xdr:spPr>
        <a:xfrm>
          <a:off x="16357600" y="672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30299</xdr:rowOff>
    </xdr:from>
    <xdr:to>
      <xdr:col>81</xdr:col>
      <xdr:colOff>101600</xdr:colOff>
      <xdr:row>39</xdr:row>
      <xdr:rowOff>131899</xdr:rowOff>
    </xdr:to>
    <xdr:sp macro="" textlink="">
      <xdr:nvSpPr>
        <xdr:cNvPr id="377" name="楕円 376">
          <a:extLst>
            <a:ext uri="{FF2B5EF4-FFF2-40B4-BE49-F238E27FC236}">
              <a16:creationId xmlns:a16="http://schemas.microsoft.com/office/drawing/2014/main" id="{00000000-0008-0000-0F00-000079010000}"/>
            </a:ext>
          </a:extLst>
        </xdr:cNvPr>
        <xdr:cNvSpPr/>
      </xdr:nvSpPr>
      <xdr:spPr>
        <a:xfrm>
          <a:off x="15430500" y="671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81099</xdr:rowOff>
    </xdr:from>
    <xdr:to>
      <xdr:col>85</xdr:col>
      <xdr:colOff>127000</xdr:colOff>
      <xdr:row>39</xdr:row>
      <xdr:rowOff>108857</xdr:rowOff>
    </xdr:to>
    <xdr:cxnSp macro="">
      <xdr:nvCxnSpPr>
        <xdr:cNvPr id="378" name="直線コネクタ 377">
          <a:extLst>
            <a:ext uri="{FF2B5EF4-FFF2-40B4-BE49-F238E27FC236}">
              <a16:creationId xmlns:a16="http://schemas.microsoft.com/office/drawing/2014/main" id="{00000000-0008-0000-0F00-00007A010000}"/>
            </a:ext>
          </a:extLst>
        </xdr:cNvPr>
        <xdr:cNvCxnSpPr/>
      </xdr:nvCxnSpPr>
      <xdr:spPr>
        <a:xfrm>
          <a:off x="15481300" y="6767649"/>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40657</xdr:rowOff>
    </xdr:from>
    <xdr:ext cx="405111" cy="259045"/>
    <xdr:sp macro="" textlink="">
      <xdr:nvSpPr>
        <xdr:cNvPr id="379" name="n_1aveValue【一般廃棄物処理施設】&#10;有形固定資産減価償却率">
          <a:extLst>
            <a:ext uri="{FF2B5EF4-FFF2-40B4-BE49-F238E27FC236}">
              <a16:creationId xmlns:a16="http://schemas.microsoft.com/office/drawing/2014/main" id="{00000000-0008-0000-0F00-00007B010000}"/>
            </a:ext>
          </a:extLst>
        </xdr:cNvPr>
        <xdr:cNvSpPr txBox="1"/>
      </xdr:nvSpPr>
      <xdr:spPr>
        <a:xfrm>
          <a:off x="15266044" y="638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25961</xdr:rowOff>
    </xdr:from>
    <xdr:ext cx="405111" cy="259045"/>
    <xdr:sp macro="" textlink="">
      <xdr:nvSpPr>
        <xdr:cNvPr id="380" name="n_2aveValue【一般廃棄物処理施設】&#10;有形固定資産減価償却率">
          <a:extLst>
            <a:ext uri="{FF2B5EF4-FFF2-40B4-BE49-F238E27FC236}">
              <a16:creationId xmlns:a16="http://schemas.microsoft.com/office/drawing/2014/main" id="{00000000-0008-0000-0F00-00007C010000}"/>
            </a:ext>
          </a:extLst>
        </xdr:cNvPr>
        <xdr:cNvSpPr txBox="1"/>
      </xdr:nvSpPr>
      <xdr:spPr>
        <a:xfrm>
          <a:off x="14389744" y="636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42290</xdr:rowOff>
    </xdr:from>
    <xdr:ext cx="405111" cy="259045"/>
    <xdr:sp macro="" textlink="">
      <xdr:nvSpPr>
        <xdr:cNvPr id="381" name="n_3aveValue【一般廃棄物処理施設】&#10;有形固定資産減価償却率">
          <a:extLst>
            <a:ext uri="{FF2B5EF4-FFF2-40B4-BE49-F238E27FC236}">
              <a16:creationId xmlns:a16="http://schemas.microsoft.com/office/drawing/2014/main" id="{00000000-0008-0000-0F00-00007D010000}"/>
            </a:ext>
          </a:extLst>
        </xdr:cNvPr>
        <xdr:cNvSpPr txBox="1"/>
      </xdr:nvSpPr>
      <xdr:spPr>
        <a:xfrm>
          <a:off x="135007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143527</xdr:rowOff>
    </xdr:from>
    <xdr:ext cx="405111" cy="259045"/>
    <xdr:sp macro="" textlink="">
      <xdr:nvSpPr>
        <xdr:cNvPr id="382" name="n_4aveValue【一般廃棄物処理施設】&#10;有形固定資産減価償却率">
          <a:extLst>
            <a:ext uri="{FF2B5EF4-FFF2-40B4-BE49-F238E27FC236}">
              <a16:creationId xmlns:a16="http://schemas.microsoft.com/office/drawing/2014/main" id="{00000000-0008-0000-0F00-00007E010000}"/>
            </a:ext>
          </a:extLst>
        </xdr:cNvPr>
        <xdr:cNvSpPr txBox="1"/>
      </xdr:nvSpPr>
      <xdr:spPr>
        <a:xfrm>
          <a:off x="12611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123026</xdr:rowOff>
    </xdr:from>
    <xdr:ext cx="405111" cy="259045"/>
    <xdr:sp macro="" textlink="">
      <xdr:nvSpPr>
        <xdr:cNvPr id="383" name="n_1mainValue【一般廃棄物処理施設】&#10;有形固定資産減価償却率">
          <a:extLst>
            <a:ext uri="{FF2B5EF4-FFF2-40B4-BE49-F238E27FC236}">
              <a16:creationId xmlns:a16="http://schemas.microsoft.com/office/drawing/2014/main" id="{00000000-0008-0000-0F00-00007F010000}"/>
            </a:ext>
          </a:extLst>
        </xdr:cNvPr>
        <xdr:cNvSpPr txBox="1"/>
      </xdr:nvSpPr>
      <xdr:spPr>
        <a:xfrm>
          <a:off x="15266044" y="680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7" name="正方形/長方形 386">
          <a:extLst>
            <a:ext uri="{FF2B5EF4-FFF2-40B4-BE49-F238E27FC236}">
              <a16:creationId xmlns:a16="http://schemas.microsoft.com/office/drawing/2014/main" id="{00000000-0008-0000-0F00-000083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8" name="正方形/長方形 387">
          <a:extLst>
            <a:ext uri="{FF2B5EF4-FFF2-40B4-BE49-F238E27FC236}">
              <a16:creationId xmlns:a16="http://schemas.microsoft.com/office/drawing/2014/main" id="{00000000-0008-0000-0F00-000084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9" name="正方形/長方形 388">
          <a:extLst>
            <a:ext uri="{FF2B5EF4-FFF2-40B4-BE49-F238E27FC236}">
              <a16:creationId xmlns:a16="http://schemas.microsoft.com/office/drawing/2014/main" id="{00000000-0008-0000-0F00-000085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0" name="正方形/長方形 389">
          <a:extLst>
            <a:ext uri="{FF2B5EF4-FFF2-40B4-BE49-F238E27FC236}">
              <a16:creationId xmlns:a16="http://schemas.microsoft.com/office/drawing/2014/main" id="{00000000-0008-0000-0F00-000086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1" name="正方形/長方形 390">
          <a:extLst>
            <a:ext uri="{FF2B5EF4-FFF2-40B4-BE49-F238E27FC236}">
              <a16:creationId xmlns:a16="http://schemas.microsoft.com/office/drawing/2014/main" id="{00000000-0008-0000-0F00-000087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2" name="テキスト ボックス 391">
          <a:extLst>
            <a:ext uri="{FF2B5EF4-FFF2-40B4-BE49-F238E27FC236}">
              <a16:creationId xmlns:a16="http://schemas.microsoft.com/office/drawing/2014/main" id="{00000000-0008-0000-0F00-000088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3" name="直線コネクタ 392">
          <a:extLst>
            <a:ext uri="{FF2B5EF4-FFF2-40B4-BE49-F238E27FC236}">
              <a16:creationId xmlns:a16="http://schemas.microsoft.com/office/drawing/2014/main" id="{00000000-0008-0000-0F00-000089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394" name="直線コネクタ 393">
          <a:extLst>
            <a:ext uri="{FF2B5EF4-FFF2-40B4-BE49-F238E27FC236}">
              <a16:creationId xmlns:a16="http://schemas.microsoft.com/office/drawing/2014/main" id="{00000000-0008-0000-0F00-00008A010000}"/>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395" name="テキスト ボックス 394">
          <a:extLst>
            <a:ext uri="{FF2B5EF4-FFF2-40B4-BE49-F238E27FC236}">
              <a16:creationId xmlns:a16="http://schemas.microsoft.com/office/drawing/2014/main" id="{00000000-0008-0000-0F00-00008B010000}"/>
            </a:ext>
          </a:extLst>
        </xdr:cNvPr>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6" name="直線コネクタ 395">
          <a:extLst>
            <a:ext uri="{FF2B5EF4-FFF2-40B4-BE49-F238E27FC236}">
              <a16:creationId xmlns:a16="http://schemas.microsoft.com/office/drawing/2014/main" id="{00000000-0008-0000-0F00-00008C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97" name="テキスト ボックス 396">
          <a:extLst>
            <a:ext uri="{FF2B5EF4-FFF2-40B4-BE49-F238E27FC236}">
              <a16:creationId xmlns:a16="http://schemas.microsoft.com/office/drawing/2014/main" id="{00000000-0008-0000-0F00-00008D01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399" name="テキスト ボックス 398">
          <a:extLst>
            <a:ext uri="{FF2B5EF4-FFF2-40B4-BE49-F238E27FC236}">
              <a16:creationId xmlns:a16="http://schemas.microsoft.com/office/drawing/2014/main" id="{00000000-0008-0000-0F00-00008F010000}"/>
            </a:ext>
          </a:extLst>
        </xdr:cNvPr>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01" name="テキスト ボックス 400">
          <a:extLst>
            <a:ext uri="{FF2B5EF4-FFF2-40B4-BE49-F238E27FC236}">
              <a16:creationId xmlns:a16="http://schemas.microsoft.com/office/drawing/2014/main" id="{00000000-0008-0000-0F00-000091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2" name="【一般廃棄物処理施設】&#10;一人当たり有形固定資産（償却資産）額グラフ枠">
          <a:extLst>
            <a:ext uri="{FF2B5EF4-FFF2-40B4-BE49-F238E27FC236}">
              <a16:creationId xmlns:a16="http://schemas.microsoft.com/office/drawing/2014/main" id="{00000000-0008-0000-0F00-000092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94476</xdr:rowOff>
    </xdr:from>
    <xdr:to>
      <xdr:col>116</xdr:col>
      <xdr:colOff>62864</xdr:colOff>
      <xdr:row>41</xdr:row>
      <xdr:rowOff>18953</xdr:rowOff>
    </xdr:to>
    <xdr:cxnSp macro="">
      <xdr:nvCxnSpPr>
        <xdr:cNvPr id="403" name="直線コネクタ 402">
          <a:extLst>
            <a:ext uri="{FF2B5EF4-FFF2-40B4-BE49-F238E27FC236}">
              <a16:creationId xmlns:a16="http://schemas.microsoft.com/office/drawing/2014/main" id="{00000000-0008-0000-0F00-000093010000}"/>
            </a:ext>
          </a:extLst>
        </xdr:cNvPr>
        <xdr:cNvCxnSpPr/>
      </xdr:nvCxnSpPr>
      <xdr:spPr>
        <a:xfrm flipV="1">
          <a:off x="22160864" y="5752326"/>
          <a:ext cx="0" cy="1296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404" name="【一般廃棄物処理施設】&#10;一人当たり有形固定資産（償却資産）額最小値テキスト">
          <a:extLst>
            <a:ext uri="{FF2B5EF4-FFF2-40B4-BE49-F238E27FC236}">
              <a16:creationId xmlns:a16="http://schemas.microsoft.com/office/drawing/2014/main" id="{00000000-0008-0000-0F00-000094010000}"/>
            </a:ext>
          </a:extLst>
        </xdr:cNvPr>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405" name="直線コネクタ 404">
          <a:extLst>
            <a:ext uri="{FF2B5EF4-FFF2-40B4-BE49-F238E27FC236}">
              <a16:creationId xmlns:a16="http://schemas.microsoft.com/office/drawing/2014/main" id="{00000000-0008-0000-0F00-000095010000}"/>
            </a:ext>
          </a:extLst>
        </xdr:cNvPr>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41153</xdr:rowOff>
    </xdr:from>
    <xdr:ext cx="599010" cy="259045"/>
    <xdr:sp macro="" textlink="">
      <xdr:nvSpPr>
        <xdr:cNvPr id="406" name="【一般廃棄物処理施設】&#10;一人当たり有形固定資産（償却資産）額最大値テキスト">
          <a:extLst>
            <a:ext uri="{FF2B5EF4-FFF2-40B4-BE49-F238E27FC236}">
              <a16:creationId xmlns:a16="http://schemas.microsoft.com/office/drawing/2014/main" id="{00000000-0008-0000-0F00-000096010000}"/>
            </a:ext>
          </a:extLst>
        </xdr:cNvPr>
        <xdr:cNvSpPr txBox="1"/>
      </xdr:nvSpPr>
      <xdr:spPr>
        <a:xfrm>
          <a:off x="22199600" y="552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94476</xdr:rowOff>
    </xdr:from>
    <xdr:to>
      <xdr:col>116</xdr:col>
      <xdr:colOff>152400</xdr:colOff>
      <xdr:row>33</xdr:row>
      <xdr:rowOff>94476</xdr:rowOff>
    </xdr:to>
    <xdr:cxnSp macro="">
      <xdr:nvCxnSpPr>
        <xdr:cNvPr id="407" name="直線コネクタ 406">
          <a:extLst>
            <a:ext uri="{FF2B5EF4-FFF2-40B4-BE49-F238E27FC236}">
              <a16:creationId xmlns:a16="http://schemas.microsoft.com/office/drawing/2014/main" id="{00000000-0008-0000-0F00-000097010000}"/>
            </a:ext>
          </a:extLst>
        </xdr:cNvPr>
        <xdr:cNvCxnSpPr/>
      </xdr:nvCxnSpPr>
      <xdr:spPr>
        <a:xfrm>
          <a:off x="22072600" y="575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53691</xdr:rowOff>
    </xdr:from>
    <xdr:ext cx="534377" cy="259045"/>
    <xdr:sp macro="" textlink="">
      <xdr:nvSpPr>
        <xdr:cNvPr id="408" name="【一般廃棄物処理施設】&#10;一人当たり有形固定資産（償却資産）額平均値テキスト">
          <a:extLst>
            <a:ext uri="{FF2B5EF4-FFF2-40B4-BE49-F238E27FC236}">
              <a16:creationId xmlns:a16="http://schemas.microsoft.com/office/drawing/2014/main" id="{00000000-0008-0000-0F00-000098010000}"/>
            </a:ext>
          </a:extLst>
        </xdr:cNvPr>
        <xdr:cNvSpPr txBox="1"/>
      </xdr:nvSpPr>
      <xdr:spPr>
        <a:xfrm>
          <a:off x="22199600" y="6568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75264</xdr:rowOff>
    </xdr:from>
    <xdr:to>
      <xdr:col>116</xdr:col>
      <xdr:colOff>114300</xdr:colOff>
      <xdr:row>39</xdr:row>
      <xdr:rowOff>5414</xdr:rowOff>
    </xdr:to>
    <xdr:sp macro="" textlink="">
      <xdr:nvSpPr>
        <xdr:cNvPr id="409" name="フローチャート: 判断 408">
          <a:extLst>
            <a:ext uri="{FF2B5EF4-FFF2-40B4-BE49-F238E27FC236}">
              <a16:creationId xmlns:a16="http://schemas.microsoft.com/office/drawing/2014/main" id="{00000000-0008-0000-0F00-000099010000}"/>
            </a:ext>
          </a:extLst>
        </xdr:cNvPr>
        <xdr:cNvSpPr/>
      </xdr:nvSpPr>
      <xdr:spPr>
        <a:xfrm>
          <a:off x="22110700" y="6590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72023</xdr:rowOff>
    </xdr:from>
    <xdr:to>
      <xdr:col>112</xdr:col>
      <xdr:colOff>38100</xdr:colOff>
      <xdr:row>39</xdr:row>
      <xdr:rowOff>2173</xdr:rowOff>
    </xdr:to>
    <xdr:sp macro="" textlink="">
      <xdr:nvSpPr>
        <xdr:cNvPr id="410" name="フローチャート: 判断 409">
          <a:extLst>
            <a:ext uri="{FF2B5EF4-FFF2-40B4-BE49-F238E27FC236}">
              <a16:creationId xmlns:a16="http://schemas.microsoft.com/office/drawing/2014/main" id="{00000000-0008-0000-0F00-00009A010000}"/>
            </a:ext>
          </a:extLst>
        </xdr:cNvPr>
        <xdr:cNvSpPr/>
      </xdr:nvSpPr>
      <xdr:spPr>
        <a:xfrm>
          <a:off x="21272500" y="6587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86373</xdr:rowOff>
    </xdr:from>
    <xdr:to>
      <xdr:col>107</xdr:col>
      <xdr:colOff>101600</xdr:colOff>
      <xdr:row>39</xdr:row>
      <xdr:rowOff>16523</xdr:rowOff>
    </xdr:to>
    <xdr:sp macro="" textlink="">
      <xdr:nvSpPr>
        <xdr:cNvPr id="411" name="フローチャート: 判断 410">
          <a:extLst>
            <a:ext uri="{FF2B5EF4-FFF2-40B4-BE49-F238E27FC236}">
              <a16:creationId xmlns:a16="http://schemas.microsoft.com/office/drawing/2014/main" id="{00000000-0008-0000-0F00-00009B010000}"/>
            </a:ext>
          </a:extLst>
        </xdr:cNvPr>
        <xdr:cNvSpPr/>
      </xdr:nvSpPr>
      <xdr:spPr>
        <a:xfrm>
          <a:off x="20383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71006</xdr:rowOff>
    </xdr:from>
    <xdr:to>
      <xdr:col>102</xdr:col>
      <xdr:colOff>165100</xdr:colOff>
      <xdr:row>39</xdr:row>
      <xdr:rowOff>1156</xdr:rowOff>
    </xdr:to>
    <xdr:sp macro="" textlink="">
      <xdr:nvSpPr>
        <xdr:cNvPr id="412" name="フローチャート: 判断 411">
          <a:extLst>
            <a:ext uri="{FF2B5EF4-FFF2-40B4-BE49-F238E27FC236}">
              <a16:creationId xmlns:a16="http://schemas.microsoft.com/office/drawing/2014/main" id="{00000000-0008-0000-0F00-00009C010000}"/>
            </a:ext>
          </a:extLst>
        </xdr:cNvPr>
        <xdr:cNvSpPr/>
      </xdr:nvSpPr>
      <xdr:spPr>
        <a:xfrm>
          <a:off x="19494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115154</xdr:rowOff>
    </xdr:from>
    <xdr:to>
      <xdr:col>98</xdr:col>
      <xdr:colOff>38100</xdr:colOff>
      <xdr:row>39</xdr:row>
      <xdr:rowOff>45304</xdr:rowOff>
    </xdr:to>
    <xdr:sp macro="" textlink="">
      <xdr:nvSpPr>
        <xdr:cNvPr id="413" name="フローチャート: 判断 412">
          <a:extLst>
            <a:ext uri="{FF2B5EF4-FFF2-40B4-BE49-F238E27FC236}">
              <a16:creationId xmlns:a16="http://schemas.microsoft.com/office/drawing/2014/main" id="{00000000-0008-0000-0F00-00009D010000}"/>
            </a:ext>
          </a:extLst>
        </xdr:cNvPr>
        <xdr:cNvSpPr/>
      </xdr:nvSpPr>
      <xdr:spPr>
        <a:xfrm>
          <a:off x="18605500" y="663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00000000-0008-0000-0F00-00009E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id="{00000000-0008-0000-0F00-0000A2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72286</xdr:rowOff>
    </xdr:from>
    <xdr:to>
      <xdr:col>116</xdr:col>
      <xdr:colOff>114300</xdr:colOff>
      <xdr:row>38</xdr:row>
      <xdr:rowOff>2436</xdr:rowOff>
    </xdr:to>
    <xdr:sp macro="" textlink="">
      <xdr:nvSpPr>
        <xdr:cNvPr id="419" name="楕円 418">
          <a:extLst>
            <a:ext uri="{FF2B5EF4-FFF2-40B4-BE49-F238E27FC236}">
              <a16:creationId xmlns:a16="http://schemas.microsoft.com/office/drawing/2014/main" id="{00000000-0008-0000-0F00-0000A3010000}"/>
            </a:ext>
          </a:extLst>
        </xdr:cNvPr>
        <xdr:cNvSpPr/>
      </xdr:nvSpPr>
      <xdr:spPr>
        <a:xfrm>
          <a:off x="22110700" y="641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95163</xdr:rowOff>
    </xdr:from>
    <xdr:ext cx="599010" cy="259045"/>
    <xdr:sp macro="" textlink="">
      <xdr:nvSpPr>
        <xdr:cNvPr id="420" name="【一般廃棄物処理施設】&#10;一人当たり有形固定資産（償却資産）額該当値テキスト">
          <a:extLst>
            <a:ext uri="{FF2B5EF4-FFF2-40B4-BE49-F238E27FC236}">
              <a16:creationId xmlns:a16="http://schemas.microsoft.com/office/drawing/2014/main" id="{00000000-0008-0000-0F00-0000A4010000}"/>
            </a:ext>
          </a:extLst>
        </xdr:cNvPr>
        <xdr:cNvSpPr txBox="1"/>
      </xdr:nvSpPr>
      <xdr:spPr>
        <a:xfrm>
          <a:off x="22199600" y="6267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87671</xdr:rowOff>
    </xdr:from>
    <xdr:to>
      <xdr:col>112</xdr:col>
      <xdr:colOff>38100</xdr:colOff>
      <xdr:row>38</xdr:row>
      <xdr:rowOff>17821</xdr:rowOff>
    </xdr:to>
    <xdr:sp macro="" textlink="">
      <xdr:nvSpPr>
        <xdr:cNvPr id="421" name="楕円 420">
          <a:extLst>
            <a:ext uri="{FF2B5EF4-FFF2-40B4-BE49-F238E27FC236}">
              <a16:creationId xmlns:a16="http://schemas.microsoft.com/office/drawing/2014/main" id="{00000000-0008-0000-0F00-0000A5010000}"/>
            </a:ext>
          </a:extLst>
        </xdr:cNvPr>
        <xdr:cNvSpPr/>
      </xdr:nvSpPr>
      <xdr:spPr>
        <a:xfrm>
          <a:off x="21272500" y="643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123086</xdr:rowOff>
    </xdr:from>
    <xdr:to>
      <xdr:col>116</xdr:col>
      <xdr:colOff>63500</xdr:colOff>
      <xdr:row>37</xdr:row>
      <xdr:rowOff>138471</xdr:rowOff>
    </xdr:to>
    <xdr:cxnSp macro="">
      <xdr:nvCxnSpPr>
        <xdr:cNvPr id="422" name="直線コネクタ 421">
          <a:extLst>
            <a:ext uri="{FF2B5EF4-FFF2-40B4-BE49-F238E27FC236}">
              <a16:creationId xmlns:a16="http://schemas.microsoft.com/office/drawing/2014/main" id="{00000000-0008-0000-0F00-0000A6010000}"/>
            </a:ext>
          </a:extLst>
        </xdr:cNvPr>
        <xdr:cNvCxnSpPr/>
      </xdr:nvCxnSpPr>
      <xdr:spPr>
        <a:xfrm flipV="1">
          <a:off x="21323300" y="6466736"/>
          <a:ext cx="838200" cy="15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164750</xdr:rowOff>
    </xdr:from>
    <xdr:ext cx="534377" cy="259045"/>
    <xdr:sp macro="" textlink="">
      <xdr:nvSpPr>
        <xdr:cNvPr id="423" name="n_1aveValue【一般廃棄物処理施設】&#10;一人当たり有形固定資産（償却資産）額">
          <a:extLst>
            <a:ext uri="{FF2B5EF4-FFF2-40B4-BE49-F238E27FC236}">
              <a16:creationId xmlns:a16="http://schemas.microsoft.com/office/drawing/2014/main" id="{00000000-0008-0000-0F00-0000A7010000}"/>
            </a:ext>
          </a:extLst>
        </xdr:cNvPr>
        <xdr:cNvSpPr txBox="1"/>
      </xdr:nvSpPr>
      <xdr:spPr>
        <a:xfrm>
          <a:off x="21043411" y="6679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33050</xdr:rowOff>
    </xdr:from>
    <xdr:ext cx="534377" cy="259045"/>
    <xdr:sp macro="" textlink="">
      <xdr:nvSpPr>
        <xdr:cNvPr id="424" name="n_2aveValue【一般廃棄物処理施設】&#10;一人当たり有形固定資産（償却資産）額">
          <a:extLst>
            <a:ext uri="{FF2B5EF4-FFF2-40B4-BE49-F238E27FC236}">
              <a16:creationId xmlns:a16="http://schemas.microsoft.com/office/drawing/2014/main" id="{00000000-0008-0000-0F00-0000A8010000}"/>
            </a:ext>
          </a:extLst>
        </xdr:cNvPr>
        <xdr:cNvSpPr txBox="1"/>
      </xdr:nvSpPr>
      <xdr:spPr>
        <a:xfrm>
          <a:off x="20167111" y="637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17683</xdr:rowOff>
    </xdr:from>
    <xdr:ext cx="534377" cy="259045"/>
    <xdr:sp macro="" textlink="">
      <xdr:nvSpPr>
        <xdr:cNvPr id="425" name="n_3aveValue【一般廃棄物処理施設】&#10;一人当たり有形固定資産（償却資産）額">
          <a:extLst>
            <a:ext uri="{FF2B5EF4-FFF2-40B4-BE49-F238E27FC236}">
              <a16:creationId xmlns:a16="http://schemas.microsoft.com/office/drawing/2014/main" id="{00000000-0008-0000-0F00-0000A9010000}"/>
            </a:ext>
          </a:extLst>
        </xdr:cNvPr>
        <xdr:cNvSpPr txBox="1"/>
      </xdr:nvSpPr>
      <xdr:spPr>
        <a:xfrm>
          <a:off x="19278111" y="636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61831</xdr:rowOff>
    </xdr:from>
    <xdr:ext cx="534377" cy="259045"/>
    <xdr:sp macro="" textlink="">
      <xdr:nvSpPr>
        <xdr:cNvPr id="426" name="n_4aveValue【一般廃棄物処理施設】&#10;一人当たり有形固定資産（償却資産）額">
          <a:extLst>
            <a:ext uri="{FF2B5EF4-FFF2-40B4-BE49-F238E27FC236}">
              <a16:creationId xmlns:a16="http://schemas.microsoft.com/office/drawing/2014/main" id="{00000000-0008-0000-0F00-0000AA010000}"/>
            </a:ext>
          </a:extLst>
        </xdr:cNvPr>
        <xdr:cNvSpPr txBox="1"/>
      </xdr:nvSpPr>
      <xdr:spPr>
        <a:xfrm>
          <a:off x="18389111" y="640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36</xdr:row>
      <xdr:rowOff>34348</xdr:rowOff>
    </xdr:from>
    <xdr:ext cx="534377" cy="259045"/>
    <xdr:sp macro="" textlink="">
      <xdr:nvSpPr>
        <xdr:cNvPr id="427" name="n_1mainValue【一般廃棄物処理施設】&#10;一人当たり有形固定資産（償却資産）額">
          <a:extLst>
            <a:ext uri="{FF2B5EF4-FFF2-40B4-BE49-F238E27FC236}">
              <a16:creationId xmlns:a16="http://schemas.microsoft.com/office/drawing/2014/main" id="{00000000-0008-0000-0F00-0000AB010000}"/>
            </a:ext>
          </a:extLst>
        </xdr:cNvPr>
        <xdr:cNvSpPr txBox="1"/>
      </xdr:nvSpPr>
      <xdr:spPr>
        <a:xfrm>
          <a:off x="21043411" y="6206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8" name="正方形/長方形 427">
          <a:extLst>
            <a:ext uri="{FF2B5EF4-FFF2-40B4-BE49-F238E27FC236}">
              <a16:creationId xmlns:a16="http://schemas.microsoft.com/office/drawing/2014/main" id="{00000000-0008-0000-0F00-0000AC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9" name="正方形/長方形 428">
          <a:extLst>
            <a:ext uri="{FF2B5EF4-FFF2-40B4-BE49-F238E27FC236}">
              <a16:creationId xmlns:a16="http://schemas.microsoft.com/office/drawing/2014/main" id="{00000000-0008-0000-0F00-0000AD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0" name="正方形/長方形 429">
          <a:extLst>
            <a:ext uri="{FF2B5EF4-FFF2-40B4-BE49-F238E27FC236}">
              <a16:creationId xmlns:a16="http://schemas.microsoft.com/office/drawing/2014/main" id="{00000000-0008-0000-0F00-0000AE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1" name="正方形/長方形 430">
          <a:extLst>
            <a:ext uri="{FF2B5EF4-FFF2-40B4-BE49-F238E27FC236}">
              <a16:creationId xmlns:a16="http://schemas.microsoft.com/office/drawing/2014/main" id="{00000000-0008-0000-0F00-0000AF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2" name="正方形/長方形 431">
          <a:extLst>
            <a:ext uri="{FF2B5EF4-FFF2-40B4-BE49-F238E27FC236}">
              <a16:creationId xmlns:a16="http://schemas.microsoft.com/office/drawing/2014/main" id="{00000000-0008-0000-0F00-0000B0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3" name="正方形/長方形 432">
          <a:extLst>
            <a:ext uri="{FF2B5EF4-FFF2-40B4-BE49-F238E27FC236}">
              <a16:creationId xmlns:a16="http://schemas.microsoft.com/office/drawing/2014/main" id="{00000000-0008-0000-0F00-0000B1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4" name="正方形/長方形 433">
          <a:extLst>
            <a:ext uri="{FF2B5EF4-FFF2-40B4-BE49-F238E27FC236}">
              <a16:creationId xmlns:a16="http://schemas.microsoft.com/office/drawing/2014/main" id="{00000000-0008-0000-0F00-0000B2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5" name="正方形/長方形 434">
          <a:extLst>
            <a:ext uri="{FF2B5EF4-FFF2-40B4-BE49-F238E27FC236}">
              <a16:creationId xmlns:a16="http://schemas.microsoft.com/office/drawing/2014/main" id="{00000000-0008-0000-0F00-0000B301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36" name="正方形/長方形 435">
          <a:extLst>
            <a:ext uri="{FF2B5EF4-FFF2-40B4-BE49-F238E27FC236}">
              <a16:creationId xmlns:a16="http://schemas.microsoft.com/office/drawing/2014/main" id="{00000000-0008-0000-0F00-0000B4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7" name="正方形/長方形 436">
          <a:extLst>
            <a:ext uri="{FF2B5EF4-FFF2-40B4-BE49-F238E27FC236}">
              <a16:creationId xmlns:a16="http://schemas.microsoft.com/office/drawing/2014/main" id="{00000000-0008-0000-0F00-0000B5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8" name="正方形/長方形 437">
          <a:extLst>
            <a:ext uri="{FF2B5EF4-FFF2-40B4-BE49-F238E27FC236}">
              <a16:creationId xmlns:a16="http://schemas.microsoft.com/office/drawing/2014/main" id="{00000000-0008-0000-0F00-0000B6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9" name="正方形/長方形 438">
          <a:extLst>
            <a:ext uri="{FF2B5EF4-FFF2-40B4-BE49-F238E27FC236}">
              <a16:creationId xmlns:a16="http://schemas.microsoft.com/office/drawing/2014/main" id="{00000000-0008-0000-0F00-0000B7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0" name="正方形/長方形 439">
          <a:extLst>
            <a:ext uri="{FF2B5EF4-FFF2-40B4-BE49-F238E27FC236}">
              <a16:creationId xmlns:a16="http://schemas.microsoft.com/office/drawing/2014/main" id="{00000000-0008-0000-0F00-0000B8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1" name="正方形/長方形 440">
          <a:extLst>
            <a:ext uri="{FF2B5EF4-FFF2-40B4-BE49-F238E27FC236}">
              <a16:creationId xmlns:a16="http://schemas.microsoft.com/office/drawing/2014/main" id="{00000000-0008-0000-0F00-0000B9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2" name="正方形/長方形 441">
          <a:extLst>
            <a:ext uri="{FF2B5EF4-FFF2-40B4-BE49-F238E27FC236}">
              <a16:creationId xmlns:a16="http://schemas.microsoft.com/office/drawing/2014/main" id="{00000000-0008-0000-0F00-0000BA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3" name="正方形/長方形 442">
          <a:extLst>
            <a:ext uri="{FF2B5EF4-FFF2-40B4-BE49-F238E27FC236}">
              <a16:creationId xmlns:a16="http://schemas.microsoft.com/office/drawing/2014/main" id="{00000000-0008-0000-0F00-0000BB01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44" name="正方形/長方形 443">
          <a:extLst>
            <a:ext uri="{FF2B5EF4-FFF2-40B4-BE49-F238E27FC236}">
              <a16:creationId xmlns:a16="http://schemas.microsoft.com/office/drawing/2014/main" id="{00000000-0008-0000-0F00-0000BC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45" name="正方形/長方形 444">
          <a:extLst>
            <a:ext uri="{FF2B5EF4-FFF2-40B4-BE49-F238E27FC236}">
              <a16:creationId xmlns:a16="http://schemas.microsoft.com/office/drawing/2014/main" id="{00000000-0008-0000-0F00-0000BD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46" name="正方形/長方形 445">
          <a:extLst>
            <a:ext uri="{FF2B5EF4-FFF2-40B4-BE49-F238E27FC236}">
              <a16:creationId xmlns:a16="http://schemas.microsoft.com/office/drawing/2014/main" id="{00000000-0008-0000-0F00-0000BE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47" name="正方形/長方形 446">
          <a:extLst>
            <a:ext uri="{FF2B5EF4-FFF2-40B4-BE49-F238E27FC236}">
              <a16:creationId xmlns:a16="http://schemas.microsoft.com/office/drawing/2014/main" id="{00000000-0008-0000-0F00-0000BF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48" name="正方形/長方形 447">
          <a:extLst>
            <a:ext uri="{FF2B5EF4-FFF2-40B4-BE49-F238E27FC236}">
              <a16:creationId xmlns:a16="http://schemas.microsoft.com/office/drawing/2014/main" id="{00000000-0008-0000-0F00-0000C0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49" name="正方形/長方形 448">
          <a:extLst>
            <a:ext uri="{FF2B5EF4-FFF2-40B4-BE49-F238E27FC236}">
              <a16:creationId xmlns:a16="http://schemas.microsoft.com/office/drawing/2014/main" id="{00000000-0008-0000-0F00-0000C1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50" name="正方形/長方形 449">
          <a:extLst>
            <a:ext uri="{FF2B5EF4-FFF2-40B4-BE49-F238E27FC236}">
              <a16:creationId xmlns:a16="http://schemas.microsoft.com/office/drawing/2014/main" id="{00000000-0008-0000-0F00-0000C2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51" name="正方形/長方形 450">
          <a:extLst>
            <a:ext uri="{FF2B5EF4-FFF2-40B4-BE49-F238E27FC236}">
              <a16:creationId xmlns:a16="http://schemas.microsoft.com/office/drawing/2014/main" id="{00000000-0008-0000-0F00-0000C3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52" name="テキスト ボックス 451">
          <a:extLst>
            <a:ext uri="{FF2B5EF4-FFF2-40B4-BE49-F238E27FC236}">
              <a16:creationId xmlns:a16="http://schemas.microsoft.com/office/drawing/2014/main" id="{00000000-0008-0000-0F00-0000C4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53" name="直線コネクタ 452">
          <a:extLst>
            <a:ext uri="{FF2B5EF4-FFF2-40B4-BE49-F238E27FC236}">
              <a16:creationId xmlns:a16="http://schemas.microsoft.com/office/drawing/2014/main" id="{00000000-0008-0000-0F00-0000C5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54" name="テキスト ボックス 453">
          <a:extLst>
            <a:ext uri="{FF2B5EF4-FFF2-40B4-BE49-F238E27FC236}">
              <a16:creationId xmlns:a16="http://schemas.microsoft.com/office/drawing/2014/main" id="{00000000-0008-0000-0F00-0000C601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55" name="直線コネクタ 454">
          <a:extLst>
            <a:ext uri="{FF2B5EF4-FFF2-40B4-BE49-F238E27FC236}">
              <a16:creationId xmlns:a16="http://schemas.microsoft.com/office/drawing/2014/main" id="{00000000-0008-0000-0F00-0000C7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56" name="テキスト ボックス 455">
          <a:extLst>
            <a:ext uri="{FF2B5EF4-FFF2-40B4-BE49-F238E27FC236}">
              <a16:creationId xmlns:a16="http://schemas.microsoft.com/office/drawing/2014/main" id="{00000000-0008-0000-0F00-0000C801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57" name="直線コネクタ 456">
          <a:extLst>
            <a:ext uri="{FF2B5EF4-FFF2-40B4-BE49-F238E27FC236}">
              <a16:creationId xmlns:a16="http://schemas.microsoft.com/office/drawing/2014/main" id="{00000000-0008-0000-0F00-0000C9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58" name="テキスト ボックス 457">
          <a:extLst>
            <a:ext uri="{FF2B5EF4-FFF2-40B4-BE49-F238E27FC236}">
              <a16:creationId xmlns:a16="http://schemas.microsoft.com/office/drawing/2014/main" id="{00000000-0008-0000-0F00-0000CA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59" name="直線コネクタ 458">
          <a:extLst>
            <a:ext uri="{FF2B5EF4-FFF2-40B4-BE49-F238E27FC236}">
              <a16:creationId xmlns:a16="http://schemas.microsoft.com/office/drawing/2014/main" id="{00000000-0008-0000-0F00-0000CB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60" name="テキスト ボックス 459">
          <a:extLst>
            <a:ext uri="{FF2B5EF4-FFF2-40B4-BE49-F238E27FC236}">
              <a16:creationId xmlns:a16="http://schemas.microsoft.com/office/drawing/2014/main" id="{00000000-0008-0000-0F00-0000CC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61" name="直線コネクタ 460">
          <a:extLst>
            <a:ext uri="{FF2B5EF4-FFF2-40B4-BE49-F238E27FC236}">
              <a16:creationId xmlns:a16="http://schemas.microsoft.com/office/drawing/2014/main" id="{00000000-0008-0000-0F00-0000CD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62" name="テキスト ボックス 461">
          <a:extLst>
            <a:ext uri="{FF2B5EF4-FFF2-40B4-BE49-F238E27FC236}">
              <a16:creationId xmlns:a16="http://schemas.microsoft.com/office/drawing/2014/main" id="{00000000-0008-0000-0F00-0000CE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63" name="直線コネクタ 462">
          <a:extLst>
            <a:ext uri="{FF2B5EF4-FFF2-40B4-BE49-F238E27FC236}">
              <a16:creationId xmlns:a16="http://schemas.microsoft.com/office/drawing/2014/main" id="{00000000-0008-0000-0F00-0000CF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64" name="テキスト ボックス 463">
          <a:extLst>
            <a:ext uri="{FF2B5EF4-FFF2-40B4-BE49-F238E27FC236}">
              <a16:creationId xmlns:a16="http://schemas.microsoft.com/office/drawing/2014/main" id="{00000000-0008-0000-0F00-0000D0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65" name="直線コネクタ 464">
          <a:extLst>
            <a:ext uri="{FF2B5EF4-FFF2-40B4-BE49-F238E27FC236}">
              <a16:creationId xmlns:a16="http://schemas.microsoft.com/office/drawing/2014/main" id="{00000000-0008-0000-0F00-0000D1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66" name="テキスト ボックス 465">
          <a:extLst>
            <a:ext uri="{FF2B5EF4-FFF2-40B4-BE49-F238E27FC236}">
              <a16:creationId xmlns:a16="http://schemas.microsoft.com/office/drawing/2014/main" id="{00000000-0008-0000-0F00-0000D201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67" name="直線コネクタ 466">
          <a:extLst>
            <a:ext uri="{FF2B5EF4-FFF2-40B4-BE49-F238E27FC236}">
              <a16:creationId xmlns:a16="http://schemas.microsoft.com/office/drawing/2014/main" id="{00000000-0008-0000-0F00-0000D3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8" name="【消防施設】&#10;有形固定資産減価償却率グラフ枠">
          <a:extLst>
            <a:ext uri="{FF2B5EF4-FFF2-40B4-BE49-F238E27FC236}">
              <a16:creationId xmlns:a16="http://schemas.microsoft.com/office/drawing/2014/main" id="{00000000-0008-0000-0F00-0000D4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69124</xdr:rowOff>
    </xdr:from>
    <xdr:to>
      <xdr:col>85</xdr:col>
      <xdr:colOff>126364</xdr:colOff>
      <xdr:row>86</xdr:row>
      <xdr:rowOff>168729</xdr:rowOff>
    </xdr:to>
    <xdr:cxnSp macro="">
      <xdr:nvCxnSpPr>
        <xdr:cNvPr id="469" name="直線コネクタ 468">
          <a:extLst>
            <a:ext uri="{FF2B5EF4-FFF2-40B4-BE49-F238E27FC236}">
              <a16:creationId xmlns:a16="http://schemas.microsoft.com/office/drawing/2014/main" id="{00000000-0008-0000-0F00-0000D5010000}"/>
            </a:ext>
          </a:extLst>
        </xdr:cNvPr>
        <xdr:cNvCxnSpPr/>
      </xdr:nvCxnSpPr>
      <xdr:spPr>
        <a:xfrm flipV="1">
          <a:off x="16318864" y="13442224"/>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470" name="【消防施設】&#10;有形固定資産減価償却率最小値テキスト">
          <a:extLst>
            <a:ext uri="{FF2B5EF4-FFF2-40B4-BE49-F238E27FC236}">
              <a16:creationId xmlns:a16="http://schemas.microsoft.com/office/drawing/2014/main" id="{00000000-0008-0000-0F00-0000D601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471" name="直線コネクタ 470">
          <a:extLst>
            <a:ext uri="{FF2B5EF4-FFF2-40B4-BE49-F238E27FC236}">
              <a16:creationId xmlns:a16="http://schemas.microsoft.com/office/drawing/2014/main" id="{00000000-0008-0000-0F00-0000D701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15801</xdr:rowOff>
    </xdr:from>
    <xdr:ext cx="340478" cy="259045"/>
    <xdr:sp macro="" textlink="">
      <xdr:nvSpPr>
        <xdr:cNvPr id="472" name="【消防施設】&#10;有形固定資産減価償却率最大値テキスト">
          <a:extLst>
            <a:ext uri="{FF2B5EF4-FFF2-40B4-BE49-F238E27FC236}">
              <a16:creationId xmlns:a16="http://schemas.microsoft.com/office/drawing/2014/main" id="{00000000-0008-0000-0F00-0000D8010000}"/>
            </a:ext>
          </a:extLst>
        </xdr:cNvPr>
        <xdr:cNvSpPr txBox="1"/>
      </xdr:nvSpPr>
      <xdr:spPr>
        <a:xfrm>
          <a:off x="16357600" y="1321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69124</xdr:rowOff>
    </xdr:from>
    <xdr:to>
      <xdr:col>86</xdr:col>
      <xdr:colOff>25400</xdr:colOff>
      <xdr:row>78</xdr:row>
      <xdr:rowOff>69124</xdr:rowOff>
    </xdr:to>
    <xdr:cxnSp macro="">
      <xdr:nvCxnSpPr>
        <xdr:cNvPr id="473" name="直線コネクタ 472">
          <a:extLst>
            <a:ext uri="{FF2B5EF4-FFF2-40B4-BE49-F238E27FC236}">
              <a16:creationId xmlns:a16="http://schemas.microsoft.com/office/drawing/2014/main" id="{00000000-0008-0000-0F00-0000D9010000}"/>
            </a:ext>
          </a:extLst>
        </xdr:cNvPr>
        <xdr:cNvCxnSpPr/>
      </xdr:nvCxnSpPr>
      <xdr:spPr>
        <a:xfrm>
          <a:off x="16230600" y="1344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91457</xdr:rowOff>
    </xdr:from>
    <xdr:ext cx="405111" cy="259045"/>
    <xdr:sp macro="" textlink="">
      <xdr:nvSpPr>
        <xdr:cNvPr id="474" name="【消防施設】&#10;有形固定資産減価償却率平均値テキスト">
          <a:extLst>
            <a:ext uri="{FF2B5EF4-FFF2-40B4-BE49-F238E27FC236}">
              <a16:creationId xmlns:a16="http://schemas.microsoft.com/office/drawing/2014/main" id="{00000000-0008-0000-0F00-0000DA010000}"/>
            </a:ext>
          </a:extLst>
        </xdr:cNvPr>
        <xdr:cNvSpPr txBox="1"/>
      </xdr:nvSpPr>
      <xdr:spPr>
        <a:xfrm>
          <a:off x="16357600" y="1415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475" name="フローチャート: 判断 474">
          <a:extLst>
            <a:ext uri="{FF2B5EF4-FFF2-40B4-BE49-F238E27FC236}">
              <a16:creationId xmlns:a16="http://schemas.microsoft.com/office/drawing/2014/main" id="{00000000-0008-0000-0F00-0000DB010000}"/>
            </a:ext>
          </a:extLst>
        </xdr:cNvPr>
        <xdr:cNvSpPr/>
      </xdr:nvSpPr>
      <xdr:spPr>
        <a:xfrm>
          <a:off x="16268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476" name="フローチャート: 判断 475">
          <a:extLst>
            <a:ext uri="{FF2B5EF4-FFF2-40B4-BE49-F238E27FC236}">
              <a16:creationId xmlns:a16="http://schemas.microsoft.com/office/drawing/2014/main" id="{00000000-0008-0000-0F00-0000DC010000}"/>
            </a:ext>
          </a:extLst>
        </xdr:cNvPr>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13426</xdr:rowOff>
    </xdr:from>
    <xdr:to>
      <xdr:col>76</xdr:col>
      <xdr:colOff>165100</xdr:colOff>
      <xdr:row>82</xdr:row>
      <xdr:rowOff>115026</xdr:rowOff>
    </xdr:to>
    <xdr:sp macro="" textlink="">
      <xdr:nvSpPr>
        <xdr:cNvPr id="477" name="フローチャート: 判断 476">
          <a:extLst>
            <a:ext uri="{FF2B5EF4-FFF2-40B4-BE49-F238E27FC236}">
              <a16:creationId xmlns:a16="http://schemas.microsoft.com/office/drawing/2014/main" id="{00000000-0008-0000-0F00-0000DD010000}"/>
            </a:ext>
          </a:extLst>
        </xdr:cNvPr>
        <xdr:cNvSpPr/>
      </xdr:nvSpPr>
      <xdr:spPr>
        <a:xfrm>
          <a:off x="14541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3629</xdr:rowOff>
    </xdr:from>
    <xdr:to>
      <xdr:col>72</xdr:col>
      <xdr:colOff>38100</xdr:colOff>
      <xdr:row>82</xdr:row>
      <xdr:rowOff>105229</xdr:rowOff>
    </xdr:to>
    <xdr:sp macro="" textlink="">
      <xdr:nvSpPr>
        <xdr:cNvPr id="478" name="フローチャート: 判断 477">
          <a:extLst>
            <a:ext uri="{FF2B5EF4-FFF2-40B4-BE49-F238E27FC236}">
              <a16:creationId xmlns:a16="http://schemas.microsoft.com/office/drawing/2014/main" id="{00000000-0008-0000-0F00-0000DE010000}"/>
            </a:ext>
          </a:extLst>
        </xdr:cNvPr>
        <xdr:cNvSpPr/>
      </xdr:nvSpPr>
      <xdr:spPr>
        <a:xfrm>
          <a:off x="13652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114663</xdr:rowOff>
    </xdr:from>
    <xdr:to>
      <xdr:col>67</xdr:col>
      <xdr:colOff>101600</xdr:colOff>
      <xdr:row>82</xdr:row>
      <xdr:rowOff>44813</xdr:rowOff>
    </xdr:to>
    <xdr:sp macro="" textlink="">
      <xdr:nvSpPr>
        <xdr:cNvPr id="479" name="フローチャート: 判断 478">
          <a:extLst>
            <a:ext uri="{FF2B5EF4-FFF2-40B4-BE49-F238E27FC236}">
              <a16:creationId xmlns:a16="http://schemas.microsoft.com/office/drawing/2014/main" id="{00000000-0008-0000-0F00-0000DF010000}"/>
            </a:ext>
          </a:extLst>
        </xdr:cNvPr>
        <xdr:cNvSpPr/>
      </xdr:nvSpPr>
      <xdr:spPr>
        <a:xfrm>
          <a:off x="12763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80" name="テキスト ボックス 479">
          <a:extLst>
            <a:ext uri="{FF2B5EF4-FFF2-40B4-BE49-F238E27FC236}">
              <a16:creationId xmlns:a16="http://schemas.microsoft.com/office/drawing/2014/main" id="{00000000-0008-0000-0F00-0000E0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81" name="テキスト ボックス 480">
          <a:extLst>
            <a:ext uri="{FF2B5EF4-FFF2-40B4-BE49-F238E27FC236}">
              <a16:creationId xmlns:a16="http://schemas.microsoft.com/office/drawing/2014/main" id="{00000000-0008-0000-0F00-0000E1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82" name="テキスト ボックス 481">
          <a:extLst>
            <a:ext uri="{FF2B5EF4-FFF2-40B4-BE49-F238E27FC236}">
              <a16:creationId xmlns:a16="http://schemas.microsoft.com/office/drawing/2014/main" id="{00000000-0008-0000-0F00-0000E2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83" name="テキスト ボックス 482">
          <a:extLst>
            <a:ext uri="{FF2B5EF4-FFF2-40B4-BE49-F238E27FC236}">
              <a16:creationId xmlns:a16="http://schemas.microsoft.com/office/drawing/2014/main" id="{00000000-0008-0000-0F00-0000E3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84" name="テキスト ボックス 483">
          <a:extLst>
            <a:ext uri="{FF2B5EF4-FFF2-40B4-BE49-F238E27FC236}">
              <a16:creationId xmlns:a16="http://schemas.microsoft.com/office/drawing/2014/main" id="{00000000-0008-0000-0F00-0000E4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31387</xdr:rowOff>
    </xdr:from>
    <xdr:to>
      <xdr:col>85</xdr:col>
      <xdr:colOff>177800</xdr:colOff>
      <xdr:row>81</xdr:row>
      <xdr:rowOff>132987</xdr:rowOff>
    </xdr:to>
    <xdr:sp macro="" textlink="">
      <xdr:nvSpPr>
        <xdr:cNvPr id="485" name="楕円 484">
          <a:extLst>
            <a:ext uri="{FF2B5EF4-FFF2-40B4-BE49-F238E27FC236}">
              <a16:creationId xmlns:a16="http://schemas.microsoft.com/office/drawing/2014/main" id="{00000000-0008-0000-0F00-0000E5010000}"/>
            </a:ext>
          </a:extLst>
        </xdr:cNvPr>
        <xdr:cNvSpPr/>
      </xdr:nvSpPr>
      <xdr:spPr>
        <a:xfrm>
          <a:off x="16268700" y="1391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54264</xdr:rowOff>
    </xdr:from>
    <xdr:ext cx="405111" cy="259045"/>
    <xdr:sp macro="" textlink="">
      <xdr:nvSpPr>
        <xdr:cNvPr id="486" name="【消防施設】&#10;有形固定資産減価償却率該当値テキスト">
          <a:extLst>
            <a:ext uri="{FF2B5EF4-FFF2-40B4-BE49-F238E27FC236}">
              <a16:creationId xmlns:a16="http://schemas.microsoft.com/office/drawing/2014/main" id="{00000000-0008-0000-0F00-0000E6010000}"/>
            </a:ext>
          </a:extLst>
        </xdr:cNvPr>
        <xdr:cNvSpPr txBox="1"/>
      </xdr:nvSpPr>
      <xdr:spPr>
        <a:xfrm>
          <a:off x="16357600" y="13770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170180</xdr:rowOff>
    </xdr:from>
    <xdr:to>
      <xdr:col>81</xdr:col>
      <xdr:colOff>101600</xdr:colOff>
      <xdr:row>81</xdr:row>
      <xdr:rowOff>100330</xdr:rowOff>
    </xdr:to>
    <xdr:sp macro="" textlink="">
      <xdr:nvSpPr>
        <xdr:cNvPr id="487" name="楕円 486">
          <a:extLst>
            <a:ext uri="{FF2B5EF4-FFF2-40B4-BE49-F238E27FC236}">
              <a16:creationId xmlns:a16="http://schemas.microsoft.com/office/drawing/2014/main" id="{00000000-0008-0000-0F00-0000E7010000}"/>
            </a:ext>
          </a:extLst>
        </xdr:cNvPr>
        <xdr:cNvSpPr/>
      </xdr:nvSpPr>
      <xdr:spPr>
        <a:xfrm>
          <a:off x="154305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49530</xdr:rowOff>
    </xdr:from>
    <xdr:to>
      <xdr:col>85</xdr:col>
      <xdr:colOff>127000</xdr:colOff>
      <xdr:row>81</xdr:row>
      <xdr:rowOff>82187</xdr:rowOff>
    </xdr:to>
    <xdr:cxnSp macro="">
      <xdr:nvCxnSpPr>
        <xdr:cNvPr id="488" name="直線コネクタ 487">
          <a:extLst>
            <a:ext uri="{FF2B5EF4-FFF2-40B4-BE49-F238E27FC236}">
              <a16:creationId xmlns:a16="http://schemas.microsoft.com/office/drawing/2014/main" id="{00000000-0008-0000-0F00-0000E8010000}"/>
            </a:ext>
          </a:extLst>
        </xdr:cNvPr>
        <xdr:cNvCxnSpPr/>
      </xdr:nvCxnSpPr>
      <xdr:spPr>
        <a:xfrm>
          <a:off x="15481300" y="1393698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6548</xdr:rowOff>
    </xdr:from>
    <xdr:ext cx="405111" cy="259045"/>
    <xdr:sp macro="" textlink="">
      <xdr:nvSpPr>
        <xdr:cNvPr id="489" name="n_1aveValue【消防施設】&#10;有形固定資産減価償却率">
          <a:extLst>
            <a:ext uri="{FF2B5EF4-FFF2-40B4-BE49-F238E27FC236}">
              <a16:creationId xmlns:a16="http://schemas.microsoft.com/office/drawing/2014/main" id="{00000000-0008-0000-0F00-0000E9010000}"/>
            </a:ext>
          </a:extLst>
        </xdr:cNvPr>
        <xdr:cNvSpPr txBox="1"/>
      </xdr:nvSpPr>
      <xdr:spPr>
        <a:xfrm>
          <a:off x="15266044"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131553</xdr:rowOff>
    </xdr:from>
    <xdr:ext cx="405111" cy="259045"/>
    <xdr:sp macro="" textlink="">
      <xdr:nvSpPr>
        <xdr:cNvPr id="490" name="n_2aveValue【消防施設】&#10;有形固定資産減価償却率">
          <a:extLst>
            <a:ext uri="{FF2B5EF4-FFF2-40B4-BE49-F238E27FC236}">
              <a16:creationId xmlns:a16="http://schemas.microsoft.com/office/drawing/2014/main" id="{00000000-0008-0000-0F00-0000EA010000}"/>
            </a:ext>
          </a:extLst>
        </xdr:cNvPr>
        <xdr:cNvSpPr txBox="1"/>
      </xdr:nvSpPr>
      <xdr:spPr>
        <a:xfrm>
          <a:off x="14389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121756</xdr:rowOff>
    </xdr:from>
    <xdr:ext cx="405111" cy="259045"/>
    <xdr:sp macro="" textlink="">
      <xdr:nvSpPr>
        <xdr:cNvPr id="491" name="n_3aveValue【消防施設】&#10;有形固定資産減価償却率">
          <a:extLst>
            <a:ext uri="{FF2B5EF4-FFF2-40B4-BE49-F238E27FC236}">
              <a16:creationId xmlns:a16="http://schemas.microsoft.com/office/drawing/2014/main" id="{00000000-0008-0000-0F00-0000EB010000}"/>
            </a:ext>
          </a:extLst>
        </xdr:cNvPr>
        <xdr:cNvSpPr txBox="1"/>
      </xdr:nvSpPr>
      <xdr:spPr>
        <a:xfrm>
          <a:off x="13500744" y="1383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61340</xdr:rowOff>
    </xdr:from>
    <xdr:ext cx="405111" cy="259045"/>
    <xdr:sp macro="" textlink="">
      <xdr:nvSpPr>
        <xdr:cNvPr id="492" name="n_4aveValue【消防施設】&#10;有形固定資産減価償却率">
          <a:extLst>
            <a:ext uri="{FF2B5EF4-FFF2-40B4-BE49-F238E27FC236}">
              <a16:creationId xmlns:a16="http://schemas.microsoft.com/office/drawing/2014/main" id="{00000000-0008-0000-0F00-0000EC010000}"/>
            </a:ext>
          </a:extLst>
        </xdr:cNvPr>
        <xdr:cNvSpPr txBox="1"/>
      </xdr:nvSpPr>
      <xdr:spPr>
        <a:xfrm>
          <a:off x="12611744" y="1377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116857</xdr:rowOff>
    </xdr:from>
    <xdr:ext cx="405111" cy="259045"/>
    <xdr:sp macro="" textlink="">
      <xdr:nvSpPr>
        <xdr:cNvPr id="493" name="n_1mainValue【消防施設】&#10;有形固定資産減価償却率">
          <a:extLst>
            <a:ext uri="{FF2B5EF4-FFF2-40B4-BE49-F238E27FC236}">
              <a16:creationId xmlns:a16="http://schemas.microsoft.com/office/drawing/2014/main" id="{00000000-0008-0000-0F00-0000ED010000}"/>
            </a:ext>
          </a:extLst>
        </xdr:cNvPr>
        <xdr:cNvSpPr txBox="1"/>
      </xdr:nvSpPr>
      <xdr:spPr>
        <a:xfrm>
          <a:off x="152660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94" name="正方形/長方形 493">
          <a:extLst>
            <a:ext uri="{FF2B5EF4-FFF2-40B4-BE49-F238E27FC236}">
              <a16:creationId xmlns:a16="http://schemas.microsoft.com/office/drawing/2014/main" id="{00000000-0008-0000-0F00-0000EE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5" name="正方形/長方形 494">
          <a:extLst>
            <a:ext uri="{FF2B5EF4-FFF2-40B4-BE49-F238E27FC236}">
              <a16:creationId xmlns:a16="http://schemas.microsoft.com/office/drawing/2014/main" id="{00000000-0008-0000-0F00-0000EF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6" name="正方形/長方形 495">
          <a:extLst>
            <a:ext uri="{FF2B5EF4-FFF2-40B4-BE49-F238E27FC236}">
              <a16:creationId xmlns:a16="http://schemas.microsoft.com/office/drawing/2014/main" id="{00000000-0008-0000-0F00-0000F0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7" name="正方形/長方形 496">
          <a:extLst>
            <a:ext uri="{FF2B5EF4-FFF2-40B4-BE49-F238E27FC236}">
              <a16:creationId xmlns:a16="http://schemas.microsoft.com/office/drawing/2014/main" id="{00000000-0008-0000-0F00-0000F1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8" name="正方形/長方形 497">
          <a:extLst>
            <a:ext uri="{FF2B5EF4-FFF2-40B4-BE49-F238E27FC236}">
              <a16:creationId xmlns:a16="http://schemas.microsoft.com/office/drawing/2014/main" id="{00000000-0008-0000-0F00-0000F2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9" name="正方形/長方形 498">
          <a:extLst>
            <a:ext uri="{FF2B5EF4-FFF2-40B4-BE49-F238E27FC236}">
              <a16:creationId xmlns:a16="http://schemas.microsoft.com/office/drawing/2014/main" id="{00000000-0008-0000-0F00-0000F3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0" name="正方形/長方形 499">
          <a:extLst>
            <a:ext uri="{FF2B5EF4-FFF2-40B4-BE49-F238E27FC236}">
              <a16:creationId xmlns:a16="http://schemas.microsoft.com/office/drawing/2014/main" id="{00000000-0008-0000-0F00-0000F4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1" name="正方形/長方形 500">
          <a:extLst>
            <a:ext uri="{FF2B5EF4-FFF2-40B4-BE49-F238E27FC236}">
              <a16:creationId xmlns:a16="http://schemas.microsoft.com/office/drawing/2014/main" id="{00000000-0008-0000-0F00-0000F5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02" name="テキスト ボックス 501">
          <a:extLst>
            <a:ext uri="{FF2B5EF4-FFF2-40B4-BE49-F238E27FC236}">
              <a16:creationId xmlns:a16="http://schemas.microsoft.com/office/drawing/2014/main" id="{00000000-0008-0000-0F00-0000F6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03" name="直線コネクタ 502">
          <a:extLst>
            <a:ext uri="{FF2B5EF4-FFF2-40B4-BE49-F238E27FC236}">
              <a16:creationId xmlns:a16="http://schemas.microsoft.com/office/drawing/2014/main" id="{00000000-0008-0000-0F00-0000F7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11" name="テキスト ボックス 510">
          <a:extLst>
            <a:ext uri="{FF2B5EF4-FFF2-40B4-BE49-F238E27FC236}">
              <a16:creationId xmlns:a16="http://schemas.microsoft.com/office/drawing/2014/main" id="{00000000-0008-0000-0F00-0000FF01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13" name="テキスト ボックス 512">
          <a:extLst>
            <a:ext uri="{FF2B5EF4-FFF2-40B4-BE49-F238E27FC236}">
              <a16:creationId xmlns:a16="http://schemas.microsoft.com/office/drawing/2014/main" id="{00000000-0008-0000-0F00-000001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14" name="【消防施設】&#10;一人当たり面積グラフ枠">
          <a:extLst>
            <a:ext uri="{FF2B5EF4-FFF2-40B4-BE49-F238E27FC236}">
              <a16:creationId xmlns:a16="http://schemas.microsoft.com/office/drawing/2014/main" id="{00000000-0008-0000-0F00-000002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67818</xdr:rowOff>
    </xdr:from>
    <xdr:to>
      <xdr:col>116</xdr:col>
      <xdr:colOff>62864</xdr:colOff>
      <xdr:row>86</xdr:row>
      <xdr:rowOff>10668</xdr:rowOff>
    </xdr:to>
    <xdr:cxnSp macro="">
      <xdr:nvCxnSpPr>
        <xdr:cNvPr id="515" name="直線コネクタ 514">
          <a:extLst>
            <a:ext uri="{FF2B5EF4-FFF2-40B4-BE49-F238E27FC236}">
              <a16:creationId xmlns:a16="http://schemas.microsoft.com/office/drawing/2014/main" id="{00000000-0008-0000-0F00-000003020000}"/>
            </a:ext>
          </a:extLst>
        </xdr:cNvPr>
        <xdr:cNvCxnSpPr/>
      </xdr:nvCxnSpPr>
      <xdr:spPr>
        <a:xfrm flipV="1">
          <a:off x="22160864" y="13612368"/>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516" name="【消防施設】&#10;一人当たり面積最小値テキスト">
          <a:extLst>
            <a:ext uri="{FF2B5EF4-FFF2-40B4-BE49-F238E27FC236}">
              <a16:creationId xmlns:a16="http://schemas.microsoft.com/office/drawing/2014/main" id="{00000000-0008-0000-0F00-000004020000}"/>
            </a:ext>
          </a:extLst>
        </xdr:cNvPr>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517" name="直線コネクタ 516">
          <a:extLst>
            <a:ext uri="{FF2B5EF4-FFF2-40B4-BE49-F238E27FC236}">
              <a16:creationId xmlns:a16="http://schemas.microsoft.com/office/drawing/2014/main" id="{00000000-0008-0000-0F00-000005020000}"/>
            </a:ext>
          </a:extLst>
        </xdr:cNvPr>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14495</xdr:rowOff>
    </xdr:from>
    <xdr:ext cx="469744" cy="259045"/>
    <xdr:sp macro="" textlink="">
      <xdr:nvSpPr>
        <xdr:cNvPr id="518" name="【消防施設】&#10;一人当たり面積最大値テキスト">
          <a:extLst>
            <a:ext uri="{FF2B5EF4-FFF2-40B4-BE49-F238E27FC236}">
              <a16:creationId xmlns:a16="http://schemas.microsoft.com/office/drawing/2014/main" id="{00000000-0008-0000-0F00-000006020000}"/>
            </a:ext>
          </a:extLst>
        </xdr:cNvPr>
        <xdr:cNvSpPr txBox="1"/>
      </xdr:nvSpPr>
      <xdr:spPr>
        <a:xfrm>
          <a:off x="22199600" y="1338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67818</xdr:rowOff>
    </xdr:from>
    <xdr:to>
      <xdr:col>116</xdr:col>
      <xdr:colOff>152400</xdr:colOff>
      <xdr:row>79</xdr:row>
      <xdr:rowOff>67818</xdr:rowOff>
    </xdr:to>
    <xdr:cxnSp macro="">
      <xdr:nvCxnSpPr>
        <xdr:cNvPr id="519" name="直線コネクタ 518">
          <a:extLst>
            <a:ext uri="{FF2B5EF4-FFF2-40B4-BE49-F238E27FC236}">
              <a16:creationId xmlns:a16="http://schemas.microsoft.com/office/drawing/2014/main" id="{00000000-0008-0000-0F00-000007020000}"/>
            </a:ext>
          </a:extLst>
        </xdr:cNvPr>
        <xdr:cNvCxnSpPr/>
      </xdr:nvCxnSpPr>
      <xdr:spPr>
        <a:xfrm>
          <a:off x="22072600" y="1361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42181</xdr:rowOff>
    </xdr:from>
    <xdr:ext cx="469744" cy="259045"/>
    <xdr:sp macro="" textlink="">
      <xdr:nvSpPr>
        <xdr:cNvPr id="520" name="【消防施設】&#10;一人当たり面積平均値テキスト">
          <a:extLst>
            <a:ext uri="{FF2B5EF4-FFF2-40B4-BE49-F238E27FC236}">
              <a16:creationId xmlns:a16="http://schemas.microsoft.com/office/drawing/2014/main" id="{00000000-0008-0000-0F00-000008020000}"/>
            </a:ext>
          </a:extLst>
        </xdr:cNvPr>
        <xdr:cNvSpPr txBox="1"/>
      </xdr:nvSpPr>
      <xdr:spPr>
        <a:xfrm>
          <a:off x="22199600" y="142725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19304</xdr:rowOff>
    </xdr:from>
    <xdr:to>
      <xdr:col>116</xdr:col>
      <xdr:colOff>114300</xdr:colOff>
      <xdr:row>84</xdr:row>
      <xdr:rowOff>120904</xdr:rowOff>
    </xdr:to>
    <xdr:sp macro="" textlink="">
      <xdr:nvSpPr>
        <xdr:cNvPr id="521" name="フローチャート: 判断 520">
          <a:extLst>
            <a:ext uri="{FF2B5EF4-FFF2-40B4-BE49-F238E27FC236}">
              <a16:creationId xmlns:a16="http://schemas.microsoft.com/office/drawing/2014/main" id="{00000000-0008-0000-0F00-000009020000}"/>
            </a:ext>
          </a:extLst>
        </xdr:cNvPr>
        <xdr:cNvSpPr/>
      </xdr:nvSpPr>
      <xdr:spPr>
        <a:xfrm>
          <a:off x="221107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522" name="フローチャート: 判断 521">
          <a:extLst>
            <a:ext uri="{FF2B5EF4-FFF2-40B4-BE49-F238E27FC236}">
              <a16:creationId xmlns:a16="http://schemas.microsoft.com/office/drawing/2014/main" id="{00000000-0008-0000-0F00-00000A020000}"/>
            </a:ext>
          </a:extLst>
        </xdr:cNvPr>
        <xdr:cNvSpPr/>
      </xdr:nvSpPr>
      <xdr:spPr>
        <a:xfrm>
          <a:off x="21272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xdr:rowOff>
    </xdr:from>
    <xdr:to>
      <xdr:col>107</xdr:col>
      <xdr:colOff>101600</xdr:colOff>
      <xdr:row>84</xdr:row>
      <xdr:rowOff>116332</xdr:rowOff>
    </xdr:to>
    <xdr:sp macro="" textlink="">
      <xdr:nvSpPr>
        <xdr:cNvPr id="523" name="フローチャート: 判断 522">
          <a:extLst>
            <a:ext uri="{FF2B5EF4-FFF2-40B4-BE49-F238E27FC236}">
              <a16:creationId xmlns:a16="http://schemas.microsoft.com/office/drawing/2014/main" id="{00000000-0008-0000-0F00-00000B020000}"/>
            </a:ext>
          </a:extLst>
        </xdr:cNvPr>
        <xdr:cNvSpPr/>
      </xdr:nvSpPr>
      <xdr:spPr>
        <a:xfrm>
          <a:off x="20383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1015</xdr:rowOff>
    </xdr:from>
    <xdr:to>
      <xdr:col>102</xdr:col>
      <xdr:colOff>165100</xdr:colOff>
      <xdr:row>84</xdr:row>
      <xdr:rowOff>102615</xdr:rowOff>
    </xdr:to>
    <xdr:sp macro="" textlink="">
      <xdr:nvSpPr>
        <xdr:cNvPr id="524" name="フローチャート: 判断 523">
          <a:extLst>
            <a:ext uri="{FF2B5EF4-FFF2-40B4-BE49-F238E27FC236}">
              <a16:creationId xmlns:a16="http://schemas.microsoft.com/office/drawing/2014/main" id="{00000000-0008-0000-0F00-00000C020000}"/>
            </a:ext>
          </a:extLst>
        </xdr:cNvPr>
        <xdr:cNvSpPr/>
      </xdr:nvSpPr>
      <xdr:spPr>
        <a:xfrm>
          <a:off x="19494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23876</xdr:rowOff>
    </xdr:from>
    <xdr:to>
      <xdr:col>98</xdr:col>
      <xdr:colOff>38100</xdr:colOff>
      <xdr:row>84</xdr:row>
      <xdr:rowOff>125476</xdr:rowOff>
    </xdr:to>
    <xdr:sp macro="" textlink="">
      <xdr:nvSpPr>
        <xdr:cNvPr id="525" name="フローチャート: 判断 524">
          <a:extLst>
            <a:ext uri="{FF2B5EF4-FFF2-40B4-BE49-F238E27FC236}">
              <a16:creationId xmlns:a16="http://schemas.microsoft.com/office/drawing/2014/main" id="{00000000-0008-0000-0F00-00000D020000}"/>
            </a:ext>
          </a:extLst>
        </xdr:cNvPr>
        <xdr:cNvSpPr/>
      </xdr:nvSpPr>
      <xdr:spPr>
        <a:xfrm>
          <a:off x="18605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26" name="テキスト ボックス 525">
          <a:extLst>
            <a:ext uri="{FF2B5EF4-FFF2-40B4-BE49-F238E27FC236}">
              <a16:creationId xmlns:a16="http://schemas.microsoft.com/office/drawing/2014/main" id="{00000000-0008-0000-0F00-00000E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27" name="テキスト ボックス 526">
          <a:extLst>
            <a:ext uri="{FF2B5EF4-FFF2-40B4-BE49-F238E27FC236}">
              <a16:creationId xmlns:a16="http://schemas.microsoft.com/office/drawing/2014/main" id="{00000000-0008-0000-0F00-00000F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8" name="テキスト ボックス 527">
          <a:extLst>
            <a:ext uri="{FF2B5EF4-FFF2-40B4-BE49-F238E27FC236}">
              <a16:creationId xmlns:a16="http://schemas.microsoft.com/office/drawing/2014/main" id="{00000000-0008-0000-0F00-000010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9" name="テキスト ボックス 528">
          <a:extLst>
            <a:ext uri="{FF2B5EF4-FFF2-40B4-BE49-F238E27FC236}">
              <a16:creationId xmlns:a16="http://schemas.microsoft.com/office/drawing/2014/main" id="{00000000-0008-0000-0F00-000011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30" name="テキスト ボックス 529">
          <a:extLst>
            <a:ext uri="{FF2B5EF4-FFF2-40B4-BE49-F238E27FC236}">
              <a16:creationId xmlns:a16="http://schemas.microsoft.com/office/drawing/2014/main" id="{00000000-0008-0000-0F00-000012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49022</xdr:rowOff>
    </xdr:from>
    <xdr:to>
      <xdr:col>116</xdr:col>
      <xdr:colOff>114300</xdr:colOff>
      <xdr:row>85</xdr:row>
      <xdr:rowOff>150622</xdr:rowOff>
    </xdr:to>
    <xdr:sp macro="" textlink="">
      <xdr:nvSpPr>
        <xdr:cNvPr id="531" name="楕円 530">
          <a:extLst>
            <a:ext uri="{FF2B5EF4-FFF2-40B4-BE49-F238E27FC236}">
              <a16:creationId xmlns:a16="http://schemas.microsoft.com/office/drawing/2014/main" id="{00000000-0008-0000-0F00-000013020000}"/>
            </a:ext>
          </a:extLst>
        </xdr:cNvPr>
        <xdr:cNvSpPr/>
      </xdr:nvSpPr>
      <xdr:spPr>
        <a:xfrm>
          <a:off x="22110700" y="1462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135399</xdr:rowOff>
    </xdr:from>
    <xdr:ext cx="469744" cy="259045"/>
    <xdr:sp macro="" textlink="">
      <xdr:nvSpPr>
        <xdr:cNvPr id="532" name="【消防施設】&#10;一人当たり面積該当値テキスト">
          <a:extLst>
            <a:ext uri="{FF2B5EF4-FFF2-40B4-BE49-F238E27FC236}">
              <a16:creationId xmlns:a16="http://schemas.microsoft.com/office/drawing/2014/main" id="{00000000-0008-0000-0F00-000014020000}"/>
            </a:ext>
          </a:extLst>
        </xdr:cNvPr>
        <xdr:cNvSpPr txBox="1"/>
      </xdr:nvSpPr>
      <xdr:spPr>
        <a:xfrm>
          <a:off x="22199600" y="14537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49022</xdr:rowOff>
    </xdr:from>
    <xdr:to>
      <xdr:col>112</xdr:col>
      <xdr:colOff>38100</xdr:colOff>
      <xdr:row>85</xdr:row>
      <xdr:rowOff>150622</xdr:rowOff>
    </xdr:to>
    <xdr:sp macro="" textlink="">
      <xdr:nvSpPr>
        <xdr:cNvPr id="533" name="楕円 532">
          <a:extLst>
            <a:ext uri="{FF2B5EF4-FFF2-40B4-BE49-F238E27FC236}">
              <a16:creationId xmlns:a16="http://schemas.microsoft.com/office/drawing/2014/main" id="{00000000-0008-0000-0F00-000015020000}"/>
            </a:ext>
          </a:extLst>
        </xdr:cNvPr>
        <xdr:cNvSpPr/>
      </xdr:nvSpPr>
      <xdr:spPr>
        <a:xfrm>
          <a:off x="21272500" y="1462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99822</xdr:rowOff>
    </xdr:from>
    <xdr:to>
      <xdr:col>116</xdr:col>
      <xdr:colOff>63500</xdr:colOff>
      <xdr:row>85</xdr:row>
      <xdr:rowOff>99822</xdr:rowOff>
    </xdr:to>
    <xdr:cxnSp macro="">
      <xdr:nvCxnSpPr>
        <xdr:cNvPr id="534" name="直線コネクタ 533">
          <a:extLst>
            <a:ext uri="{FF2B5EF4-FFF2-40B4-BE49-F238E27FC236}">
              <a16:creationId xmlns:a16="http://schemas.microsoft.com/office/drawing/2014/main" id="{00000000-0008-0000-0F00-000016020000}"/>
            </a:ext>
          </a:extLst>
        </xdr:cNvPr>
        <xdr:cNvCxnSpPr/>
      </xdr:nvCxnSpPr>
      <xdr:spPr>
        <a:xfrm>
          <a:off x="21323300" y="146730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151147</xdr:rowOff>
    </xdr:from>
    <xdr:ext cx="469744" cy="259045"/>
    <xdr:sp macro="" textlink="">
      <xdr:nvSpPr>
        <xdr:cNvPr id="535" name="n_1aveValue【消防施設】&#10;一人当たり面積">
          <a:extLst>
            <a:ext uri="{FF2B5EF4-FFF2-40B4-BE49-F238E27FC236}">
              <a16:creationId xmlns:a16="http://schemas.microsoft.com/office/drawing/2014/main" id="{00000000-0008-0000-0F00-000017020000}"/>
            </a:ext>
          </a:extLst>
        </xdr:cNvPr>
        <xdr:cNvSpPr txBox="1"/>
      </xdr:nvSpPr>
      <xdr:spPr>
        <a:xfrm>
          <a:off x="210757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132859</xdr:rowOff>
    </xdr:from>
    <xdr:ext cx="469744" cy="259045"/>
    <xdr:sp macro="" textlink="">
      <xdr:nvSpPr>
        <xdr:cNvPr id="536" name="n_2aveValue【消防施設】&#10;一人当たり面積">
          <a:extLst>
            <a:ext uri="{FF2B5EF4-FFF2-40B4-BE49-F238E27FC236}">
              <a16:creationId xmlns:a16="http://schemas.microsoft.com/office/drawing/2014/main" id="{00000000-0008-0000-0F00-000018020000}"/>
            </a:ext>
          </a:extLst>
        </xdr:cNvPr>
        <xdr:cNvSpPr txBox="1"/>
      </xdr:nvSpPr>
      <xdr:spPr>
        <a:xfrm>
          <a:off x="20199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119142</xdr:rowOff>
    </xdr:from>
    <xdr:ext cx="469744" cy="259045"/>
    <xdr:sp macro="" textlink="">
      <xdr:nvSpPr>
        <xdr:cNvPr id="537" name="n_3aveValue【消防施設】&#10;一人当たり面積">
          <a:extLst>
            <a:ext uri="{FF2B5EF4-FFF2-40B4-BE49-F238E27FC236}">
              <a16:creationId xmlns:a16="http://schemas.microsoft.com/office/drawing/2014/main" id="{00000000-0008-0000-0F00-000019020000}"/>
            </a:ext>
          </a:extLst>
        </xdr:cNvPr>
        <xdr:cNvSpPr txBox="1"/>
      </xdr:nvSpPr>
      <xdr:spPr>
        <a:xfrm>
          <a:off x="19310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142003</xdr:rowOff>
    </xdr:from>
    <xdr:ext cx="469744" cy="259045"/>
    <xdr:sp macro="" textlink="">
      <xdr:nvSpPr>
        <xdr:cNvPr id="538" name="n_4aveValue【消防施設】&#10;一人当たり面積">
          <a:extLst>
            <a:ext uri="{FF2B5EF4-FFF2-40B4-BE49-F238E27FC236}">
              <a16:creationId xmlns:a16="http://schemas.microsoft.com/office/drawing/2014/main" id="{00000000-0008-0000-0F00-00001A020000}"/>
            </a:ext>
          </a:extLst>
        </xdr:cNvPr>
        <xdr:cNvSpPr txBox="1"/>
      </xdr:nvSpPr>
      <xdr:spPr>
        <a:xfrm>
          <a:off x="18421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141749</xdr:rowOff>
    </xdr:from>
    <xdr:ext cx="469744" cy="259045"/>
    <xdr:sp macro="" textlink="">
      <xdr:nvSpPr>
        <xdr:cNvPr id="539" name="n_1mainValue【消防施設】&#10;一人当たり面積">
          <a:extLst>
            <a:ext uri="{FF2B5EF4-FFF2-40B4-BE49-F238E27FC236}">
              <a16:creationId xmlns:a16="http://schemas.microsoft.com/office/drawing/2014/main" id="{00000000-0008-0000-0F00-00001B020000}"/>
            </a:ext>
          </a:extLst>
        </xdr:cNvPr>
        <xdr:cNvSpPr txBox="1"/>
      </xdr:nvSpPr>
      <xdr:spPr>
        <a:xfrm>
          <a:off x="210757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0" name="正方形/長方形 539">
          <a:extLst>
            <a:ext uri="{FF2B5EF4-FFF2-40B4-BE49-F238E27FC236}">
              <a16:creationId xmlns:a16="http://schemas.microsoft.com/office/drawing/2014/main" id="{00000000-0008-0000-0F00-00001C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1" name="正方形/長方形 540">
          <a:extLst>
            <a:ext uri="{FF2B5EF4-FFF2-40B4-BE49-F238E27FC236}">
              <a16:creationId xmlns:a16="http://schemas.microsoft.com/office/drawing/2014/main" id="{00000000-0008-0000-0F00-00001D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2" name="正方形/長方形 541">
          <a:extLst>
            <a:ext uri="{FF2B5EF4-FFF2-40B4-BE49-F238E27FC236}">
              <a16:creationId xmlns:a16="http://schemas.microsoft.com/office/drawing/2014/main" id="{00000000-0008-0000-0F00-00001E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3" name="正方形/長方形 542">
          <a:extLst>
            <a:ext uri="{FF2B5EF4-FFF2-40B4-BE49-F238E27FC236}">
              <a16:creationId xmlns:a16="http://schemas.microsoft.com/office/drawing/2014/main" id="{00000000-0008-0000-0F00-00001F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4" name="正方形/長方形 543">
          <a:extLst>
            <a:ext uri="{FF2B5EF4-FFF2-40B4-BE49-F238E27FC236}">
              <a16:creationId xmlns:a16="http://schemas.microsoft.com/office/drawing/2014/main" id="{00000000-0008-0000-0F00-000020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5" name="正方形/長方形 544">
          <a:extLst>
            <a:ext uri="{FF2B5EF4-FFF2-40B4-BE49-F238E27FC236}">
              <a16:creationId xmlns:a16="http://schemas.microsoft.com/office/drawing/2014/main" id="{00000000-0008-0000-0F00-000021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6" name="正方形/長方形 545">
          <a:extLst>
            <a:ext uri="{FF2B5EF4-FFF2-40B4-BE49-F238E27FC236}">
              <a16:creationId xmlns:a16="http://schemas.microsoft.com/office/drawing/2014/main" id="{00000000-0008-0000-0F00-000022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7" name="正方形/長方形 546">
          <a:extLst>
            <a:ext uri="{FF2B5EF4-FFF2-40B4-BE49-F238E27FC236}">
              <a16:creationId xmlns:a16="http://schemas.microsoft.com/office/drawing/2014/main" id="{00000000-0008-0000-0F00-000023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8" name="テキスト ボックス 547">
          <a:extLst>
            <a:ext uri="{FF2B5EF4-FFF2-40B4-BE49-F238E27FC236}">
              <a16:creationId xmlns:a16="http://schemas.microsoft.com/office/drawing/2014/main" id="{00000000-0008-0000-0F00-000024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9" name="直線コネクタ 548">
          <a:extLst>
            <a:ext uri="{FF2B5EF4-FFF2-40B4-BE49-F238E27FC236}">
              <a16:creationId xmlns:a16="http://schemas.microsoft.com/office/drawing/2014/main" id="{00000000-0008-0000-0F00-000025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0" name="テキスト ボックス 549">
          <a:extLst>
            <a:ext uri="{FF2B5EF4-FFF2-40B4-BE49-F238E27FC236}">
              <a16:creationId xmlns:a16="http://schemas.microsoft.com/office/drawing/2014/main" id="{00000000-0008-0000-0F00-000026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1" name="直線コネクタ 550">
          <a:extLst>
            <a:ext uri="{FF2B5EF4-FFF2-40B4-BE49-F238E27FC236}">
              <a16:creationId xmlns:a16="http://schemas.microsoft.com/office/drawing/2014/main" id="{00000000-0008-0000-0F00-000027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2" name="テキスト ボックス 551">
          <a:extLst>
            <a:ext uri="{FF2B5EF4-FFF2-40B4-BE49-F238E27FC236}">
              <a16:creationId xmlns:a16="http://schemas.microsoft.com/office/drawing/2014/main" id="{00000000-0008-0000-0F00-000028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3" name="直線コネクタ 552">
          <a:extLst>
            <a:ext uri="{FF2B5EF4-FFF2-40B4-BE49-F238E27FC236}">
              <a16:creationId xmlns:a16="http://schemas.microsoft.com/office/drawing/2014/main" id="{00000000-0008-0000-0F00-000029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4" name="テキスト ボックス 553">
          <a:extLst>
            <a:ext uri="{FF2B5EF4-FFF2-40B4-BE49-F238E27FC236}">
              <a16:creationId xmlns:a16="http://schemas.microsoft.com/office/drawing/2014/main" id="{00000000-0008-0000-0F00-00002A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5" name="直線コネクタ 554">
          <a:extLst>
            <a:ext uri="{FF2B5EF4-FFF2-40B4-BE49-F238E27FC236}">
              <a16:creationId xmlns:a16="http://schemas.microsoft.com/office/drawing/2014/main" id="{00000000-0008-0000-0F00-00002B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6" name="テキスト ボックス 555">
          <a:extLst>
            <a:ext uri="{FF2B5EF4-FFF2-40B4-BE49-F238E27FC236}">
              <a16:creationId xmlns:a16="http://schemas.microsoft.com/office/drawing/2014/main" id="{00000000-0008-0000-0F00-00002C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7" name="直線コネクタ 556">
          <a:extLst>
            <a:ext uri="{FF2B5EF4-FFF2-40B4-BE49-F238E27FC236}">
              <a16:creationId xmlns:a16="http://schemas.microsoft.com/office/drawing/2014/main" id="{00000000-0008-0000-0F00-00002D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8" name="テキスト ボックス 557">
          <a:extLst>
            <a:ext uri="{FF2B5EF4-FFF2-40B4-BE49-F238E27FC236}">
              <a16:creationId xmlns:a16="http://schemas.microsoft.com/office/drawing/2014/main" id="{00000000-0008-0000-0F00-00002E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9" name="直線コネクタ 558">
          <a:extLst>
            <a:ext uri="{FF2B5EF4-FFF2-40B4-BE49-F238E27FC236}">
              <a16:creationId xmlns:a16="http://schemas.microsoft.com/office/drawing/2014/main" id="{00000000-0008-0000-0F00-00002F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0" name="テキスト ボックス 559">
          <a:extLst>
            <a:ext uri="{FF2B5EF4-FFF2-40B4-BE49-F238E27FC236}">
              <a16:creationId xmlns:a16="http://schemas.microsoft.com/office/drawing/2014/main" id="{00000000-0008-0000-0F00-000030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1" name="直線コネクタ 560">
          <a:extLst>
            <a:ext uri="{FF2B5EF4-FFF2-40B4-BE49-F238E27FC236}">
              <a16:creationId xmlns:a16="http://schemas.microsoft.com/office/drawing/2014/main" id="{00000000-0008-0000-0F00-000031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2" name="テキスト ボックス 561">
          <a:extLst>
            <a:ext uri="{FF2B5EF4-FFF2-40B4-BE49-F238E27FC236}">
              <a16:creationId xmlns:a16="http://schemas.microsoft.com/office/drawing/2014/main" id="{00000000-0008-0000-0F00-000032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3" name="直線コネクタ 562">
          <a:extLst>
            <a:ext uri="{FF2B5EF4-FFF2-40B4-BE49-F238E27FC236}">
              <a16:creationId xmlns:a16="http://schemas.microsoft.com/office/drawing/2014/main" id="{00000000-0008-0000-0F00-000033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4" name="【庁舎】&#10;有形固定資産減価償却率グラフ枠">
          <a:extLst>
            <a:ext uri="{FF2B5EF4-FFF2-40B4-BE49-F238E27FC236}">
              <a16:creationId xmlns:a16="http://schemas.microsoft.com/office/drawing/2014/main" id="{00000000-0008-0000-0F00-000034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144780</xdr:rowOff>
    </xdr:from>
    <xdr:to>
      <xdr:col>85</xdr:col>
      <xdr:colOff>126364</xdr:colOff>
      <xdr:row>109</xdr:row>
      <xdr:rowOff>35379</xdr:rowOff>
    </xdr:to>
    <xdr:cxnSp macro="">
      <xdr:nvCxnSpPr>
        <xdr:cNvPr id="565" name="直線コネクタ 564">
          <a:extLst>
            <a:ext uri="{FF2B5EF4-FFF2-40B4-BE49-F238E27FC236}">
              <a16:creationId xmlns:a16="http://schemas.microsoft.com/office/drawing/2014/main" id="{00000000-0008-0000-0F00-000035020000}"/>
            </a:ext>
          </a:extLst>
        </xdr:cNvPr>
        <xdr:cNvCxnSpPr/>
      </xdr:nvCxnSpPr>
      <xdr:spPr>
        <a:xfrm flipV="1">
          <a:off x="16318864" y="17118330"/>
          <a:ext cx="0" cy="1605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66" name="【庁舎】&#10;有形固定資産減価償却率最小値テキスト">
          <a:extLst>
            <a:ext uri="{FF2B5EF4-FFF2-40B4-BE49-F238E27FC236}">
              <a16:creationId xmlns:a16="http://schemas.microsoft.com/office/drawing/2014/main" id="{00000000-0008-0000-0F00-000036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67" name="直線コネクタ 566">
          <a:extLst>
            <a:ext uri="{FF2B5EF4-FFF2-40B4-BE49-F238E27FC236}">
              <a16:creationId xmlns:a16="http://schemas.microsoft.com/office/drawing/2014/main" id="{00000000-0008-0000-0F00-000037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91457</xdr:rowOff>
    </xdr:from>
    <xdr:ext cx="340478" cy="259045"/>
    <xdr:sp macro="" textlink="">
      <xdr:nvSpPr>
        <xdr:cNvPr id="568" name="【庁舎】&#10;有形固定資産減価償却率最大値テキスト">
          <a:extLst>
            <a:ext uri="{FF2B5EF4-FFF2-40B4-BE49-F238E27FC236}">
              <a16:creationId xmlns:a16="http://schemas.microsoft.com/office/drawing/2014/main" id="{00000000-0008-0000-0F00-000038020000}"/>
            </a:ext>
          </a:extLst>
        </xdr:cNvPr>
        <xdr:cNvSpPr txBox="1"/>
      </xdr:nvSpPr>
      <xdr:spPr>
        <a:xfrm>
          <a:off x="16357600" y="1689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144780</xdr:rowOff>
    </xdr:from>
    <xdr:to>
      <xdr:col>86</xdr:col>
      <xdr:colOff>25400</xdr:colOff>
      <xdr:row>99</xdr:row>
      <xdr:rowOff>144780</xdr:rowOff>
    </xdr:to>
    <xdr:cxnSp macro="">
      <xdr:nvCxnSpPr>
        <xdr:cNvPr id="569" name="直線コネクタ 568">
          <a:extLst>
            <a:ext uri="{FF2B5EF4-FFF2-40B4-BE49-F238E27FC236}">
              <a16:creationId xmlns:a16="http://schemas.microsoft.com/office/drawing/2014/main" id="{00000000-0008-0000-0F00-000039020000}"/>
            </a:ext>
          </a:extLst>
        </xdr:cNvPr>
        <xdr:cNvCxnSpPr/>
      </xdr:nvCxnSpPr>
      <xdr:spPr>
        <a:xfrm>
          <a:off x="16230600" y="1711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157678</xdr:rowOff>
    </xdr:from>
    <xdr:ext cx="405111" cy="259045"/>
    <xdr:sp macro="" textlink="">
      <xdr:nvSpPr>
        <xdr:cNvPr id="570" name="【庁舎】&#10;有形固定資産減価償却率平均値テキスト">
          <a:extLst>
            <a:ext uri="{FF2B5EF4-FFF2-40B4-BE49-F238E27FC236}">
              <a16:creationId xmlns:a16="http://schemas.microsoft.com/office/drawing/2014/main" id="{00000000-0008-0000-0F00-00003A020000}"/>
            </a:ext>
          </a:extLst>
        </xdr:cNvPr>
        <xdr:cNvSpPr txBox="1"/>
      </xdr:nvSpPr>
      <xdr:spPr>
        <a:xfrm>
          <a:off x="16357600" y="17817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134801</xdr:rowOff>
    </xdr:from>
    <xdr:to>
      <xdr:col>85</xdr:col>
      <xdr:colOff>177800</xdr:colOff>
      <xdr:row>105</xdr:row>
      <xdr:rowOff>64951</xdr:rowOff>
    </xdr:to>
    <xdr:sp macro="" textlink="">
      <xdr:nvSpPr>
        <xdr:cNvPr id="571" name="フローチャート: 判断 570">
          <a:extLst>
            <a:ext uri="{FF2B5EF4-FFF2-40B4-BE49-F238E27FC236}">
              <a16:creationId xmlns:a16="http://schemas.microsoft.com/office/drawing/2014/main" id="{00000000-0008-0000-0F00-00003B020000}"/>
            </a:ext>
          </a:extLst>
        </xdr:cNvPr>
        <xdr:cNvSpPr/>
      </xdr:nvSpPr>
      <xdr:spPr>
        <a:xfrm>
          <a:off x="162687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82550</xdr:rowOff>
    </xdr:from>
    <xdr:to>
      <xdr:col>81</xdr:col>
      <xdr:colOff>101600</xdr:colOff>
      <xdr:row>105</xdr:row>
      <xdr:rowOff>12700</xdr:rowOff>
    </xdr:to>
    <xdr:sp macro="" textlink="">
      <xdr:nvSpPr>
        <xdr:cNvPr id="572" name="フローチャート: 判断 571">
          <a:extLst>
            <a:ext uri="{FF2B5EF4-FFF2-40B4-BE49-F238E27FC236}">
              <a16:creationId xmlns:a16="http://schemas.microsoft.com/office/drawing/2014/main" id="{00000000-0008-0000-0F00-00003C020000}"/>
            </a:ext>
          </a:extLst>
        </xdr:cNvPr>
        <xdr:cNvSpPr/>
      </xdr:nvSpPr>
      <xdr:spPr>
        <a:xfrm>
          <a:off x="15430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46627</xdr:rowOff>
    </xdr:from>
    <xdr:to>
      <xdr:col>76</xdr:col>
      <xdr:colOff>165100</xdr:colOff>
      <xdr:row>104</xdr:row>
      <xdr:rowOff>148227</xdr:rowOff>
    </xdr:to>
    <xdr:sp macro="" textlink="">
      <xdr:nvSpPr>
        <xdr:cNvPr id="573" name="フローチャート: 判断 572">
          <a:extLst>
            <a:ext uri="{FF2B5EF4-FFF2-40B4-BE49-F238E27FC236}">
              <a16:creationId xmlns:a16="http://schemas.microsoft.com/office/drawing/2014/main" id="{00000000-0008-0000-0F00-00003D020000}"/>
            </a:ext>
          </a:extLst>
        </xdr:cNvPr>
        <xdr:cNvSpPr/>
      </xdr:nvSpPr>
      <xdr:spPr>
        <a:xfrm>
          <a:off x="14541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41729</xdr:rowOff>
    </xdr:from>
    <xdr:to>
      <xdr:col>72</xdr:col>
      <xdr:colOff>38100</xdr:colOff>
      <xdr:row>104</xdr:row>
      <xdr:rowOff>143329</xdr:rowOff>
    </xdr:to>
    <xdr:sp macro="" textlink="">
      <xdr:nvSpPr>
        <xdr:cNvPr id="574" name="フローチャート: 判断 573">
          <a:extLst>
            <a:ext uri="{FF2B5EF4-FFF2-40B4-BE49-F238E27FC236}">
              <a16:creationId xmlns:a16="http://schemas.microsoft.com/office/drawing/2014/main" id="{00000000-0008-0000-0F00-00003E020000}"/>
            </a:ext>
          </a:extLst>
        </xdr:cNvPr>
        <xdr:cNvSpPr/>
      </xdr:nvSpPr>
      <xdr:spPr>
        <a:xfrm>
          <a:off x="13652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30299</xdr:rowOff>
    </xdr:from>
    <xdr:to>
      <xdr:col>67</xdr:col>
      <xdr:colOff>101600</xdr:colOff>
      <xdr:row>104</xdr:row>
      <xdr:rowOff>131899</xdr:rowOff>
    </xdr:to>
    <xdr:sp macro="" textlink="">
      <xdr:nvSpPr>
        <xdr:cNvPr id="575" name="フローチャート: 判断 574">
          <a:extLst>
            <a:ext uri="{FF2B5EF4-FFF2-40B4-BE49-F238E27FC236}">
              <a16:creationId xmlns:a16="http://schemas.microsoft.com/office/drawing/2014/main" id="{00000000-0008-0000-0F00-00003F020000}"/>
            </a:ext>
          </a:extLst>
        </xdr:cNvPr>
        <xdr:cNvSpPr/>
      </xdr:nvSpPr>
      <xdr:spPr>
        <a:xfrm>
          <a:off x="12763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6" name="テキスト ボックス 575">
          <a:extLst>
            <a:ext uri="{FF2B5EF4-FFF2-40B4-BE49-F238E27FC236}">
              <a16:creationId xmlns:a16="http://schemas.microsoft.com/office/drawing/2014/main" id="{00000000-0008-0000-0F00-000040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7" name="テキスト ボックス 576">
          <a:extLst>
            <a:ext uri="{FF2B5EF4-FFF2-40B4-BE49-F238E27FC236}">
              <a16:creationId xmlns:a16="http://schemas.microsoft.com/office/drawing/2014/main" id="{00000000-0008-0000-0F00-000041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8" name="テキスト ボックス 577">
          <a:extLst>
            <a:ext uri="{FF2B5EF4-FFF2-40B4-BE49-F238E27FC236}">
              <a16:creationId xmlns:a16="http://schemas.microsoft.com/office/drawing/2014/main" id="{00000000-0008-0000-0F00-000042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9" name="テキスト ボックス 578">
          <a:extLst>
            <a:ext uri="{FF2B5EF4-FFF2-40B4-BE49-F238E27FC236}">
              <a16:creationId xmlns:a16="http://schemas.microsoft.com/office/drawing/2014/main" id="{00000000-0008-0000-0F00-000043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0" name="テキスト ボックス 579">
          <a:extLst>
            <a:ext uri="{FF2B5EF4-FFF2-40B4-BE49-F238E27FC236}">
              <a16:creationId xmlns:a16="http://schemas.microsoft.com/office/drawing/2014/main" id="{00000000-0008-0000-0F00-000044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13970</xdr:rowOff>
    </xdr:from>
    <xdr:to>
      <xdr:col>85</xdr:col>
      <xdr:colOff>177800</xdr:colOff>
      <xdr:row>106</xdr:row>
      <xdr:rowOff>115570</xdr:rowOff>
    </xdr:to>
    <xdr:sp macro="" textlink="">
      <xdr:nvSpPr>
        <xdr:cNvPr id="581" name="楕円 580">
          <a:extLst>
            <a:ext uri="{FF2B5EF4-FFF2-40B4-BE49-F238E27FC236}">
              <a16:creationId xmlns:a16="http://schemas.microsoft.com/office/drawing/2014/main" id="{00000000-0008-0000-0F00-000045020000}"/>
            </a:ext>
          </a:extLst>
        </xdr:cNvPr>
        <xdr:cNvSpPr/>
      </xdr:nvSpPr>
      <xdr:spPr>
        <a:xfrm>
          <a:off x="162687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163847</xdr:rowOff>
    </xdr:from>
    <xdr:ext cx="405111" cy="259045"/>
    <xdr:sp macro="" textlink="">
      <xdr:nvSpPr>
        <xdr:cNvPr id="582" name="【庁舎】&#10;有形固定資産減価償却率該当値テキスト">
          <a:extLst>
            <a:ext uri="{FF2B5EF4-FFF2-40B4-BE49-F238E27FC236}">
              <a16:creationId xmlns:a16="http://schemas.microsoft.com/office/drawing/2014/main" id="{00000000-0008-0000-0F00-000046020000}"/>
            </a:ext>
          </a:extLst>
        </xdr:cNvPr>
        <xdr:cNvSpPr txBox="1"/>
      </xdr:nvSpPr>
      <xdr:spPr>
        <a:xfrm>
          <a:off x="16357600"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126637</xdr:rowOff>
    </xdr:from>
    <xdr:to>
      <xdr:col>81</xdr:col>
      <xdr:colOff>101600</xdr:colOff>
      <xdr:row>106</xdr:row>
      <xdr:rowOff>56787</xdr:rowOff>
    </xdr:to>
    <xdr:sp macro="" textlink="">
      <xdr:nvSpPr>
        <xdr:cNvPr id="583" name="楕円 582">
          <a:extLst>
            <a:ext uri="{FF2B5EF4-FFF2-40B4-BE49-F238E27FC236}">
              <a16:creationId xmlns:a16="http://schemas.microsoft.com/office/drawing/2014/main" id="{00000000-0008-0000-0F00-000047020000}"/>
            </a:ext>
          </a:extLst>
        </xdr:cNvPr>
        <xdr:cNvSpPr/>
      </xdr:nvSpPr>
      <xdr:spPr>
        <a:xfrm>
          <a:off x="15430500" y="1812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5987</xdr:rowOff>
    </xdr:from>
    <xdr:to>
      <xdr:col>85</xdr:col>
      <xdr:colOff>127000</xdr:colOff>
      <xdr:row>106</xdr:row>
      <xdr:rowOff>64770</xdr:rowOff>
    </xdr:to>
    <xdr:cxnSp macro="">
      <xdr:nvCxnSpPr>
        <xdr:cNvPr id="584" name="直線コネクタ 583">
          <a:extLst>
            <a:ext uri="{FF2B5EF4-FFF2-40B4-BE49-F238E27FC236}">
              <a16:creationId xmlns:a16="http://schemas.microsoft.com/office/drawing/2014/main" id="{00000000-0008-0000-0F00-000048020000}"/>
            </a:ext>
          </a:extLst>
        </xdr:cNvPr>
        <xdr:cNvCxnSpPr/>
      </xdr:nvCxnSpPr>
      <xdr:spPr>
        <a:xfrm>
          <a:off x="15481300" y="18179687"/>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29227</xdr:rowOff>
    </xdr:from>
    <xdr:ext cx="405111" cy="259045"/>
    <xdr:sp macro="" textlink="">
      <xdr:nvSpPr>
        <xdr:cNvPr id="585" name="n_1aveValue【庁舎】&#10;有形固定資産減価償却率">
          <a:extLst>
            <a:ext uri="{FF2B5EF4-FFF2-40B4-BE49-F238E27FC236}">
              <a16:creationId xmlns:a16="http://schemas.microsoft.com/office/drawing/2014/main" id="{00000000-0008-0000-0F00-000049020000}"/>
            </a:ext>
          </a:extLst>
        </xdr:cNvPr>
        <xdr:cNvSpPr txBox="1"/>
      </xdr:nvSpPr>
      <xdr:spPr>
        <a:xfrm>
          <a:off x="152660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164754</xdr:rowOff>
    </xdr:from>
    <xdr:ext cx="405111" cy="259045"/>
    <xdr:sp macro="" textlink="">
      <xdr:nvSpPr>
        <xdr:cNvPr id="586" name="n_2aveValue【庁舎】&#10;有形固定資産減価償却率">
          <a:extLst>
            <a:ext uri="{FF2B5EF4-FFF2-40B4-BE49-F238E27FC236}">
              <a16:creationId xmlns:a16="http://schemas.microsoft.com/office/drawing/2014/main" id="{00000000-0008-0000-0F00-00004A020000}"/>
            </a:ext>
          </a:extLst>
        </xdr:cNvPr>
        <xdr:cNvSpPr txBox="1"/>
      </xdr:nvSpPr>
      <xdr:spPr>
        <a:xfrm>
          <a:off x="143897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159856</xdr:rowOff>
    </xdr:from>
    <xdr:ext cx="405111" cy="259045"/>
    <xdr:sp macro="" textlink="">
      <xdr:nvSpPr>
        <xdr:cNvPr id="587" name="n_3aveValue【庁舎】&#10;有形固定資産減価償却率">
          <a:extLst>
            <a:ext uri="{FF2B5EF4-FFF2-40B4-BE49-F238E27FC236}">
              <a16:creationId xmlns:a16="http://schemas.microsoft.com/office/drawing/2014/main" id="{00000000-0008-0000-0F00-00004B020000}"/>
            </a:ext>
          </a:extLst>
        </xdr:cNvPr>
        <xdr:cNvSpPr txBox="1"/>
      </xdr:nvSpPr>
      <xdr:spPr>
        <a:xfrm>
          <a:off x="13500744"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148426</xdr:rowOff>
    </xdr:from>
    <xdr:ext cx="405111" cy="259045"/>
    <xdr:sp macro="" textlink="">
      <xdr:nvSpPr>
        <xdr:cNvPr id="588" name="n_4aveValue【庁舎】&#10;有形固定資産減価償却率">
          <a:extLst>
            <a:ext uri="{FF2B5EF4-FFF2-40B4-BE49-F238E27FC236}">
              <a16:creationId xmlns:a16="http://schemas.microsoft.com/office/drawing/2014/main" id="{00000000-0008-0000-0F00-00004C020000}"/>
            </a:ext>
          </a:extLst>
        </xdr:cNvPr>
        <xdr:cNvSpPr txBox="1"/>
      </xdr:nvSpPr>
      <xdr:spPr>
        <a:xfrm>
          <a:off x="126117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47914</xdr:rowOff>
    </xdr:from>
    <xdr:ext cx="405111" cy="259045"/>
    <xdr:sp macro="" textlink="">
      <xdr:nvSpPr>
        <xdr:cNvPr id="589" name="n_1mainValue【庁舎】&#10;有形固定資産減価償却率">
          <a:extLst>
            <a:ext uri="{FF2B5EF4-FFF2-40B4-BE49-F238E27FC236}">
              <a16:creationId xmlns:a16="http://schemas.microsoft.com/office/drawing/2014/main" id="{00000000-0008-0000-0F00-00004D020000}"/>
            </a:ext>
          </a:extLst>
        </xdr:cNvPr>
        <xdr:cNvSpPr txBox="1"/>
      </xdr:nvSpPr>
      <xdr:spPr>
        <a:xfrm>
          <a:off x="15266044" y="1822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0" name="正方形/長方形 589">
          <a:extLst>
            <a:ext uri="{FF2B5EF4-FFF2-40B4-BE49-F238E27FC236}">
              <a16:creationId xmlns:a16="http://schemas.microsoft.com/office/drawing/2014/main" id="{00000000-0008-0000-0F00-00004E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1" name="正方形/長方形 590">
          <a:extLst>
            <a:ext uri="{FF2B5EF4-FFF2-40B4-BE49-F238E27FC236}">
              <a16:creationId xmlns:a16="http://schemas.microsoft.com/office/drawing/2014/main" id="{00000000-0008-0000-0F00-00004F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2" name="正方形/長方形 591">
          <a:extLst>
            <a:ext uri="{FF2B5EF4-FFF2-40B4-BE49-F238E27FC236}">
              <a16:creationId xmlns:a16="http://schemas.microsoft.com/office/drawing/2014/main" id="{00000000-0008-0000-0F00-000050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3" name="正方形/長方形 592">
          <a:extLst>
            <a:ext uri="{FF2B5EF4-FFF2-40B4-BE49-F238E27FC236}">
              <a16:creationId xmlns:a16="http://schemas.microsoft.com/office/drawing/2014/main" id="{00000000-0008-0000-0F00-000051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4" name="正方形/長方形 593">
          <a:extLst>
            <a:ext uri="{FF2B5EF4-FFF2-40B4-BE49-F238E27FC236}">
              <a16:creationId xmlns:a16="http://schemas.microsoft.com/office/drawing/2014/main" id="{00000000-0008-0000-0F00-000052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5" name="正方形/長方形 594">
          <a:extLst>
            <a:ext uri="{FF2B5EF4-FFF2-40B4-BE49-F238E27FC236}">
              <a16:creationId xmlns:a16="http://schemas.microsoft.com/office/drawing/2014/main" id="{00000000-0008-0000-0F00-000053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6" name="正方形/長方形 595">
          <a:extLst>
            <a:ext uri="{FF2B5EF4-FFF2-40B4-BE49-F238E27FC236}">
              <a16:creationId xmlns:a16="http://schemas.microsoft.com/office/drawing/2014/main" id="{00000000-0008-0000-0F00-000054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7" name="正方形/長方形 596">
          <a:extLst>
            <a:ext uri="{FF2B5EF4-FFF2-40B4-BE49-F238E27FC236}">
              <a16:creationId xmlns:a16="http://schemas.microsoft.com/office/drawing/2014/main" id="{00000000-0008-0000-0F00-000055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8" name="テキスト ボックス 597">
          <a:extLst>
            <a:ext uri="{FF2B5EF4-FFF2-40B4-BE49-F238E27FC236}">
              <a16:creationId xmlns:a16="http://schemas.microsoft.com/office/drawing/2014/main" id="{00000000-0008-0000-0F00-000056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9" name="直線コネクタ 598">
          <a:extLst>
            <a:ext uri="{FF2B5EF4-FFF2-40B4-BE49-F238E27FC236}">
              <a16:creationId xmlns:a16="http://schemas.microsoft.com/office/drawing/2014/main" id="{00000000-0008-0000-0F00-000057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00" name="直線コネクタ 599">
          <a:extLst>
            <a:ext uri="{FF2B5EF4-FFF2-40B4-BE49-F238E27FC236}">
              <a16:creationId xmlns:a16="http://schemas.microsoft.com/office/drawing/2014/main" id="{00000000-0008-0000-0F00-000058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01" name="テキスト ボックス 600">
          <a:extLst>
            <a:ext uri="{FF2B5EF4-FFF2-40B4-BE49-F238E27FC236}">
              <a16:creationId xmlns:a16="http://schemas.microsoft.com/office/drawing/2014/main" id="{00000000-0008-0000-0F00-000059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2" name="直線コネクタ 601">
          <a:extLst>
            <a:ext uri="{FF2B5EF4-FFF2-40B4-BE49-F238E27FC236}">
              <a16:creationId xmlns:a16="http://schemas.microsoft.com/office/drawing/2014/main" id="{00000000-0008-0000-0F00-00005A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03" name="テキスト ボックス 602">
          <a:extLst>
            <a:ext uri="{FF2B5EF4-FFF2-40B4-BE49-F238E27FC236}">
              <a16:creationId xmlns:a16="http://schemas.microsoft.com/office/drawing/2014/main" id="{00000000-0008-0000-0F00-00005B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04" name="直線コネクタ 603">
          <a:extLst>
            <a:ext uri="{FF2B5EF4-FFF2-40B4-BE49-F238E27FC236}">
              <a16:creationId xmlns:a16="http://schemas.microsoft.com/office/drawing/2014/main" id="{00000000-0008-0000-0F00-00005C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05" name="テキスト ボックス 604">
          <a:extLst>
            <a:ext uri="{FF2B5EF4-FFF2-40B4-BE49-F238E27FC236}">
              <a16:creationId xmlns:a16="http://schemas.microsoft.com/office/drawing/2014/main" id="{00000000-0008-0000-0F00-00005D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06" name="直線コネクタ 605">
          <a:extLst>
            <a:ext uri="{FF2B5EF4-FFF2-40B4-BE49-F238E27FC236}">
              <a16:creationId xmlns:a16="http://schemas.microsoft.com/office/drawing/2014/main" id="{00000000-0008-0000-0F00-00005E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07" name="テキスト ボックス 606">
          <a:extLst>
            <a:ext uri="{FF2B5EF4-FFF2-40B4-BE49-F238E27FC236}">
              <a16:creationId xmlns:a16="http://schemas.microsoft.com/office/drawing/2014/main" id="{00000000-0008-0000-0F00-00005F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08" name="直線コネクタ 607">
          <a:extLst>
            <a:ext uri="{FF2B5EF4-FFF2-40B4-BE49-F238E27FC236}">
              <a16:creationId xmlns:a16="http://schemas.microsoft.com/office/drawing/2014/main" id="{00000000-0008-0000-0F00-000060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09" name="テキスト ボックス 608">
          <a:extLst>
            <a:ext uri="{FF2B5EF4-FFF2-40B4-BE49-F238E27FC236}">
              <a16:creationId xmlns:a16="http://schemas.microsoft.com/office/drawing/2014/main" id="{00000000-0008-0000-0F00-000061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0" name="直線コネクタ 609">
          <a:extLst>
            <a:ext uri="{FF2B5EF4-FFF2-40B4-BE49-F238E27FC236}">
              <a16:creationId xmlns:a16="http://schemas.microsoft.com/office/drawing/2014/main" id="{00000000-0008-0000-0F00-000062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1" name="テキスト ボックス 610">
          <a:extLst>
            <a:ext uri="{FF2B5EF4-FFF2-40B4-BE49-F238E27FC236}">
              <a16:creationId xmlns:a16="http://schemas.microsoft.com/office/drawing/2014/main" id="{00000000-0008-0000-0F00-000063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2" name="【庁舎】&#10;一人当たり面積グラフ枠">
          <a:extLst>
            <a:ext uri="{FF2B5EF4-FFF2-40B4-BE49-F238E27FC236}">
              <a16:creationId xmlns:a16="http://schemas.microsoft.com/office/drawing/2014/main" id="{00000000-0008-0000-0F00-000064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xdr:rowOff>
    </xdr:from>
    <xdr:to>
      <xdr:col>116</xdr:col>
      <xdr:colOff>62864</xdr:colOff>
      <xdr:row>108</xdr:row>
      <xdr:rowOff>1905</xdr:rowOff>
    </xdr:to>
    <xdr:cxnSp macro="">
      <xdr:nvCxnSpPr>
        <xdr:cNvPr id="613" name="直線コネクタ 612">
          <a:extLst>
            <a:ext uri="{FF2B5EF4-FFF2-40B4-BE49-F238E27FC236}">
              <a16:creationId xmlns:a16="http://schemas.microsoft.com/office/drawing/2014/main" id="{00000000-0008-0000-0F00-000065020000}"/>
            </a:ext>
          </a:extLst>
        </xdr:cNvPr>
        <xdr:cNvCxnSpPr/>
      </xdr:nvCxnSpPr>
      <xdr:spPr>
        <a:xfrm flipV="1">
          <a:off x="22160864" y="1714690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5732</xdr:rowOff>
    </xdr:from>
    <xdr:ext cx="469744" cy="259045"/>
    <xdr:sp macro="" textlink="">
      <xdr:nvSpPr>
        <xdr:cNvPr id="614" name="【庁舎】&#10;一人当たり面積最小値テキスト">
          <a:extLst>
            <a:ext uri="{FF2B5EF4-FFF2-40B4-BE49-F238E27FC236}">
              <a16:creationId xmlns:a16="http://schemas.microsoft.com/office/drawing/2014/main" id="{00000000-0008-0000-0F00-000066020000}"/>
            </a:ext>
          </a:extLst>
        </xdr:cNvPr>
        <xdr:cNvSpPr txBox="1"/>
      </xdr:nvSpPr>
      <xdr:spPr>
        <a:xfrm>
          <a:off x="22199600" y="1852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xdr:rowOff>
    </xdr:from>
    <xdr:to>
      <xdr:col>116</xdr:col>
      <xdr:colOff>152400</xdr:colOff>
      <xdr:row>108</xdr:row>
      <xdr:rowOff>1905</xdr:rowOff>
    </xdr:to>
    <xdr:cxnSp macro="">
      <xdr:nvCxnSpPr>
        <xdr:cNvPr id="615" name="直線コネクタ 614">
          <a:extLst>
            <a:ext uri="{FF2B5EF4-FFF2-40B4-BE49-F238E27FC236}">
              <a16:creationId xmlns:a16="http://schemas.microsoft.com/office/drawing/2014/main" id="{00000000-0008-0000-0F00-000067020000}"/>
            </a:ext>
          </a:extLst>
        </xdr:cNvPr>
        <xdr:cNvCxnSpPr/>
      </xdr:nvCxnSpPr>
      <xdr:spPr>
        <a:xfrm>
          <a:off x="22072600" y="1851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120032</xdr:rowOff>
    </xdr:from>
    <xdr:ext cx="469744" cy="259045"/>
    <xdr:sp macro="" textlink="">
      <xdr:nvSpPr>
        <xdr:cNvPr id="616" name="【庁舎】&#10;一人当たり面積最大値テキスト">
          <a:extLst>
            <a:ext uri="{FF2B5EF4-FFF2-40B4-BE49-F238E27FC236}">
              <a16:creationId xmlns:a16="http://schemas.microsoft.com/office/drawing/2014/main" id="{00000000-0008-0000-0F00-000068020000}"/>
            </a:ext>
          </a:extLst>
        </xdr:cNvPr>
        <xdr:cNvSpPr txBox="1"/>
      </xdr:nvSpPr>
      <xdr:spPr>
        <a:xfrm>
          <a:off x="22199600" y="1692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xdr:rowOff>
    </xdr:from>
    <xdr:to>
      <xdr:col>116</xdr:col>
      <xdr:colOff>152400</xdr:colOff>
      <xdr:row>100</xdr:row>
      <xdr:rowOff>1905</xdr:rowOff>
    </xdr:to>
    <xdr:cxnSp macro="">
      <xdr:nvCxnSpPr>
        <xdr:cNvPr id="617" name="直線コネクタ 616">
          <a:extLst>
            <a:ext uri="{FF2B5EF4-FFF2-40B4-BE49-F238E27FC236}">
              <a16:creationId xmlns:a16="http://schemas.microsoft.com/office/drawing/2014/main" id="{00000000-0008-0000-0F00-000069020000}"/>
            </a:ext>
          </a:extLst>
        </xdr:cNvPr>
        <xdr:cNvCxnSpPr/>
      </xdr:nvCxnSpPr>
      <xdr:spPr>
        <a:xfrm>
          <a:off x="22072600" y="1714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69232</xdr:rowOff>
    </xdr:from>
    <xdr:ext cx="469744" cy="259045"/>
    <xdr:sp macro="" textlink="">
      <xdr:nvSpPr>
        <xdr:cNvPr id="618" name="【庁舎】&#10;一人当たり面積平均値テキスト">
          <a:extLst>
            <a:ext uri="{FF2B5EF4-FFF2-40B4-BE49-F238E27FC236}">
              <a16:creationId xmlns:a16="http://schemas.microsoft.com/office/drawing/2014/main" id="{00000000-0008-0000-0F00-00006A020000}"/>
            </a:ext>
          </a:extLst>
        </xdr:cNvPr>
        <xdr:cNvSpPr txBox="1"/>
      </xdr:nvSpPr>
      <xdr:spPr>
        <a:xfrm>
          <a:off x="22199600" y="180714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46355</xdr:rowOff>
    </xdr:from>
    <xdr:to>
      <xdr:col>116</xdr:col>
      <xdr:colOff>114300</xdr:colOff>
      <xdr:row>106</xdr:row>
      <xdr:rowOff>147955</xdr:rowOff>
    </xdr:to>
    <xdr:sp macro="" textlink="">
      <xdr:nvSpPr>
        <xdr:cNvPr id="619" name="フローチャート: 判断 618">
          <a:extLst>
            <a:ext uri="{FF2B5EF4-FFF2-40B4-BE49-F238E27FC236}">
              <a16:creationId xmlns:a16="http://schemas.microsoft.com/office/drawing/2014/main" id="{00000000-0008-0000-0F00-00006B020000}"/>
            </a:ext>
          </a:extLst>
        </xdr:cNvPr>
        <xdr:cNvSpPr/>
      </xdr:nvSpPr>
      <xdr:spPr>
        <a:xfrm>
          <a:off x="221107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46355</xdr:rowOff>
    </xdr:from>
    <xdr:to>
      <xdr:col>112</xdr:col>
      <xdr:colOff>38100</xdr:colOff>
      <xdr:row>106</xdr:row>
      <xdr:rowOff>147955</xdr:rowOff>
    </xdr:to>
    <xdr:sp macro="" textlink="">
      <xdr:nvSpPr>
        <xdr:cNvPr id="620" name="フローチャート: 判断 619">
          <a:extLst>
            <a:ext uri="{FF2B5EF4-FFF2-40B4-BE49-F238E27FC236}">
              <a16:creationId xmlns:a16="http://schemas.microsoft.com/office/drawing/2014/main" id="{00000000-0008-0000-0F00-00006C020000}"/>
            </a:ext>
          </a:extLst>
        </xdr:cNvPr>
        <xdr:cNvSpPr/>
      </xdr:nvSpPr>
      <xdr:spPr>
        <a:xfrm>
          <a:off x="212725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61595</xdr:rowOff>
    </xdr:from>
    <xdr:to>
      <xdr:col>107</xdr:col>
      <xdr:colOff>101600</xdr:colOff>
      <xdr:row>106</xdr:row>
      <xdr:rowOff>163195</xdr:rowOff>
    </xdr:to>
    <xdr:sp macro="" textlink="">
      <xdr:nvSpPr>
        <xdr:cNvPr id="621" name="フローチャート: 判断 620">
          <a:extLst>
            <a:ext uri="{FF2B5EF4-FFF2-40B4-BE49-F238E27FC236}">
              <a16:creationId xmlns:a16="http://schemas.microsoft.com/office/drawing/2014/main" id="{00000000-0008-0000-0F00-00006D020000}"/>
            </a:ext>
          </a:extLst>
        </xdr:cNvPr>
        <xdr:cNvSpPr/>
      </xdr:nvSpPr>
      <xdr:spPr>
        <a:xfrm>
          <a:off x="203835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52070</xdr:rowOff>
    </xdr:from>
    <xdr:to>
      <xdr:col>102</xdr:col>
      <xdr:colOff>165100</xdr:colOff>
      <xdr:row>106</xdr:row>
      <xdr:rowOff>153670</xdr:rowOff>
    </xdr:to>
    <xdr:sp macro="" textlink="">
      <xdr:nvSpPr>
        <xdr:cNvPr id="622" name="フローチャート: 判断 621">
          <a:extLst>
            <a:ext uri="{FF2B5EF4-FFF2-40B4-BE49-F238E27FC236}">
              <a16:creationId xmlns:a16="http://schemas.microsoft.com/office/drawing/2014/main" id="{00000000-0008-0000-0F00-00006E020000}"/>
            </a:ext>
          </a:extLst>
        </xdr:cNvPr>
        <xdr:cNvSpPr/>
      </xdr:nvSpPr>
      <xdr:spPr>
        <a:xfrm>
          <a:off x="19494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69214</xdr:rowOff>
    </xdr:from>
    <xdr:to>
      <xdr:col>98</xdr:col>
      <xdr:colOff>38100</xdr:colOff>
      <xdr:row>106</xdr:row>
      <xdr:rowOff>170814</xdr:rowOff>
    </xdr:to>
    <xdr:sp macro="" textlink="">
      <xdr:nvSpPr>
        <xdr:cNvPr id="623" name="フローチャート: 判断 622">
          <a:extLst>
            <a:ext uri="{FF2B5EF4-FFF2-40B4-BE49-F238E27FC236}">
              <a16:creationId xmlns:a16="http://schemas.microsoft.com/office/drawing/2014/main" id="{00000000-0008-0000-0F00-00006F020000}"/>
            </a:ext>
          </a:extLst>
        </xdr:cNvPr>
        <xdr:cNvSpPr/>
      </xdr:nvSpPr>
      <xdr:spPr>
        <a:xfrm>
          <a:off x="186055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4" name="テキスト ボックス 623">
          <a:extLst>
            <a:ext uri="{FF2B5EF4-FFF2-40B4-BE49-F238E27FC236}">
              <a16:creationId xmlns:a16="http://schemas.microsoft.com/office/drawing/2014/main" id="{00000000-0008-0000-0F00-000070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5" name="テキスト ボックス 624">
          <a:extLst>
            <a:ext uri="{FF2B5EF4-FFF2-40B4-BE49-F238E27FC236}">
              <a16:creationId xmlns:a16="http://schemas.microsoft.com/office/drawing/2014/main" id="{00000000-0008-0000-0F00-000071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6" name="テキスト ボックス 625">
          <a:extLst>
            <a:ext uri="{FF2B5EF4-FFF2-40B4-BE49-F238E27FC236}">
              <a16:creationId xmlns:a16="http://schemas.microsoft.com/office/drawing/2014/main" id="{00000000-0008-0000-0F00-000072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7" name="テキスト ボックス 626">
          <a:extLst>
            <a:ext uri="{FF2B5EF4-FFF2-40B4-BE49-F238E27FC236}">
              <a16:creationId xmlns:a16="http://schemas.microsoft.com/office/drawing/2014/main" id="{00000000-0008-0000-0F00-000073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8" name="テキスト ボックス 627">
          <a:extLst>
            <a:ext uri="{FF2B5EF4-FFF2-40B4-BE49-F238E27FC236}">
              <a16:creationId xmlns:a16="http://schemas.microsoft.com/office/drawing/2014/main" id="{00000000-0008-0000-0F00-000074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63500</xdr:rowOff>
    </xdr:from>
    <xdr:to>
      <xdr:col>116</xdr:col>
      <xdr:colOff>114300</xdr:colOff>
      <xdr:row>106</xdr:row>
      <xdr:rowOff>165100</xdr:rowOff>
    </xdr:to>
    <xdr:sp macro="" textlink="">
      <xdr:nvSpPr>
        <xdr:cNvPr id="629" name="楕円 628">
          <a:extLst>
            <a:ext uri="{FF2B5EF4-FFF2-40B4-BE49-F238E27FC236}">
              <a16:creationId xmlns:a16="http://schemas.microsoft.com/office/drawing/2014/main" id="{00000000-0008-0000-0F00-000075020000}"/>
            </a:ext>
          </a:extLst>
        </xdr:cNvPr>
        <xdr:cNvSpPr/>
      </xdr:nvSpPr>
      <xdr:spPr>
        <a:xfrm>
          <a:off x="221107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41927</xdr:rowOff>
    </xdr:from>
    <xdr:ext cx="469744" cy="259045"/>
    <xdr:sp macro="" textlink="">
      <xdr:nvSpPr>
        <xdr:cNvPr id="630" name="【庁舎】&#10;一人当たり面積該当値テキスト">
          <a:extLst>
            <a:ext uri="{FF2B5EF4-FFF2-40B4-BE49-F238E27FC236}">
              <a16:creationId xmlns:a16="http://schemas.microsoft.com/office/drawing/2014/main" id="{00000000-0008-0000-0F00-000076020000}"/>
            </a:ext>
          </a:extLst>
        </xdr:cNvPr>
        <xdr:cNvSpPr txBox="1"/>
      </xdr:nvSpPr>
      <xdr:spPr>
        <a:xfrm>
          <a:off x="22199600" y="182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65405</xdr:rowOff>
    </xdr:from>
    <xdr:to>
      <xdr:col>112</xdr:col>
      <xdr:colOff>38100</xdr:colOff>
      <xdr:row>106</xdr:row>
      <xdr:rowOff>167005</xdr:rowOff>
    </xdr:to>
    <xdr:sp macro="" textlink="">
      <xdr:nvSpPr>
        <xdr:cNvPr id="631" name="楕円 630">
          <a:extLst>
            <a:ext uri="{FF2B5EF4-FFF2-40B4-BE49-F238E27FC236}">
              <a16:creationId xmlns:a16="http://schemas.microsoft.com/office/drawing/2014/main" id="{00000000-0008-0000-0F00-000077020000}"/>
            </a:ext>
          </a:extLst>
        </xdr:cNvPr>
        <xdr:cNvSpPr/>
      </xdr:nvSpPr>
      <xdr:spPr>
        <a:xfrm>
          <a:off x="21272500" y="1823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114300</xdr:rowOff>
    </xdr:from>
    <xdr:to>
      <xdr:col>116</xdr:col>
      <xdr:colOff>63500</xdr:colOff>
      <xdr:row>106</xdr:row>
      <xdr:rowOff>116205</xdr:rowOff>
    </xdr:to>
    <xdr:cxnSp macro="">
      <xdr:nvCxnSpPr>
        <xdr:cNvPr id="632" name="直線コネクタ 631">
          <a:extLst>
            <a:ext uri="{FF2B5EF4-FFF2-40B4-BE49-F238E27FC236}">
              <a16:creationId xmlns:a16="http://schemas.microsoft.com/office/drawing/2014/main" id="{00000000-0008-0000-0F00-000078020000}"/>
            </a:ext>
          </a:extLst>
        </xdr:cNvPr>
        <xdr:cNvCxnSpPr/>
      </xdr:nvCxnSpPr>
      <xdr:spPr>
        <a:xfrm flipV="1">
          <a:off x="21323300" y="1828800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164482</xdr:rowOff>
    </xdr:from>
    <xdr:ext cx="469744" cy="259045"/>
    <xdr:sp macro="" textlink="">
      <xdr:nvSpPr>
        <xdr:cNvPr id="633" name="n_1aveValue【庁舎】&#10;一人当たり面積">
          <a:extLst>
            <a:ext uri="{FF2B5EF4-FFF2-40B4-BE49-F238E27FC236}">
              <a16:creationId xmlns:a16="http://schemas.microsoft.com/office/drawing/2014/main" id="{00000000-0008-0000-0F00-000079020000}"/>
            </a:ext>
          </a:extLst>
        </xdr:cNvPr>
        <xdr:cNvSpPr txBox="1"/>
      </xdr:nvSpPr>
      <xdr:spPr>
        <a:xfrm>
          <a:off x="21075727" y="1799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8272</xdr:rowOff>
    </xdr:from>
    <xdr:ext cx="469744" cy="259045"/>
    <xdr:sp macro="" textlink="">
      <xdr:nvSpPr>
        <xdr:cNvPr id="634" name="n_2aveValue【庁舎】&#10;一人当たり面積">
          <a:extLst>
            <a:ext uri="{FF2B5EF4-FFF2-40B4-BE49-F238E27FC236}">
              <a16:creationId xmlns:a16="http://schemas.microsoft.com/office/drawing/2014/main" id="{00000000-0008-0000-0F00-00007A020000}"/>
            </a:ext>
          </a:extLst>
        </xdr:cNvPr>
        <xdr:cNvSpPr txBox="1"/>
      </xdr:nvSpPr>
      <xdr:spPr>
        <a:xfrm>
          <a:off x="20199427" y="1801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170197</xdr:rowOff>
    </xdr:from>
    <xdr:ext cx="469744" cy="259045"/>
    <xdr:sp macro="" textlink="">
      <xdr:nvSpPr>
        <xdr:cNvPr id="635" name="n_3aveValue【庁舎】&#10;一人当たり面積">
          <a:extLst>
            <a:ext uri="{FF2B5EF4-FFF2-40B4-BE49-F238E27FC236}">
              <a16:creationId xmlns:a16="http://schemas.microsoft.com/office/drawing/2014/main" id="{00000000-0008-0000-0F00-00007B020000}"/>
            </a:ext>
          </a:extLst>
        </xdr:cNvPr>
        <xdr:cNvSpPr txBox="1"/>
      </xdr:nvSpPr>
      <xdr:spPr>
        <a:xfrm>
          <a:off x="193104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15891</xdr:rowOff>
    </xdr:from>
    <xdr:ext cx="469744" cy="259045"/>
    <xdr:sp macro="" textlink="">
      <xdr:nvSpPr>
        <xdr:cNvPr id="636" name="n_4aveValue【庁舎】&#10;一人当たり面積">
          <a:extLst>
            <a:ext uri="{FF2B5EF4-FFF2-40B4-BE49-F238E27FC236}">
              <a16:creationId xmlns:a16="http://schemas.microsoft.com/office/drawing/2014/main" id="{00000000-0008-0000-0F00-00007C020000}"/>
            </a:ext>
          </a:extLst>
        </xdr:cNvPr>
        <xdr:cNvSpPr txBox="1"/>
      </xdr:nvSpPr>
      <xdr:spPr>
        <a:xfrm>
          <a:off x="18421427" y="1801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158132</xdr:rowOff>
    </xdr:from>
    <xdr:ext cx="469744" cy="259045"/>
    <xdr:sp macro="" textlink="">
      <xdr:nvSpPr>
        <xdr:cNvPr id="637" name="n_1mainValue【庁舎】&#10;一人当たり面積">
          <a:extLst>
            <a:ext uri="{FF2B5EF4-FFF2-40B4-BE49-F238E27FC236}">
              <a16:creationId xmlns:a16="http://schemas.microsoft.com/office/drawing/2014/main" id="{00000000-0008-0000-0F00-00007D020000}"/>
            </a:ext>
          </a:extLst>
        </xdr:cNvPr>
        <xdr:cNvSpPr txBox="1"/>
      </xdr:nvSpPr>
      <xdr:spPr>
        <a:xfrm>
          <a:off x="21075727" y="1833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8" name="正方形/長方形 637">
          <a:extLst>
            <a:ext uri="{FF2B5EF4-FFF2-40B4-BE49-F238E27FC236}">
              <a16:creationId xmlns:a16="http://schemas.microsoft.com/office/drawing/2014/main" id="{00000000-0008-0000-0F00-00007E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9" name="正方形/長方形 638">
          <a:extLst>
            <a:ext uri="{FF2B5EF4-FFF2-40B4-BE49-F238E27FC236}">
              <a16:creationId xmlns:a16="http://schemas.microsoft.com/office/drawing/2014/main" id="{00000000-0008-0000-0F00-00007F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40" name="テキスト ボックス 639">
          <a:extLst>
            <a:ext uri="{FF2B5EF4-FFF2-40B4-BE49-F238E27FC236}">
              <a16:creationId xmlns:a16="http://schemas.microsoft.com/office/drawing/2014/main" id="{00000000-0008-0000-0F00-000080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各公共施設等は建設時期から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年近く経過し、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それぞれの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ほとんど類似団体平均値を上回</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っている。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また一人当たりの面積・延長・有形固定資産額は、人口密度が高いため全体的に下回る結果となった。</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lang="en-US" altLang="ja-JP" sz="1200">
              <a:effectLst/>
              <a:latin typeface="ＭＳ Ｐゴシック" panose="020B0600070205080204" pitchFamily="50" charset="-128"/>
              <a:ea typeface="ＭＳ Ｐゴシック" panose="020B0600070205080204" pitchFamily="50" charset="-128"/>
            </a:rPr>
            <a:t>【</a:t>
          </a:r>
          <a:r>
            <a:rPr lang="ja-JP" altLang="en-US" sz="1200">
              <a:effectLst/>
              <a:latin typeface="ＭＳ Ｐゴシック" panose="020B0600070205080204" pitchFamily="50" charset="-128"/>
              <a:ea typeface="ＭＳ Ｐゴシック" panose="020B0600070205080204" pitchFamily="50" charset="-128"/>
            </a:rPr>
            <a:t>庁舎</a:t>
          </a:r>
          <a:r>
            <a:rPr lang="en-US" altLang="ja-JP" sz="1200">
              <a:effectLst/>
              <a:latin typeface="ＭＳ Ｐゴシック" panose="020B0600070205080204" pitchFamily="50" charset="-128"/>
              <a:ea typeface="ＭＳ Ｐゴシック" panose="020B0600070205080204" pitchFamily="50" charset="-128"/>
            </a:rPr>
            <a:t>】</a:t>
          </a:r>
          <a:r>
            <a:rPr lang="ja-JP" altLang="en-US" sz="1200">
              <a:effectLst/>
              <a:latin typeface="ＭＳ Ｐゴシック" panose="020B0600070205080204" pitchFamily="50" charset="-128"/>
              <a:ea typeface="ＭＳ Ｐゴシック" panose="020B0600070205080204" pitchFamily="50" charset="-128"/>
            </a:rPr>
            <a:t>に着目すると、第１庁舎が当初建築から４３年経過しており、有形固定資産減価償却率が類似団体平均値を上回っている。</a:t>
          </a:r>
          <a:endParaRPr lang="en-US" altLang="ja-JP" sz="1200">
            <a:effectLst/>
            <a:latin typeface="ＭＳ Ｐゴシック" panose="020B0600070205080204" pitchFamily="50" charset="-128"/>
            <a:ea typeface="ＭＳ Ｐゴシック" panose="020B0600070205080204" pitchFamily="50" charset="-128"/>
          </a:endParaRPr>
        </a:p>
        <a:p>
          <a:r>
            <a:rPr lang="ja-JP" altLang="en-US" sz="1200">
              <a:effectLst/>
              <a:latin typeface="ＭＳ Ｐゴシック" panose="020B0600070205080204" pitchFamily="50" charset="-128"/>
              <a:ea typeface="ＭＳ Ｐゴシック" panose="020B0600070205080204" pitchFamily="50" charset="-128"/>
            </a:rPr>
            <a:t>庁舎については、災害時にも機能を維持できるよう適切な点検・保守・修繕を行い維持管理に努め、計画的な長寿命化対策を実施し、将来の更新に備えた検討も行っていく。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兵庫県播磨町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34,520
34,011
9.13
12,199,799
11,068,684
609,686
6,811,289
9,267,041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町の面積の</a:t>
          </a:r>
          <a:r>
            <a:rPr kumimoji="1" lang="en-US" altLang="ja-JP" sz="1100" b="0" i="0" u="none" strike="noStrike" kern="0" cap="none" spc="0" normalizeH="0" baseline="0" noProof="0">
              <a:ln>
                <a:noFill/>
              </a:ln>
              <a:solidFill>
                <a:prstClr val="black"/>
              </a:solidFill>
              <a:effectLst/>
              <a:uLnTx/>
              <a:uFillTx/>
              <a:latin typeface="+mn-lt"/>
              <a:ea typeface="+mn-ea"/>
              <a:cs typeface="+mn-cs"/>
            </a:rPr>
            <a:t>1/3</a:t>
          </a:r>
          <a:r>
            <a:rPr kumimoji="1" lang="ja-JP" altLang="ja-JP" sz="1100" b="0" i="0" u="none" strike="noStrike" kern="0" cap="none" spc="0" normalizeH="0" baseline="0" noProof="0">
              <a:ln>
                <a:noFill/>
              </a:ln>
              <a:solidFill>
                <a:prstClr val="black"/>
              </a:solidFill>
              <a:effectLst/>
              <a:uLnTx/>
              <a:uFillTx/>
              <a:latin typeface="+mn-lt"/>
              <a:ea typeface="+mn-ea"/>
              <a:cs typeface="+mn-cs"/>
            </a:rPr>
            <a:t>を工業専用の人工島が占めているという特殊要因から類似団体平均を上回る税収が確保されている。そのため、財政力指数は平均を大きく上回る高い水準となっているが、平成</a:t>
          </a:r>
          <a:r>
            <a:rPr kumimoji="1" lang="en-US" altLang="ja-JP" sz="1100" b="0" i="0" u="none" strike="noStrike" kern="0" cap="none" spc="0" normalizeH="0" baseline="0" noProof="0">
              <a:ln>
                <a:noFill/>
              </a:ln>
              <a:solidFill>
                <a:prstClr val="black"/>
              </a:solidFill>
              <a:effectLst/>
              <a:uLnTx/>
              <a:uFillTx/>
              <a:latin typeface="+mn-lt"/>
              <a:ea typeface="+mn-ea"/>
              <a:cs typeface="+mn-cs"/>
            </a:rPr>
            <a:t>23</a:t>
          </a:r>
          <a:r>
            <a:rPr kumimoji="1" lang="ja-JP" altLang="ja-JP" sz="1100" b="0" i="0" u="none" strike="noStrike" kern="0" cap="none" spc="0" normalizeH="0" baseline="0" noProof="0">
              <a:ln>
                <a:noFill/>
              </a:ln>
              <a:solidFill>
                <a:prstClr val="black"/>
              </a:solidFill>
              <a:effectLst/>
              <a:uLnTx/>
              <a:uFillTx/>
              <a:latin typeface="+mn-lt"/>
              <a:ea typeface="+mn-ea"/>
              <a:cs typeface="+mn-cs"/>
            </a:rPr>
            <a:t>年度以降ほぼ横ばいとなっている。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今後も歳出削減、町税の徴収率の向上等に努め、財政基盤の強化を図っていく。</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14722"/>
          <a:ext cx="0" cy="15148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140405</xdr:rowOff>
    </xdr:from>
    <xdr:to>
      <xdr:col>23</xdr:col>
      <xdr:colOff>133350</xdr:colOff>
      <xdr:row>40</xdr:row>
      <xdr:rowOff>153811</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99840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13705</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214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140405</xdr:rowOff>
    </xdr:from>
    <xdr:to>
      <xdr:col>19</xdr:col>
      <xdr:colOff>133350</xdr:colOff>
      <xdr:row>40</xdr:row>
      <xdr:rowOff>140405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9984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128005</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140405</xdr:rowOff>
    </xdr:from>
    <xdr:to>
      <xdr:col>15</xdr:col>
      <xdr:colOff>82550</xdr:colOff>
      <xdr:row>40</xdr:row>
      <xdr:rowOff>140405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9984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140405</xdr:rowOff>
    </xdr:from>
    <xdr:to>
      <xdr:col>11</xdr:col>
      <xdr:colOff>31750</xdr:colOff>
      <xdr:row>40</xdr:row>
      <xdr:rowOff>153811</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69984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68439</xdr:rowOff>
    </xdr:from>
    <xdr:to>
      <xdr:col>11</xdr:col>
      <xdr:colOff>82550</xdr:colOff>
      <xdr:row>42</xdr:row>
      <xdr:rowOff>170039</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154816</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103011</xdr:rowOff>
    </xdr:from>
    <xdr:to>
      <xdr:col>23</xdr:col>
      <xdr:colOff>184150</xdr:colOff>
      <xdr:row>41</xdr:row>
      <xdr:rowOff>33161</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119538</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806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89605</xdr:rowOff>
    </xdr:from>
    <xdr:to>
      <xdr:col>19</xdr:col>
      <xdr:colOff>184150</xdr:colOff>
      <xdr:row>41</xdr:row>
      <xdr:rowOff>19755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29932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716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89605</xdr:rowOff>
    </xdr:from>
    <xdr:to>
      <xdr:col>15</xdr:col>
      <xdr:colOff>133350</xdr:colOff>
      <xdr:row>41</xdr:row>
      <xdr:rowOff>19755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29932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7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89605</xdr:rowOff>
    </xdr:from>
    <xdr:to>
      <xdr:col>11</xdr:col>
      <xdr:colOff>82550</xdr:colOff>
      <xdr:row>41</xdr:row>
      <xdr:rowOff>19755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29932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7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103011</xdr:rowOff>
    </xdr:from>
    <xdr:to>
      <xdr:col>7</xdr:col>
      <xdr:colOff>31750</xdr:colOff>
      <xdr:row>41</xdr:row>
      <xdr:rowOff>33161</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43338</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72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mn-lt"/>
              <a:ea typeface="+mn-ea"/>
              <a:cs typeface="+mn-cs"/>
            </a:rPr>
            <a:t>　令和元年度は町税（特に固定資産税）、普通交付税の増加により経常一般財源等の合計が平成</a:t>
          </a:r>
          <a:r>
            <a:rPr kumimoji="1" lang="en-US" altLang="ja-JP" sz="1050" b="0" i="0" u="none" strike="noStrike" kern="0" cap="none" spc="0" normalizeH="0" baseline="0" noProof="0">
              <a:ln>
                <a:noFill/>
              </a:ln>
              <a:solidFill>
                <a:prstClr val="black"/>
              </a:solidFill>
              <a:effectLst/>
              <a:uLnTx/>
              <a:uFillTx/>
              <a:latin typeface="+mn-lt"/>
              <a:ea typeface="+mn-ea"/>
              <a:cs typeface="+mn-cs"/>
            </a:rPr>
            <a:t>30</a:t>
          </a:r>
          <a:r>
            <a:rPr kumimoji="1" lang="ja-JP" altLang="en-US" sz="1050" b="0" i="0" u="none" strike="noStrike" kern="0" cap="none" spc="0" normalizeH="0" baseline="0" noProof="0">
              <a:ln>
                <a:noFill/>
              </a:ln>
              <a:solidFill>
                <a:prstClr val="black"/>
              </a:solidFill>
              <a:effectLst/>
              <a:uLnTx/>
              <a:uFillTx/>
              <a:latin typeface="+mn-lt"/>
              <a:ea typeface="+mn-ea"/>
              <a:cs typeface="+mn-cs"/>
            </a:rPr>
            <a:t>年度に比べ、</a:t>
          </a:r>
          <a:r>
            <a:rPr kumimoji="1" lang="en-US" altLang="ja-JP" sz="1050" b="0" i="0" u="none" strike="noStrike" kern="0" cap="none" spc="0" normalizeH="0" baseline="0" noProof="0">
              <a:ln>
                <a:noFill/>
              </a:ln>
              <a:solidFill>
                <a:prstClr val="black"/>
              </a:solidFill>
              <a:effectLst/>
              <a:uLnTx/>
              <a:uFillTx/>
              <a:latin typeface="+mn-lt"/>
              <a:ea typeface="+mn-ea"/>
              <a:cs typeface="+mn-cs"/>
            </a:rPr>
            <a:t>1.1</a:t>
          </a:r>
          <a:r>
            <a:rPr kumimoji="1" lang="ja-JP" altLang="en-US" sz="1050" b="0" i="0" u="none" strike="noStrike" kern="0" cap="none" spc="0" normalizeH="0" baseline="0" noProof="0">
              <a:ln>
                <a:noFill/>
              </a:ln>
              <a:solidFill>
                <a:prstClr val="black"/>
              </a:solidFill>
              <a:effectLst/>
              <a:uLnTx/>
              <a:uFillTx/>
              <a:latin typeface="+mn-lt"/>
              <a:ea typeface="+mn-ea"/>
              <a:cs typeface="+mn-cs"/>
            </a:rPr>
            <a:t>億増加した。その一方、経常的経費は扶助費・維持補修費・人件費が大きく増加し、</a:t>
          </a:r>
          <a:r>
            <a:rPr kumimoji="1" lang="ja-JP" altLang="en-US" sz="1050" b="0" i="0" u="none" strike="noStrike" kern="0" cap="none" spc="0" normalizeH="0" baseline="0" noProof="0">
              <a:ln>
                <a:noFill/>
              </a:ln>
              <a:solidFill>
                <a:schemeClr val="dk1"/>
              </a:solidFill>
              <a:effectLst/>
              <a:uLnTx/>
              <a:uFillTx/>
              <a:latin typeface="+mn-lt"/>
              <a:ea typeface="+mn-ea"/>
              <a:cs typeface="+mn-cs"/>
            </a:rPr>
            <a:t>前年度より</a:t>
          </a:r>
          <a:r>
            <a:rPr kumimoji="1" lang="en-US" altLang="ja-JP" sz="1050" b="0" i="0" u="none" strike="noStrike" kern="0" cap="none" spc="0" normalizeH="0" baseline="0" noProof="0">
              <a:ln>
                <a:noFill/>
              </a:ln>
              <a:solidFill>
                <a:prstClr val="black"/>
              </a:solidFill>
              <a:effectLst/>
              <a:uLnTx/>
              <a:uFillTx/>
              <a:latin typeface="+mn-lt"/>
              <a:ea typeface="+mn-ea"/>
              <a:cs typeface="+mn-cs"/>
            </a:rPr>
            <a:t>2.0</a:t>
          </a:r>
          <a:r>
            <a:rPr kumimoji="1" lang="ja-JP" altLang="en-US" sz="1050" b="0" i="0" u="none" strike="noStrike" kern="0" cap="none" spc="0" normalizeH="0" baseline="0" noProof="0">
              <a:ln>
                <a:noFill/>
              </a:ln>
              <a:solidFill>
                <a:prstClr val="black"/>
              </a:solidFill>
              <a:effectLst/>
              <a:uLnTx/>
              <a:uFillTx/>
              <a:latin typeface="+mn-lt"/>
              <a:ea typeface="+mn-ea"/>
              <a:cs typeface="+mn-cs"/>
            </a:rPr>
            <a:t>億の増加となった。その結果、経常一般財源以上に経常的経費が増加し、経常収支比率は</a:t>
          </a:r>
          <a:r>
            <a:rPr kumimoji="1" lang="en-US" altLang="ja-JP" sz="1050" b="0" i="0" u="none" strike="noStrike" kern="0" cap="none" spc="0" normalizeH="0" baseline="0" noProof="0">
              <a:ln>
                <a:noFill/>
              </a:ln>
              <a:solidFill>
                <a:prstClr val="black"/>
              </a:solidFill>
              <a:effectLst/>
              <a:uLnTx/>
              <a:uFillTx/>
              <a:latin typeface="+mn-lt"/>
              <a:ea typeface="+mn-ea"/>
              <a:cs typeface="+mn-cs"/>
            </a:rPr>
            <a:t>1.4</a:t>
          </a:r>
          <a:r>
            <a:rPr kumimoji="1" lang="ja-JP" altLang="en-US" sz="1050" b="0" i="0" u="none" strike="noStrike" kern="0" cap="none" spc="0" normalizeH="0" baseline="0" noProof="0">
              <a:ln>
                <a:noFill/>
              </a:ln>
              <a:solidFill>
                <a:prstClr val="black"/>
              </a:solidFill>
              <a:effectLst/>
              <a:uLnTx/>
              <a:uFillTx/>
              <a:latin typeface="+mn-lt"/>
              <a:ea typeface="+mn-ea"/>
              <a:cs typeface="+mn-cs"/>
            </a:rPr>
            <a:t>％悪化している。また平成</a:t>
          </a:r>
          <a:r>
            <a:rPr kumimoji="1" lang="en-US" altLang="ja-JP" sz="1050" b="0" i="0" u="none" strike="noStrike" kern="0" cap="none" spc="0" normalizeH="0" baseline="0" noProof="0">
              <a:ln>
                <a:noFill/>
              </a:ln>
              <a:solidFill>
                <a:prstClr val="black"/>
              </a:solidFill>
              <a:effectLst/>
              <a:uLnTx/>
              <a:uFillTx/>
              <a:latin typeface="+mn-lt"/>
              <a:ea typeface="+mn-ea"/>
              <a:cs typeface="+mn-cs"/>
            </a:rPr>
            <a:t>30</a:t>
          </a:r>
          <a:r>
            <a:rPr kumimoji="1" lang="ja-JP" altLang="en-US" sz="1050" b="0" i="0" u="none" strike="noStrike" kern="0" cap="none" spc="0" normalizeH="0" baseline="0" noProof="0">
              <a:ln>
                <a:noFill/>
              </a:ln>
              <a:solidFill>
                <a:prstClr val="black"/>
              </a:solidFill>
              <a:effectLst/>
              <a:uLnTx/>
              <a:uFillTx/>
              <a:latin typeface="+mn-lt"/>
              <a:ea typeface="+mn-ea"/>
              <a:cs typeface="+mn-cs"/>
            </a:rPr>
            <a:t>年度より決算統計上の維持管理費と普通建設費の区分が詳細化された影響で、経常経費となる維持管理費が引き続き増加している。</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prstClr val="black"/>
              </a:solidFill>
              <a:effectLst/>
              <a:uLnTx/>
              <a:uFillTx/>
              <a:latin typeface="+mn-lt"/>
              <a:ea typeface="+mn-ea"/>
              <a:cs typeface="+mn-cs"/>
            </a:rPr>
            <a:t>　今後</a:t>
          </a:r>
          <a:r>
            <a:rPr kumimoji="1" lang="ja-JP" altLang="en-US" sz="1050" b="0" i="0" u="none" strike="noStrike" kern="0" cap="none" spc="0" normalizeH="0" baseline="0" noProof="0">
              <a:ln>
                <a:noFill/>
              </a:ln>
              <a:solidFill>
                <a:prstClr val="black"/>
              </a:solidFill>
              <a:effectLst/>
              <a:uLnTx/>
              <a:uFillTx/>
              <a:latin typeface="+mn-lt"/>
              <a:ea typeface="+mn-ea"/>
              <a:cs typeface="+mn-cs"/>
            </a:rPr>
            <a:t>も</a:t>
          </a:r>
          <a:r>
            <a:rPr kumimoji="1" lang="ja-JP" altLang="ja-JP" sz="1050" b="0" i="0" u="none" strike="noStrike" kern="0" cap="none" spc="0" normalizeH="0" baseline="0" noProof="0">
              <a:ln>
                <a:noFill/>
              </a:ln>
              <a:solidFill>
                <a:prstClr val="black"/>
              </a:solidFill>
              <a:effectLst/>
              <a:uLnTx/>
              <a:uFillTx/>
              <a:latin typeface="+mn-lt"/>
              <a:ea typeface="+mn-ea"/>
              <a:cs typeface="+mn-cs"/>
            </a:rPr>
            <a:t>少子・高齢化の進展に伴い、扶助費や特別会計への繰出金の負担が大きく</a:t>
          </a:r>
          <a:r>
            <a:rPr kumimoji="1" lang="ja-JP" altLang="en-US" sz="1050" b="0" i="0" u="none" strike="noStrike" kern="0" cap="none" spc="0" normalizeH="0" baseline="0" noProof="0">
              <a:ln>
                <a:noFill/>
              </a:ln>
              <a:solidFill>
                <a:prstClr val="black"/>
              </a:solidFill>
              <a:effectLst/>
              <a:uLnTx/>
              <a:uFillTx/>
              <a:latin typeface="+mn-lt"/>
              <a:ea typeface="+mn-ea"/>
              <a:cs typeface="+mn-cs"/>
            </a:rPr>
            <a:t>なるが、</a:t>
          </a:r>
          <a:r>
            <a:rPr kumimoji="1" lang="ja-JP" altLang="ja-JP" sz="1050" b="0" i="0" u="none" strike="noStrike" kern="0" cap="none" spc="0" normalizeH="0" baseline="0" noProof="0">
              <a:ln>
                <a:noFill/>
              </a:ln>
              <a:solidFill>
                <a:prstClr val="black"/>
              </a:solidFill>
              <a:effectLst/>
              <a:uLnTx/>
              <a:uFillTx/>
              <a:latin typeface="+mn-lt"/>
              <a:ea typeface="+mn-ea"/>
              <a:cs typeface="+mn-cs"/>
            </a:rPr>
            <a:t>単独扶助費や補助等、公共施設の管理体制等の見直しにより、経常経費の削減に努める。</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84772</xdr:rowOff>
    </xdr:from>
    <xdr:to>
      <xdr:col>23</xdr:col>
      <xdr:colOff>133350</xdr:colOff>
      <xdr:row>66</xdr:row>
      <xdr:rowOff>64453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028872"/>
          <a:ext cx="0" cy="1351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36530</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35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64453</xdr:rowOff>
    </xdr:from>
    <xdr:to>
      <xdr:col>24</xdr:col>
      <xdr:colOff>12700</xdr:colOff>
      <xdr:row>66</xdr:row>
      <xdr:rowOff>64453</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38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171149</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84772</xdr:rowOff>
    </xdr:from>
    <xdr:to>
      <xdr:col>24</xdr:col>
      <xdr:colOff>12700</xdr:colOff>
      <xdr:row>58</xdr:row>
      <xdr:rowOff>84772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02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21272</xdr:rowOff>
    </xdr:from>
    <xdr:to>
      <xdr:col>23</xdr:col>
      <xdr:colOff>133350</xdr:colOff>
      <xdr:row>64</xdr:row>
      <xdr:rowOff>105728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0994072"/>
          <a:ext cx="838200" cy="8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49865</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679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33338</xdr:rowOff>
    </xdr:from>
    <xdr:to>
      <xdr:col>23</xdr:col>
      <xdr:colOff>184150</xdr:colOff>
      <xdr:row>63</xdr:row>
      <xdr:rowOff>134938</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11747</xdr:rowOff>
    </xdr:from>
    <xdr:to>
      <xdr:col>19</xdr:col>
      <xdr:colOff>133350</xdr:colOff>
      <xdr:row>64</xdr:row>
      <xdr:rowOff>21272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0813097"/>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120984</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57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11747</xdr:rowOff>
    </xdr:from>
    <xdr:to>
      <xdr:col>15</xdr:col>
      <xdr:colOff>82550</xdr:colOff>
      <xdr:row>65</xdr:row>
      <xdr:rowOff>42863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2336800" y="10813097"/>
          <a:ext cx="889000" cy="374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71455</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56515</xdr:rowOff>
    </xdr:from>
    <xdr:to>
      <xdr:col>11</xdr:col>
      <xdr:colOff>31750</xdr:colOff>
      <xdr:row>65</xdr:row>
      <xdr:rowOff>42863</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0686415"/>
          <a:ext cx="889000" cy="50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96855</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116840</xdr:rowOff>
    </xdr:from>
    <xdr:to>
      <xdr:col>7</xdr:col>
      <xdr:colOff>31750</xdr:colOff>
      <xdr:row>62</xdr:row>
      <xdr:rowOff>46990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57167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54928</xdr:rowOff>
    </xdr:from>
    <xdr:to>
      <xdr:col>23</xdr:col>
      <xdr:colOff>184150</xdr:colOff>
      <xdr:row>64</xdr:row>
      <xdr:rowOff>156528</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102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27005</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99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141922</xdr:rowOff>
    </xdr:from>
    <xdr:to>
      <xdr:col>19</xdr:col>
      <xdr:colOff>184150</xdr:colOff>
      <xdr:row>64</xdr:row>
      <xdr:rowOff>72072</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94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56849</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1029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132397</xdr:rowOff>
    </xdr:from>
    <xdr:to>
      <xdr:col>15</xdr:col>
      <xdr:colOff>133350</xdr:colOff>
      <xdr:row>63</xdr:row>
      <xdr:rowOff>62547</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76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72724</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53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163513</xdr:rowOff>
    </xdr:from>
    <xdr:to>
      <xdr:col>11</xdr:col>
      <xdr:colOff>82550</xdr:colOff>
      <xdr:row>65</xdr:row>
      <xdr:rowOff>93663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113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78440</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122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5715</xdr:rowOff>
    </xdr:from>
    <xdr:to>
      <xdr:col>7</xdr:col>
      <xdr:colOff>31750</xdr:colOff>
      <xdr:row>62</xdr:row>
      <xdr:rowOff>107315</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63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92092</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72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[107,279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類似団体平均と比較して下回っている要因として、し尿処理業務や粗大ごみ処理業務、常備消防業務を一部事務組合や事務委託において実施していることや、指定管理者制度を導入していることなどがあげられる。今後も定員の適正化や事務改善を推進し、コストの抑制を図っていく。</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145669</xdr:rowOff>
    </xdr:from>
    <xdr:to>
      <xdr:col>23</xdr:col>
      <xdr:colOff>133350</xdr:colOff>
      <xdr:row>90</xdr:row>
      <xdr:rowOff>22670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4033119"/>
          <a:ext cx="0" cy="14200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166197</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42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22670</xdr:rowOff>
    </xdr:from>
    <xdr:to>
      <xdr:col>24</xdr:col>
      <xdr:colOff>12700</xdr:colOff>
      <xdr:row>90</xdr:row>
      <xdr:rowOff>22670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453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60596</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776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145669</xdr:rowOff>
    </xdr:from>
    <xdr:to>
      <xdr:col>24</xdr:col>
      <xdr:colOff>12700</xdr:colOff>
      <xdr:row>81</xdr:row>
      <xdr:rowOff>145669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40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143548</xdr:rowOff>
    </xdr:from>
    <xdr:to>
      <xdr:col>23</xdr:col>
      <xdr:colOff>133350</xdr:colOff>
      <xdr:row>83</xdr:row>
      <xdr:rowOff>31031</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202448"/>
          <a:ext cx="838200" cy="5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37817</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268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65740</xdr:rowOff>
    </xdr:from>
    <xdr:to>
      <xdr:col>23</xdr:col>
      <xdr:colOff>184150</xdr:colOff>
      <xdr:row>83</xdr:row>
      <xdr:rowOff>167340</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9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107296</xdr:rowOff>
    </xdr:from>
    <xdr:to>
      <xdr:col>19</xdr:col>
      <xdr:colOff>133350</xdr:colOff>
      <xdr:row>82</xdr:row>
      <xdr:rowOff>143548</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166196"/>
          <a:ext cx="889000" cy="36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66069</xdr:rowOff>
    </xdr:from>
    <xdr:to>
      <xdr:col>19</xdr:col>
      <xdr:colOff>184150</xdr:colOff>
      <xdr:row>83</xdr:row>
      <xdr:rowOff>167669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29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152446</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382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99253</xdr:rowOff>
    </xdr:from>
    <xdr:to>
      <xdr:col>15</xdr:col>
      <xdr:colOff>82550</xdr:colOff>
      <xdr:row>82</xdr:row>
      <xdr:rowOff>107296</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15815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34330</xdr:rowOff>
    </xdr:from>
    <xdr:to>
      <xdr:col>15</xdr:col>
      <xdr:colOff>133350</xdr:colOff>
      <xdr:row>83</xdr:row>
      <xdr:rowOff>135930</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120707</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3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91024</xdr:rowOff>
    </xdr:from>
    <xdr:to>
      <xdr:col>11</xdr:col>
      <xdr:colOff>31750</xdr:colOff>
      <xdr:row>82</xdr:row>
      <xdr:rowOff>99253</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149924"/>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31178</xdr:rowOff>
    </xdr:from>
    <xdr:to>
      <xdr:col>11</xdr:col>
      <xdr:colOff>82550</xdr:colOff>
      <xdr:row>83</xdr:row>
      <xdr:rowOff>132778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117555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34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162072</xdr:rowOff>
    </xdr:from>
    <xdr:to>
      <xdr:col>7</xdr:col>
      <xdr:colOff>31750</xdr:colOff>
      <xdr:row>83</xdr:row>
      <xdr:rowOff>92222</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76999</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30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151681</xdr:rowOff>
    </xdr:from>
    <xdr:to>
      <xdr:col>23</xdr:col>
      <xdr:colOff>184150</xdr:colOff>
      <xdr:row>83</xdr:row>
      <xdr:rowOff>81831</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21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168208</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055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92748</xdr:rowOff>
    </xdr:from>
    <xdr:to>
      <xdr:col>19</xdr:col>
      <xdr:colOff>184150</xdr:colOff>
      <xdr:row>83</xdr:row>
      <xdr:rowOff>22898</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15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33075</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920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56496</xdr:rowOff>
    </xdr:from>
    <xdr:to>
      <xdr:col>15</xdr:col>
      <xdr:colOff>133350</xdr:colOff>
      <xdr:row>82</xdr:row>
      <xdr:rowOff>158096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11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168273</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88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48453</xdr:rowOff>
    </xdr:from>
    <xdr:to>
      <xdr:col>11</xdr:col>
      <xdr:colOff>82550</xdr:colOff>
      <xdr:row>82</xdr:row>
      <xdr:rowOff>150053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107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160230</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876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40224</xdr:rowOff>
    </xdr:from>
    <xdr:to>
      <xdr:col>7</xdr:col>
      <xdr:colOff>31750</xdr:colOff>
      <xdr:row>82</xdr:row>
      <xdr:rowOff>141824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09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152001</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868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平成</a:t>
          </a:r>
          <a:r>
            <a:rPr kumimoji="1" lang="en-US" altLang="ja-JP" sz="1100" b="0" i="0" u="none" strike="noStrike" kern="0" cap="none" spc="0" normalizeH="0" baseline="0" noProof="0">
              <a:ln>
                <a:noFill/>
              </a:ln>
              <a:solidFill>
                <a:prstClr val="black"/>
              </a:solidFill>
              <a:effectLst/>
              <a:uLnTx/>
              <a:uFillTx/>
              <a:latin typeface="+mn-lt"/>
              <a:ea typeface="+mn-ea"/>
              <a:cs typeface="+mn-cs"/>
            </a:rPr>
            <a:t>25</a:t>
          </a:r>
          <a:r>
            <a:rPr kumimoji="1" lang="ja-JP" altLang="ja-JP" sz="1100" b="0" i="0" u="none" strike="noStrike" kern="0" cap="none" spc="0" normalizeH="0" baseline="0" noProof="0">
              <a:ln>
                <a:noFill/>
              </a:ln>
              <a:solidFill>
                <a:prstClr val="black"/>
              </a:solidFill>
              <a:effectLst/>
              <a:uLnTx/>
              <a:uFillTx/>
              <a:latin typeface="+mn-lt"/>
              <a:ea typeface="+mn-ea"/>
              <a:cs typeface="+mn-cs"/>
            </a:rPr>
            <a:t>年度以降においては、概ね微増減が続いている。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また、類似団体平均を</a:t>
          </a:r>
          <a:r>
            <a:rPr kumimoji="1" lang="en-US" altLang="ja-JP" sz="1100" b="0" i="0" u="none" strike="noStrike" kern="0" cap="none" spc="0" normalizeH="0" baseline="0" noProof="0">
              <a:ln>
                <a:noFill/>
              </a:ln>
              <a:solidFill>
                <a:prstClr val="black"/>
              </a:solidFill>
              <a:effectLst/>
              <a:uLnTx/>
              <a:uFillTx/>
              <a:latin typeface="+mn-lt"/>
              <a:ea typeface="+mn-ea"/>
              <a:cs typeface="+mn-cs"/>
            </a:rPr>
            <a:t>2.0</a:t>
          </a:r>
          <a:r>
            <a:rPr kumimoji="1" lang="ja-JP" altLang="ja-JP" sz="1100" b="0" i="0" u="none" strike="noStrike" kern="0" cap="none" spc="0" normalizeH="0" baseline="0" noProof="0">
              <a:ln>
                <a:noFill/>
              </a:ln>
              <a:solidFill>
                <a:prstClr val="black"/>
              </a:solidFill>
              <a:effectLst/>
              <a:uLnTx/>
              <a:uFillTx/>
              <a:latin typeface="+mn-lt"/>
              <a:ea typeface="+mn-ea"/>
              <a:cs typeface="+mn-cs"/>
            </a:rPr>
            <a:t>ポイント上回っているが、定員管理の適正度等を勘案すると、現行水準は適正であると考える。今後も定員管理の適正化を進めながら、指数の上昇を抑制し、現行水準の維持に努める。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138793</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63864"/>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102507</xdr:rowOff>
    </xdr:from>
    <xdr:to>
      <xdr:col>81</xdr:col>
      <xdr:colOff>44450</xdr:colOff>
      <xdr:row>88</xdr:row>
      <xdr:rowOff>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5018657"/>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46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119743</xdr:rowOff>
    </xdr:from>
    <xdr:to>
      <xdr:col>77</xdr:col>
      <xdr:colOff>44450</xdr:colOff>
      <xdr:row>88</xdr:row>
      <xdr:rowOff>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503589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102507</xdr:rowOff>
    </xdr:from>
    <xdr:to>
      <xdr:col>72</xdr:col>
      <xdr:colOff>203200</xdr:colOff>
      <xdr:row>87</xdr:row>
      <xdr:rowOff>119743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50186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32657</xdr:rowOff>
    </xdr:from>
    <xdr:to>
      <xdr:col>73</xdr:col>
      <xdr:colOff>44450</xdr:colOff>
      <xdr:row>85</xdr:row>
      <xdr:rowOff>134257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144434</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136071</xdr:rowOff>
    </xdr:from>
    <xdr:to>
      <xdr:col>68</xdr:col>
      <xdr:colOff>152400</xdr:colOff>
      <xdr:row>87</xdr:row>
      <xdr:rowOff>102507</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880771"/>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144434</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51707</xdr:rowOff>
    </xdr:from>
    <xdr:to>
      <xdr:col>81</xdr:col>
      <xdr:colOff>95250</xdr:colOff>
      <xdr:row>87</xdr:row>
      <xdr:rowOff>153307</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23784</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93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120650</xdr:rowOff>
    </xdr:from>
    <xdr:to>
      <xdr:col>77</xdr:col>
      <xdr:colOff>95250</xdr:colOff>
      <xdr:row>88</xdr:row>
      <xdr:rowOff>50800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35577</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512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68943</xdr:rowOff>
    </xdr:from>
    <xdr:to>
      <xdr:col>73</xdr:col>
      <xdr:colOff>44450</xdr:colOff>
      <xdr:row>87</xdr:row>
      <xdr:rowOff>170543</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155320</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507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51707</xdr:rowOff>
    </xdr:from>
    <xdr:to>
      <xdr:col>68</xdr:col>
      <xdr:colOff>203200</xdr:colOff>
      <xdr:row>87</xdr:row>
      <xdr:rowOff>153307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138084</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全国・県内・類似団体と比較すると、少人数となっており、今後も事務事業の整理・合理化を更に推進し、全国的にも小さな経営規模である特徴点に見合った定数管理を継続し、定員の適正化に努める。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162288</xdr:rowOff>
    </xdr:from>
    <xdr:to>
      <xdr:col>81</xdr:col>
      <xdr:colOff>44450</xdr:colOff>
      <xdr:row>67</xdr:row>
      <xdr:rowOff>64498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9934938"/>
          <a:ext cx="0" cy="1616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36575</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2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64498</xdr:rowOff>
    </xdr:from>
    <xdr:to>
      <xdr:col>81</xdr:col>
      <xdr:colOff>133350</xdr:colOff>
      <xdr:row>67</xdr:row>
      <xdr:rowOff>64498</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5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77215</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67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162288</xdr:rowOff>
    </xdr:from>
    <xdr:to>
      <xdr:col>81</xdr:col>
      <xdr:colOff>133350</xdr:colOff>
      <xdr:row>57</xdr:row>
      <xdr:rowOff>162288</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993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45992</xdr:rowOff>
    </xdr:from>
    <xdr:to>
      <xdr:col>81</xdr:col>
      <xdr:colOff>44450</xdr:colOff>
      <xdr:row>58</xdr:row>
      <xdr:rowOff>123553</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9990092"/>
          <a:ext cx="838200" cy="7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5278</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2922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33201</xdr:rowOff>
    </xdr:from>
    <xdr:to>
      <xdr:col>81</xdr:col>
      <xdr:colOff>95250</xdr:colOff>
      <xdr:row>60</xdr:row>
      <xdr:rowOff>134801</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45992</xdr:rowOff>
    </xdr:from>
    <xdr:to>
      <xdr:col>77</xdr:col>
      <xdr:colOff>44450</xdr:colOff>
      <xdr:row>58</xdr:row>
      <xdr:rowOff>61504</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5290800" y="9990092"/>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28031</xdr:rowOff>
    </xdr:from>
    <xdr:to>
      <xdr:col>77</xdr:col>
      <xdr:colOff>95250</xdr:colOff>
      <xdr:row>60</xdr:row>
      <xdr:rowOff>129631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114408</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401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61504</xdr:rowOff>
    </xdr:from>
    <xdr:to>
      <xdr:col>72</xdr:col>
      <xdr:colOff>203200</xdr:colOff>
      <xdr:row>58</xdr:row>
      <xdr:rowOff>78740</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00560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17690</xdr:rowOff>
    </xdr:from>
    <xdr:to>
      <xdr:col>73</xdr:col>
      <xdr:colOff>44450</xdr:colOff>
      <xdr:row>60</xdr:row>
      <xdr:rowOff>119290</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104067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39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59781</xdr:rowOff>
    </xdr:from>
    <xdr:to>
      <xdr:col>68</xdr:col>
      <xdr:colOff>152400</xdr:colOff>
      <xdr:row>58</xdr:row>
      <xdr:rowOff>78740</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003881"/>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12519</xdr:rowOff>
    </xdr:from>
    <xdr:to>
      <xdr:col>68</xdr:col>
      <xdr:colOff>203200</xdr:colOff>
      <xdr:row>60</xdr:row>
      <xdr:rowOff>114119</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98896</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3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158115</xdr:rowOff>
    </xdr:from>
    <xdr:to>
      <xdr:col>64</xdr:col>
      <xdr:colOff>152400</xdr:colOff>
      <xdr:row>60</xdr:row>
      <xdr:rowOff>88265</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73042</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72753</xdr:rowOff>
    </xdr:from>
    <xdr:to>
      <xdr:col>81</xdr:col>
      <xdr:colOff>95250</xdr:colOff>
      <xdr:row>59</xdr:row>
      <xdr:rowOff>2903</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01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89280</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986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57</xdr:row>
      <xdr:rowOff>166642</xdr:rowOff>
    </xdr:from>
    <xdr:to>
      <xdr:col>77</xdr:col>
      <xdr:colOff>95250</xdr:colOff>
      <xdr:row>58</xdr:row>
      <xdr:rowOff>96792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993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56</xdr:row>
      <xdr:rowOff>106969</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9708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10704</xdr:rowOff>
    </xdr:from>
    <xdr:to>
      <xdr:col>73</xdr:col>
      <xdr:colOff>44450</xdr:colOff>
      <xdr:row>58</xdr:row>
      <xdr:rowOff>112304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995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122481</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972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27940</xdr:rowOff>
    </xdr:from>
    <xdr:to>
      <xdr:col>68</xdr:col>
      <xdr:colOff>203200</xdr:colOff>
      <xdr:row>58</xdr:row>
      <xdr:rowOff>129540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997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139717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8981</xdr:rowOff>
    </xdr:from>
    <xdr:to>
      <xdr:col>64</xdr:col>
      <xdr:colOff>152400</xdr:colOff>
      <xdr:row>58</xdr:row>
      <xdr:rowOff>110581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995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120758</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9721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主要公共施設整備や都市基盤整備が一段落したため、類似団体平均を大きく下回る</a:t>
          </a:r>
          <a:r>
            <a:rPr kumimoji="1" lang="en-US" altLang="ja-JP" sz="1100" b="0" i="0" u="none" strike="noStrike" kern="0" cap="none" spc="0" normalizeH="0" baseline="0" noProof="0">
              <a:ln>
                <a:noFill/>
              </a:ln>
              <a:solidFill>
                <a:prstClr val="black"/>
              </a:solidFill>
              <a:effectLst/>
              <a:uLnTx/>
              <a:uFillTx/>
              <a:latin typeface="+mn-lt"/>
              <a:ea typeface="+mn-ea"/>
              <a:cs typeface="+mn-cs"/>
            </a:rPr>
            <a:t>0.0</a:t>
          </a:r>
          <a:r>
            <a:rPr kumimoji="1" lang="ja-JP" altLang="ja-JP" sz="1100" b="0" i="0" u="none" strike="noStrike" kern="0" cap="none" spc="0" normalizeH="0" baseline="0" noProof="0">
              <a:ln>
                <a:noFill/>
              </a:ln>
              <a:solidFill>
                <a:prstClr val="black"/>
              </a:solidFill>
              <a:effectLst/>
              <a:uLnTx/>
              <a:uFillTx/>
              <a:latin typeface="+mn-lt"/>
              <a:ea typeface="+mn-ea"/>
              <a:cs typeface="+mn-cs"/>
            </a:rPr>
            <a:t>％となっており、平成</a:t>
          </a:r>
          <a:r>
            <a:rPr kumimoji="1" lang="en-US" altLang="ja-JP" sz="1100" b="0" i="0" u="none" strike="noStrike" kern="0" cap="none" spc="0" normalizeH="0" baseline="0" noProof="0">
              <a:ln>
                <a:noFill/>
              </a:ln>
              <a:solidFill>
                <a:prstClr val="black"/>
              </a:solidFill>
              <a:effectLst/>
              <a:uLnTx/>
              <a:uFillTx/>
              <a:latin typeface="+mn-lt"/>
              <a:ea typeface="+mn-ea"/>
              <a:cs typeface="+mn-cs"/>
            </a:rPr>
            <a:t>23</a:t>
          </a:r>
          <a:r>
            <a:rPr kumimoji="1" lang="ja-JP" altLang="ja-JP" sz="1100" b="0" i="0" u="none" strike="noStrike" kern="0" cap="none" spc="0" normalizeH="0" baseline="0" noProof="0">
              <a:ln>
                <a:noFill/>
              </a:ln>
              <a:solidFill>
                <a:prstClr val="black"/>
              </a:solidFill>
              <a:effectLst/>
              <a:uLnTx/>
              <a:uFillTx/>
              <a:latin typeface="+mn-lt"/>
              <a:ea typeface="+mn-ea"/>
              <a:cs typeface="+mn-cs"/>
            </a:rPr>
            <a:t>年度以降、改善傾向にある。</a:t>
          </a:r>
          <a:br>
            <a:rPr kumimoji="1" lang="ja-JP" altLang="ja-JP" sz="1100" b="0" i="0" u="none" strike="noStrike" kern="0" cap="none" spc="0" normalizeH="0" baseline="0" noProof="0">
              <a:ln>
                <a:noFill/>
              </a:ln>
              <a:solidFill>
                <a:prstClr val="black"/>
              </a:solidFill>
              <a:effectLst/>
              <a:uLnTx/>
              <a:uFillTx/>
              <a:latin typeface="+mn-lt"/>
              <a:ea typeface="+mn-ea"/>
              <a:cs typeface="+mn-cs"/>
            </a:rPr>
          </a:br>
          <a:r>
            <a:rPr kumimoji="1" lang="ja-JP" altLang="ja-JP" sz="1100" b="0" i="0" u="none" strike="noStrike" kern="0" cap="none" spc="0" normalizeH="0" baseline="0" noProof="0">
              <a:ln>
                <a:noFill/>
              </a:ln>
              <a:solidFill>
                <a:prstClr val="black"/>
              </a:solidFill>
              <a:effectLst/>
              <a:uLnTx/>
              <a:uFillTx/>
              <a:latin typeface="+mn-lt"/>
              <a:ea typeface="+mn-ea"/>
              <a:cs typeface="+mn-cs"/>
            </a:rPr>
            <a:t>　今後は、公共施設やインフラの一斉更新時期が続くため、公共施設等総合管理計画に基づいた老朽化対策を実施し、その財源として起債も活用していくため数値の悪化が見込まれる。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44</xdr:row>
      <xdr:rowOff>157056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413923"/>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129133</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67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157056</xdr:rowOff>
    </xdr:from>
    <xdr:to>
      <xdr:col>81</xdr:col>
      <xdr:colOff>133350</xdr:colOff>
      <xdr:row>44</xdr:row>
      <xdr:rowOff>157056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70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59690</xdr:rowOff>
    </xdr:from>
    <xdr:to>
      <xdr:col>81</xdr:col>
      <xdr:colOff>44450</xdr:colOff>
      <xdr:row>38</xdr:row>
      <xdr:rowOff>67733</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657479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5521</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03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43604</xdr:rowOff>
    </xdr:from>
    <xdr:to>
      <xdr:col>77</xdr:col>
      <xdr:colOff>44450</xdr:colOff>
      <xdr:row>38</xdr:row>
      <xdr:rowOff>59690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655870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43604</xdr:rowOff>
    </xdr:from>
    <xdr:to>
      <xdr:col>72</xdr:col>
      <xdr:colOff>203200</xdr:colOff>
      <xdr:row>38</xdr:row>
      <xdr:rowOff>99906</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6558704"/>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99906</xdr:rowOff>
    </xdr:from>
    <xdr:to>
      <xdr:col>68</xdr:col>
      <xdr:colOff>152400</xdr:colOff>
      <xdr:row>39</xdr:row>
      <xdr:rowOff>8890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661500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16933</xdr:rowOff>
    </xdr:from>
    <xdr:to>
      <xdr:col>81</xdr:col>
      <xdr:colOff>95250</xdr:colOff>
      <xdr:row>38</xdr:row>
      <xdr:rowOff>118533</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33460</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37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8890</xdr:rowOff>
    </xdr:from>
    <xdr:to>
      <xdr:col>77</xdr:col>
      <xdr:colOff>95250</xdr:colOff>
      <xdr:row>38</xdr:row>
      <xdr:rowOff>110490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120667</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29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164254</xdr:rowOff>
    </xdr:from>
    <xdr:to>
      <xdr:col>73</xdr:col>
      <xdr:colOff>44450</xdr:colOff>
      <xdr:row>38</xdr:row>
      <xdr:rowOff>94404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50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104580</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276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49106</xdr:rowOff>
    </xdr:from>
    <xdr:to>
      <xdr:col>68</xdr:col>
      <xdr:colOff>203200</xdr:colOff>
      <xdr:row>38</xdr:row>
      <xdr:rowOff>150706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56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160884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33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129540</xdr:rowOff>
    </xdr:from>
    <xdr:to>
      <xdr:col>64</xdr:col>
      <xdr:colOff>152400</xdr:colOff>
      <xdr:row>39</xdr:row>
      <xdr:rowOff>59690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69867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前年度に引き続き、町債残高など将来負担として見込まれる金額よりも、充当可能基金や交付税算入見込額などの将来負担を軽減する財源が上回っているため、将来負担すべき実質的な負担額はマイナス値となっており、将来負担比率は算定されていない。</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今後は公共施設やインフラの一斉更新時期が続くため、公共施設等総合管理計画に基づいた個別施設修繕計画の策定を進める。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23344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6534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166871</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3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23344</xdr:rowOff>
    </xdr:from>
    <xdr:to>
      <xdr:col>81</xdr:col>
      <xdr:colOff>133350</xdr:colOff>
      <xdr:row>23</xdr:row>
      <xdr:rowOff>23344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66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67448</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467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95371</xdr:rowOff>
    </xdr:from>
    <xdr:to>
      <xdr:col>81</xdr:col>
      <xdr:colOff>95250</xdr:colOff>
      <xdr:row>15</xdr:row>
      <xdr:rowOff>25521</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72390</xdr:rowOff>
    </xdr:from>
    <xdr:to>
      <xdr:col>77</xdr:col>
      <xdr:colOff>95250</xdr:colOff>
      <xdr:row>15</xdr:row>
      <xdr:rowOff>2540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12717</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24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94222</xdr:rowOff>
    </xdr:from>
    <xdr:to>
      <xdr:col>73</xdr:col>
      <xdr:colOff>44450</xdr:colOff>
      <xdr:row>15</xdr:row>
      <xdr:rowOff>24372</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34549</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103414</xdr:rowOff>
    </xdr:from>
    <xdr:to>
      <xdr:col>68</xdr:col>
      <xdr:colOff>203200</xdr:colOff>
      <xdr:row>15</xdr:row>
      <xdr:rowOff>33564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43741</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11490</xdr:rowOff>
    </xdr:from>
    <xdr:to>
      <xdr:col>64</xdr:col>
      <xdr:colOff>152400</xdr:colOff>
      <xdr:row>14</xdr:row>
      <xdr:rowOff>113090</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123267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兵庫県播磨町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34,520
34,011
9.13
12,199,799
11,068,684
609,686
6,811,289
9,267,041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類似団体平均と比較して下回っている要因として、し尿処理業務や粗大ごみ処理業務、常備消防業務を一部事務組合や事務委託において実施していることや、指定管理者制度を導入していることなどがあげられる。今後も定員の適正化や事務改善を推進し、コストの抑制を図っていく。</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92710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6544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110998</xdr:rowOff>
    </xdr:from>
    <xdr:to>
      <xdr:col>24</xdr:col>
      <xdr:colOff>25400</xdr:colOff>
      <xdr:row>35</xdr:row>
      <xdr:rowOff>120142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11174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57421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83566</xdr:rowOff>
    </xdr:from>
    <xdr:to>
      <xdr:col>19</xdr:col>
      <xdr:colOff>187325</xdr:colOff>
      <xdr:row>35</xdr:row>
      <xdr:rowOff>110998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08431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4843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83566</xdr:rowOff>
    </xdr:from>
    <xdr:to>
      <xdr:col>15</xdr:col>
      <xdr:colOff>98425</xdr:colOff>
      <xdr:row>35</xdr:row>
      <xdr:rowOff>165862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08431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271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92710</xdr:rowOff>
    </xdr:from>
    <xdr:to>
      <xdr:col>11</xdr:col>
      <xdr:colOff>9525</xdr:colOff>
      <xdr:row>35</xdr:row>
      <xdr:rowOff>165862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09346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162577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69342</xdr:rowOff>
    </xdr:from>
    <xdr:to>
      <xdr:col>24</xdr:col>
      <xdr:colOff>76200</xdr:colOff>
      <xdr:row>35</xdr:row>
      <xdr:rowOff>170942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85869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15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60198</xdr:rowOff>
    </xdr:from>
    <xdr:to>
      <xdr:col>20</xdr:col>
      <xdr:colOff>38100</xdr:colOff>
      <xdr:row>35</xdr:row>
      <xdr:rowOff>161798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525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829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32766</xdr:rowOff>
    </xdr:from>
    <xdr:to>
      <xdr:col>15</xdr:col>
      <xdr:colOff>149225</xdr:colOff>
      <xdr:row>35</xdr:row>
      <xdr:rowOff>134366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144543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115062</xdr:rowOff>
    </xdr:from>
    <xdr:to>
      <xdr:col>11</xdr:col>
      <xdr:colOff>60325</xdr:colOff>
      <xdr:row>36</xdr:row>
      <xdr:rowOff>45212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55389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41910</xdr:rowOff>
    </xdr:from>
    <xdr:to>
      <xdr:col>6</xdr:col>
      <xdr:colOff>171450</xdr:colOff>
      <xdr:row>35</xdr:row>
      <xdr:rowOff>143510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153687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類似団体平均と比較して物件費に係る経常収支比率が高くなっているのは、大部分の公共施設において管理運営業務を指定管理者制度に移行したことにより、これまで職員人件費等で措置されていた経費が、委託料（物件費）に代わり、これにより物件費の占める割合が引き上げられている結果とな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今後は、各施設の在り方や包括的民間委託の導入も検討し、管理運営経費のコスト削減を図っていく。</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73660</xdr:rowOff>
    </xdr:from>
    <xdr:to>
      <xdr:col>82</xdr:col>
      <xdr:colOff>107950</xdr:colOff>
      <xdr:row>21</xdr:row>
      <xdr:rowOff>1270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3106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144797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7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1270</xdr:rowOff>
    </xdr:from>
    <xdr:to>
      <xdr:col>82</xdr:col>
      <xdr:colOff>196850</xdr:colOff>
      <xdr:row>21</xdr:row>
      <xdr:rowOff>1270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0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160037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87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73660</xdr:rowOff>
    </xdr:from>
    <xdr:to>
      <xdr:col>82</xdr:col>
      <xdr:colOff>196850</xdr:colOff>
      <xdr:row>12</xdr:row>
      <xdr:rowOff>73660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3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81280</xdr:rowOff>
    </xdr:from>
    <xdr:to>
      <xdr:col>82</xdr:col>
      <xdr:colOff>107950</xdr:colOff>
      <xdr:row>18</xdr:row>
      <xdr:rowOff>81280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31673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31767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03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xdr:rowOff>
    </xdr:from>
    <xdr:to>
      <xdr:col>82</xdr:col>
      <xdr:colOff>158750</xdr:colOff>
      <xdr:row>16</xdr:row>
      <xdr:rowOff>116840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50800</xdr:rowOff>
    </xdr:from>
    <xdr:to>
      <xdr:col>78</xdr:col>
      <xdr:colOff>69850</xdr:colOff>
      <xdr:row>18</xdr:row>
      <xdr:rowOff>81280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31369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148590</xdr:rowOff>
    </xdr:from>
    <xdr:to>
      <xdr:col>78</xdr:col>
      <xdr:colOff>120650</xdr:colOff>
      <xdr:row>16</xdr:row>
      <xdr:rowOff>78740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88917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489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50800</xdr:rowOff>
    </xdr:from>
    <xdr:to>
      <xdr:col>73</xdr:col>
      <xdr:colOff>180975</xdr:colOff>
      <xdr:row>19</xdr:row>
      <xdr:rowOff>31750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3136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161290</xdr:rowOff>
    </xdr:from>
    <xdr:to>
      <xdr:col>69</xdr:col>
      <xdr:colOff>92075</xdr:colOff>
      <xdr:row>19</xdr:row>
      <xdr:rowOff>31750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307594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118110</xdr:rowOff>
    </xdr:from>
    <xdr:to>
      <xdr:col>69</xdr:col>
      <xdr:colOff>142875</xdr:colOff>
      <xdr:row>16</xdr:row>
      <xdr:rowOff>48260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58437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72390</xdr:rowOff>
    </xdr:from>
    <xdr:to>
      <xdr:col>65</xdr:col>
      <xdr:colOff>53975</xdr:colOff>
      <xdr:row>16</xdr:row>
      <xdr:rowOff>2540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12717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30480</xdr:rowOff>
    </xdr:from>
    <xdr:to>
      <xdr:col>82</xdr:col>
      <xdr:colOff>158750</xdr:colOff>
      <xdr:row>18</xdr:row>
      <xdr:rowOff>132080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2557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30480</xdr:rowOff>
    </xdr:from>
    <xdr:to>
      <xdr:col>78</xdr:col>
      <xdr:colOff>120650</xdr:colOff>
      <xdr:row>18</xdr:row>
      <xdr:rowOff>132080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116857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20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0</xdr:rowOff>
    </xdr:from>
    <xdr:to>
      <xdr:col>74</xdr:col>
      <xdr:colOff>31750</xdr:colOff>
      <xdr:row>18</xdr:row>
      <xdr:rowOff>101600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86377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152400</xdr:rowOff>
    </xdr:from>
    <xdr:to>
      <xdr:col>69</xdr:col>
      <xdr:colOff>142875</xdr:colOff>
      <xdr:row>19</xdr:row>
      <xdr:rowOff>82550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67327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32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110490</xdr:rowOff>
    </xdr:from>
    <xdr:to>
      <xdr:col>65</xdr:col>
      <xdr:colOff>53975</xdr:colOff>
      <xdr:row>18</xdr:row>
      <xdr:rowOff>40640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25417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扶助費に係る経常収支比率が類似団体平均を上回っている状況で、児童・高齢者・障がい者福祉などの各種サービスや援助のための経費については、少子・高齢化の進展に伴い、その対策経費として年々増加する傾向がある。</a:t>
          </a:r>
          <a:br>
            <a:rPr kumimoji="1" lang="ja-JP" altLang="ja-JP" sz="1100" b="0" i="0" u="none" strike="noStrike" kern="0" cap="none" spc="0" normalizeH="0" baseline="0" noProof="0">
              <a:ln>
                <a:noFill/>
              </a:ln>
              <a:solidFill>
                <a:prstClr val="black"/>
              </a:solidFill>
              <a:effectLst/>
              <a:uLnTx/>
              <a:uFillTx/>
              <a:latin typeface="+mn-lt"/>
              <a:ea typeface="+mn-ea"/>
              <a:cs typeface="+mn-cs"/>
            </a:rPr>
          </a:br>
          <a:r>
            <a:rPr kumimoji="1" lang="ja-JP" altLang="ja-JP" sz="1100" b="0" i="0" u="none" strike="noStrike" kern="0" cap="none" spc="0" normalizeH="0" baseline="0" noProof="0">
              <a:ln>
                <a:noFill/>
              </a:ln>
              <a:solidFill>
                <a:prstClr val="black"/>
              </a:solidFill>
              <a:effectLst/>
              <a:uLnTx/>
              <a:uFillTx/>
              <a:latin typeface="+mn-lt"/>
              <a:ea typeface="+mn-ea"/>
              <a:cs typeface="+mn-cs"/>
            </a:rPr>
            <a:t>　このような状況下、播磨町行政改革実施計画に基づき、町独自の給付などを受益と負担の関係から見直し、町単独事業の抑制等を図ることにより、経費の削減に努める。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132443</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80500"/>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37193</xdr:rowOff>
    </xdr:from>
    <xdr:to>
      <xdr:col>24</xdr:col>
      <xdr:colOff>25400</xdr:colOff>
      <xdr:row>57</xdr:row>
      <xdr:rowOff>124278</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809843"/>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119942</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4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103415</xdr:rowOff>
    </xdr:from>
    <xdr:to>
      <xdr:col>24</xdr:col>
      <xdr:colOff>76200</xdr:colOff>
      <xdr:row>57</xdr:row>
      <xdr:rowOff>33565</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165100</xdr:rowOff>
    </xdr:from>
    <xdr:to>
      <xdr:col>19</xdr:col>
      <xdr:colOff>187325</xdr:colOff>
      <xdr:row>57</xdr:row>
      <xdr:rowOff>37193</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7663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199</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165100</xdr:rowOff>
    </xdr:from>
    <xdr:to>
      <xdr:col>15</xdr:col>
      <xdr:colOff>98425</xdr:colOff>
      <xdr:row>57</xdr:row>
      <xdr:rowOff>80735</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766300"/>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48985</xdr:rowOff>
    </xdr:from>
    <xdr:to>
      <xdr:col>15</xdr:col>
      <xdr:colOff>149225</xdr:colOff>
      <xdr:row>56</xdr:row>
      <xdr:rowOff>150585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160762</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132443</xdr:rowOff>
    </xdr:from>
    <xdr:to>
      <xdr:col>11</xdr:col>
      <xdr:colOff>9525</xdr:colOff>
      <xdr:row>57</xdr:row>
      <xdr:rowOff>80735</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733643"/>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117220</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51905</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73478</xdr:rowOff>
    </xdr:from>
    <xdr:to>
      <xdr:col>24</xdr:col>
      <xdr:colOff>76200</xdr:colOff>
      <xdr:row>58</xdr:row>
      <xdr:rowOff>3628</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45555</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81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157843</xdr:rowOff>
    </xdr:from>
    <xdr:to>
      <xdr:col>20</xdr:col>
      <xdr:colOff>38100</xdr:colOff>
      <xdr:row>57</xdr:row>
      <xdr:rowOff>87993</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72770</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114300</xdr:rowOff>
    </xdr:from>
    <xdr:to>
      <xdr:col>15</xdr:col>
      <xdr:colOff>149225</xdr:colOff>
      <xdr:row>57</xdr:row>
      <xdr:rowOff>44450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29227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29935</xdr:rowOff>
    </xdr:from>
    <xdr:to>
      <xdr:col>11</xdr:col>
      <xdr:colOff>60325</xdr:colOff>
      <xdr:row>57</xdr:row>
      <xdr:rowOff>131535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116312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888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81643</xdr:rowOff>
    </xdr:from>
    <xdr:to>
      <xdr:col>6</xdr:col>
      <xdr:colOff>171450</xdr:colOff>
      <xdr:row>57</xdr:row>
      <xdr:rowOff>11793</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168020</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その他として主に「繰出金」があげられる</a:t>
          </a:r>
          <a:r>
            <a:rPr kumimoji="1" lang="ja-JP" altLang="en-US" sz="1100" b="0" i="0" u="none" strike="noStrike" kern="0" cap="none" spc="0" normalizeH="0" baseline="0" noProof="0">
              <a:ln>
                <a:noFill/>
              </a:ln>
              <a:solidFill>
                <a:prstClr val="black"/>
              </a:solidFill>
              <a:effectLst/>
              <a:uLnTx/>
              <a:uFillTx/>
              <a:latin typeface="+mn-lt"/>
              <a:ea typeface="+mn-ea"/>
              <a:cs typeface="+mn-cs"/>
            </a:rPr>
            <a:t>。従来は</a:t>
          </a:r>
          <a:r>
            <a:rPr kumimoji="1" lang="ja-JP" altLang="ja-JP" sz="1100" b="0" i="0" u="none" strike="noStrike" kern="0" cap="none" spc="0" normalizeH="0" baseline="0" noProof="0">
              <a:ln>
                <a:noFill/>
              </a:ln>
              <a:solidFill>
                <a:prstClr val="black"/>
              </a:solidFill>
              <a:effectLst/>
              <a:uLnTx/>
              <a:uFillTx/>
              <a:latin typeface="+mn-lt"/>
              <a:ea typeface="+mn-ea"/>
              <a:cs typeface="+mn-cs"/>
            </a:rPr>
            <a:t>下水道事業特別会計に係る分が大きく、これは早期に下水道環境を整備するために借り入れた町債の償還に対する繰出金が占めてい</a:t>
          </a:r>
          <a:r>
            <a:rPr kumimoji="1" lang="ja-JP" altLang="en-US" sz="1100" b="0" i="0" u="none" strike="noStrike" kern="0" cap="none" spc="0" normalizeH="0" baseline="0" noProof="0">
              <a:ln>
                <a:noFill/>
              </a:ln>
              <a:solidFill>
                <a:prstClr val="black"/>
              </a:solidFill>
              <a:effectLst/>
              <a:uLnTx/>
              <a:uFillTx/>
              <a:latin typeface="+mn-lt"/>
              <a:ea typeface="+mn-ea"/>
              <a:cs typeface="+mn-cs"/>
            </a:rPr>
            <a:t>たが、平成</a:t>
          </a:r>
          <a:r>
            <a:rPr kumimoji="1" lang="en-US" altLang="ja-JP" sz="1100" b="0" i="0" u="none" strike="noStrike" kern="0" cap="none" spc="0" normalizeH="0" baseline="0" noProof="0">
              <a:ln>
                <a:noFill/>
              </a:ln>
              <a:solidFill>
                <a:prstClr val="black"/>
              </a:solidFill>
              <a:effectLst/>
              <a:uLnTx/>
              <a:uFillTx/>
              <a:latin typeface="+mn-lt"/>
              <a:ea typeface="+mn-ea"/>
              <a:cs typeface="+mn-cs"/>
            </a:rPr>
            <a:t>30</a:t>
          </a:r>
          <a:r>
            <a:rPr kumimoji="1" lang="ja-JP" altLang="en-US" sz="1100" b="0" i="0" u="none" strike="noStrike" kern="0" cap="none" spc="0" normalizeH="0" baseline="0" noProof="0">
              <a:ln>
                <a:noFill/>
              </a:ln>
              <a:solidFill>
                <a:prstClr val="black"/>
              </a:solidFill>
              <a:effectLst/>
              <a:uLnTx/>
              <a:uFillTx/>
              <a:latin typeface="+mn-lt"/>
              <a:ea typeface="+mn-ea"/>
              <a:cs typeface="+mn-cs"/>
            </a:rPr>
            <a:t>年度からは企業会計化したことに伴い大幅に改善している</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繰出金の増加は財政状況悪化の大きな要因となるため、他の特別会計においても、経費を節減するとともに料金の適正化を図り、繰出金の抑制に努める。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31750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757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31750</xdr:rowOff>
    </xdr:from>
    <xdr:to>
      <xdr:col>82</xdr:col>
      <xdr:colOff>107950</xdr:colOff>
      <xdr:row>56</xdr:row>
      <xdr:rowOff>165100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63295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102252</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532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85725</xdr:rowOff>
    </xdr:from>
    <xdr:to>
      <xdr:col>82</xdr:col>
      <xdr:colOff>158750</xdr:colOff>
      <xdr:row>57</xdr:row>
      <xdr:rowOff>15875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68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31750</xdr:rowOff>
    </xdr:from>
    <xdr:to>
      <xdr:col>78</xdr:col>
      <xdr:colOff>69850</xdr:colOff>
      <xdr:row>58</xdr:row>
      <xdr:rowOff>79375</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9632950"/>
          <a:ext cx="889000" cy="390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142875</xdr:rowOff>
    </xdr:from>
    <xdr:to>
      <xdr:col>78</xdr:col>
      <xdr:colOff>120650</xdr:colOff>
      <xdr:row>57</xdr:row>
      <xdr:rowOff>73025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57802</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830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79375</xdr:rowOff>
    </xdr:from>
    <xdr:to>
      <xdr:col>73</xdr:col>
      <xdr:colOff>180975</xdr:colOff>
      <xdr:row>58</xdr:row>
      <xdr:rowOff>127000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1002347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0</xdr:rowOff>
    </xdr:from>
    <xdr:to>
      <xdr:col>74</xdr:col>
      <xdr:colOff>31750</xdr:colOff>
      <xdr:row>57</xdr:row>
      <xdr:rowOff>101600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111777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31750</xdr:rowOff>
    </xdr:from>
    <xdr:to>
      <xdr:col>69</xdr:col>
      <xdr:colOff>92075</xdr:colOff>
      <xdr:row>58</xdr:row>
      <xdr:rowOff>127000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9758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161925</xdr:rowOff>
    </xdr:from>
    <xdr:to>
      <xdr:col>69</xdr:col>
      <xdr:colOff>142875</xdr:colOff>
      <xdr:row>57</xdr:row>
      <xdr:rowOff>92075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102252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123825</xdr:rowOff>
    </xdr:from>
    <xdr:to>
      <xdr:col>65</xdr:col>
      <xdr:colOff>53975</xdr:colOff>
      <xdr:row>57</xdr:row>
      <xdr:rowOff>53975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64152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49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114300</xdr:rowOff>
    </xdr:from>
    <xdr:to>
      <xdr:col>82</xdr:col>
      <xdr:colOff>158750</xdr:colOff>
      <xdr:row>57</xdr:row>
      <xdr:rowOff>44450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86377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152400</xdr:rowOff>
    </xdr:from>
    <xdr:to>
      <xdr:col>78</xdr:col>
      <xdr:colOff>120650</xdr:colOff>
      <xdr:row>56</xdr:row>
      <xdr:rowOff>82550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92727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35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28575</xdr:rowOff>
    </xdr:from>
    <xdr:to>
      <xdr:col>74</xdr:col>
      <xdr:colOff>31750</xdr:colOff>
      <xdr:row>58</xdr:row>
      <xdr:rowOff>130175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97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114952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05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76200</xdr:rowOff>
    </xdr:from>
    <xdr:to>
      <xdr:col>69</xdr:col>
      <xdr:colOff>142875</xdr:colOff>
      <xdr:row>59</xdr:row>
      <xdr:rowOff>6350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162577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152400</xdr:rowOff>
    </xdr:from>
    <xdr:to>
      <xdr:col>65</xdr:col>
      <xdr:colOff>53975</xdr:colOff>
      <xdr:row>58</xdr:row>
      <xdr:rowOff>82550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67327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01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a:t>
          </a:r>
          <a:r>
            <a:rPr kumimoji="1" lang="ja-JP" altLang="en-US" sz="1100" b="0" i="0" u="none" strike="noStrike" kern="0" cap="none" spc="0" normalizeH="0" baseline="0" noProof="0">
              <a:ln>
                <a:noFill/>
              </a:ln>
              <a:solidFill>
                <a:prstClr val="black"/>
              </a:solidFill>
              <a:effectLst/>
              <a:uLnTx/>
              <a:uFillTx/>
              <a:latin typeface="+mn-lt"/>
              <a:ea typeface="+mn-ea"/>
              <a:cs typeface="+mn-cs"/>
            </a:rPr>
            <a:t>従来、</a:t>
          </a:r>
          <a:r>
            <a:rPr kumimoji="1" lang="ja-JP" altLang="ja-JP" sz="1100" b="0" i="0" u="none" strike="noStrike" kern="0" cap="none" spc="0" normalizeH="0" baseline="0" noProof="0">
              <a:ln>
                <a:noFill/>
              </a:ln>
              <a:solidFill>
                <a:prstClr val="black"/>
              </a:solidFill>
              <a:effectLst/>
              <a:uLnTx/>
              <a:uFillTx/>
              <a:latin typeface="+mn-lt"/>
              <a:ea typeface="+mn-ea"/>
              <a:cs typeface="+mn-cs"/>
            </a:rPr>
            <a:t>補助費等に係る経常収支比率は、類似団体のほぼ平均値となってい</a:t>
          </a:r>
          <a:r>
            <a:rPr kumimoji="1" lang="ja-JP" altLang="en-US" sz="1100" b="0" i="0" u="none" strike="noStrike" kern="0" cap="none" spc="0" normalizeH="0" baseline="0" noProof="0">
              <a:ln>
                <a:noFill/>
              </a:ln>
              <a:solidFill>
                <a:prstClr val="black"/>
              </a:solidFill>
              <a:effectLst/>
              <a:uLnTx/>
              <a:uFillTx/>
              <a:latin typeface="+mn-lt"/>
              <a:ea typeface="+mn-ea"/>
              <a:cs typeface="+mn-cs"/>
            </a:rPr>
            <a:t>たが、平成</a:t>
          </a:r>
          <a:r>
            <a:rPr kumimoji="1" lang="en-US" altLang="ja-JP" sz="1100" b="0" i="0" u="none" strike="noStrike" kern="0" cap="none" spc="0" normalizeH="0" baseline="0" noProof="0">
              <a:ln>
                <a:noFill/>
              </a:ln>
              <a:solidFill>
                <a:prstClr val="black"/>
              </a:solidFill>
              <a:effectLst/>
              <a:uLnTx/>
              <a:uFillTx/>
              <a:latin typeface="+mn-lt"/>
              <a:ea typeface="+mn-ea"/>
              <a:cs typeface="+mn-cs"/>
            </a:rPr>
            <a:t>30</a:t>
          </a:r>
          <a:r>
            <a:rPr kumimoji="1" lang="ja-JP" altLang="en-US" sz="1100" b="0" i="0" u="none" strike="noStrike" kern="0" cap="none" spc="0" normalizeH="0" baseline="0" noProof="0">
              <a:ln>
                <a:noFill/>
              </a:ln>
              <a:solidFill>
                <a:prstClr val="black"/>
              </a:solidFill>
              <a:effectLst/>
              <a:uLnTx/>
              <a:uFillTx/>
              <a:latin typeface="+mn-lt"/>
              <a:ea typeface="+mn-ea"/>
              <a:cs typeface="+mn-cs"/>
            </a:rPr>
            <a:t>年度から下水道事業会計が公営企業化したことに伴い、従来「その他」に計上されていた「繰出金」相当額が補助費等になり、この数値だけを見ると大幅に悪化している</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その一方、「その他」では改善しており、合算すると改善している。</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また、各種団体への補助金については、個々に必要性を検証するなど見直しを行っていく必要がある。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117856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91058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89933</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117856</xdr:rowOff>
    </xdr:from>
    <xdr:to>
      <xdr:col>82</xdr:col>
      <xdr:colOff>196850</xdr:colOff>
      <xdr:row>40</xdr:row>
      <xdr:rowOff>117856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124714</xdr:rowOff>
    </xdr:from>
    <xdr:to>
      <xdr:col>82</xdr:col>
      <xdr:colOff>107950</xdr:colOff>
      <xdr:row>37</xdr:row>
      <xdr:rowOff>152146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5671800" y="646836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94996</xdr:rowOff>
    </xdr:from>
    <xdr:to>
      <xdr:col>78</xdr:col>
      <xdr:colOff>69850</xdr:colOff>
      <xdr:row>37</xdr:row>
      <xdr:rowOff>152146</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6267196"/>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66819</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94996</xdr:rowOff>
    </xdr:from>
    <xdr:to>
      <xdr:col>73</xdr:col>
      <xdr:colOff>180975</xdr:colOff>
      <xdr:row>36</xdr:row>
      <xdr:rowOff>136144</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893800" y="626719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104140</xdr:rowOff>
    </xdr:from>
    <xdr:to>
      <xdr:col>69</xdr:col>
      <xdr:colOff>92075</xdr:colOff>
      <xdr:row>36</xdr:row>
      <xdr:rowOff>136144</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627634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18559</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73914</xdr:rowOff>
    </xdr:from>
    <xdr:to>
      <xdr:col>82</xdr:col>
      <xdr:colOff>158750</xdr:colOff>
      <xdr:row>38</xdr:row>
      <xdr:rowOff>4064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45991</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101346</xdr:rowOff>
    </xdr:from>
    <xdr:to>
      <xdr:col>78</xdr:col>
      <xdr:colOff>120650</xdr:colOff>
      <xdr:row>38</xdr:row>
      <xdr:rowOff>31496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16273</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6531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44196</xdr:rowOff>
    </xdr:from>
    <xdr:to>
      <xdr:col>74</xdr:col>
      <xdr:colOff>31750</xdr:colOff>
      <xdr:row>36</xdr:row>
      <xdr:rowOff>145796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155973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85344</xdr:rowOff>
    </xdr:from>
    <xdr:to>
      <xdr:col>69</xdr:col>
      <xdr:colOff>142875</xdr:colOff>
      <xdr:row>37</xdr:row>
      <xdr:rowOff>15494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25671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53340</xdr:rowOff>
    </xdr:from>
    <xdr:to>
      <xdr:col>65</xdr:col>
      <xdr:colOff>53975</xdr:colOff>
      <xdr:row>36</xdr:row>
      <xdr:rowOff>154940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165117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昭和</a:t>
          </a:r>
          <a:r>
            <a:rPr kumimoji="1" lang="en-US" altLang="ja-JP" sz="1100" b="0" i="0" u="none" strike="noStrike" kern="0" cap="none" spc="0" normalizeH="0" baseline="0" noProof="0">
              <a:ln>
                <a:noFill/>
              </a:ln>
              <a:solidFill>
                <a:prstClr val="black"/>
              </a:solidFill>
              <a:effectLst/>
              <a:uLnTx/>
              <a:uFillTx/>
              <a:latin typeface="+mn-lt"/>
              <a:ea typeface="+mn-ea"/>
              <a:cs typeface="+mn-cs"/>
            </a:rPr>
            <a:t>50</a:t>
          </a:r>
          <a:r>
            <a:rPr kumimoji="1" lang="ja-JP" altLang="ja-JP" sz="1100" b="0" i="0" u="none" strike="noStrike" kern="0" cap="none" spc="0" normalizeH="0" baseline="0" noProof="0">
              <a:ln>
                <a:noFill/>
              </a:ln>
              <a:solidFill>
                <a:prstClr val="black"/>
              </a:solidFill>
              <a:effectLst/>
              <a:uLnTx/>
              <a:uFillTx/>
              <a:latin typeface="+mn-lt"/>
              <a:ea typeface="+mn-ea"/>
              <a:cs typeface="+mn-cs"/>
            </a:rPr>
            <a:t>年代の人口急増に伴う教育施設等の整備のために集中的に発行した地方債の償還もほぼ終了し、平成</a:t>
          </a:r>
          <a:r>
            <a:rPr kumimoji="1" lang="en-US" altLang="ja-JP" sz="1100" b="0" i="0" u="none" strike="noStrike" kern="0" cap="none" spc="0" normalizeH="0" baseline="0" noProof="0">
              <a:ln>
                <a:noFill/>
              </a:ln>
              <a:solidFill>
                <a:prstClr val="black"/>
              </a:solidFill>
              <a:effectLst/>
              <a:uLnTx/>
              <a:uFillTx/>
              <a:latin typeface="+mn-lt"/>
              <a:ea typeface="+mn-ea"/>
              <a:cs typeface="+mn-cs"/>
            </a:rPr>
            <a:t>27</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年度までは町債残高も減少傾向にあった。</a:t>
          </a:r>
          <a:br>
            <a:rPr kumimoji="1" lang="ja-JP" altLang="ja-JP" sz="1100" b="0" i="0" u="none" strike="noStrike" kern="0" cap="none" spc="0" normalizeH="0" baseline="0" noProof="0">
              <a:ln>
                <a:noFill/>
              </a:ln>
              <a:solidFill>
                <a:prstClr val="black"/>
              </a:solidFill>
              <a:effectLst/>
              <a:uLnTx/>
              <a:uFillTx/>
              <a:latin typeface="+mn-lt"/>
              <a:ea typeface="+mn-ea"/>
              <a:cs typeface="+mn-cs"/>
            </a:rPr>
          </a:br>
          <a:r>
            <a:rPr kumimoji="1" lang="ja-JP" altLang="ja-JP" sz="1100" b="0" i="0" u="none" strike="noStrike" kern="0" cap="none" spc="0" normalizeH="0" baseline="0" noProof="0">
              <a:ln>
                <a:noFill/>
              </a:ln>
              <a:solidFill>
                <a:prstClr val="black"/>
              </a:solidFill>
              <a:effectLst/>
              <a:uLnTx/>
              <a:uFillTx/>
              <a:latin typeface="+mn-lt"/>
              <a:ea typeface="+mn-ea"/>
              <a:cs typeface="+mn-cs"/>
            </a:rPr>
            <a:t>　しかし、今後は公共施設やインフラの一斉更新時期が続くため、公共施設等総合管理計画に基づいた老朽化対策を実施し、その財源として起債も活用していくため、</a:t>
          </a:r>
          <a:r>
            <a:rPr kumimoji="1" lang="ja-JP" altLang="en-US" sz="1100" b="0" i="0" u="none" strike="noStrike" kern="0" cap="none" spc="0" normalizeH="0" baseline="0" noProof="0">
              <a:ln>
                <a:noFill/>
              </a:ln>
              <a:solidFill>
                <a:prstClr val="black"/>
              </a:solidFill>
              <a:effectLst/>
              <a:uLnTx/>
              <a:uFillTx/>
              <a:latin typeface="+mn-lt"/>
              <a:ea typeface="+mn-ea"/>
              <a:cs typeface="+mn-cs"/>
            </a:rPr>
            <a:t>令和</a:t>
          </a:r>
          <a:r>
            <a:rPr kumimoji="1" lang="en-US" altLang="ja-JP" sz="1100" b="0" i="0" u="none" strike="noStrike" kern="0" cap="none" spc="0" normalizeH="0" baseline="0" noProof="0">
              <a:ln>
                <a:noFill/>
              </a:ln>
              <a:solidFill>
                <a:prstClr val="black"/>
              </a:solidFill>
              <a:effectLst/>
              <a:uLnTx/>
              <a:uFillTx/>
              <a:latin typeface="+mn-lt"/>
              <a:ea typeface="+mn-ea"/>
              <a:cs typeface="+mn-cs"/>
            </a:rPr>
            <a:t>9</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年度ごろまでは公債費も徐々に増加する見込みである。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157480</xdr:rowOff>
    </xdr:from>
    <xdr:to>
      <xdr:col>24</xdr:col>
      <xdr:colOff>25400</xdr:colOff>
      <xdr:row>81</xdr:row>
      <xdr:rowOff>107950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4826000" y="125018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80027</xdr:rowOff>
    </xdr:from>
    <xdr:ext cx="762000" cy="259045"/>
    <xdr:sp macro="" textlink="">
      <xdr:nvSpPr>
        <xdr:cNvPr id="368" name="公債費最小値テキスト">
          <a:extLst>
            <a:ext uri="{FF2B5EF4-FFF2-40B4-BE49-F238E27FC236}">
              <a16:creationId xmlns:a16="http://schemas.microsoft.com/office/drawing/2014/main" id="{00000000-0008-0000-0400-000070010000}"/>
            </a:ext>
          </a:extLst>
        </xdr:cNvPr>
        <xdr:cNvSpPr txBox="1"/>
      </xdr:nvSpPr>
      <xdr:spPr>
        <a:xfrm>
          <a:off x="4914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107950</xdr:rowOff>
    </xdr:from>
    <xdr:to>
      <xdr:col>24</xdr:col>
      <xdr:colOff>114300</xdr:colOff>
      <xdr:row>81</xdr:row>
      <xdr:rowOff>107950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72407</xdr:rowOff>
    </xdr:from>
    <xdr:ext cx="762000" cy="259045"/>
    <xdr:sp macro="" textlink="">
      <xdr:nvSpPr>
        <xdr:cNvPr id="370" name="公債費最大値テキスト">
          <a:extLst>
            <a:ext uri="{FF2B5EF4-FFF2-40B4-BE49-F238E27FC236}">
              <a16:creationId xmlns:a16="http://schemas.microsoft.com/office/drawing/2014/main" id="{00000000-0008-0000-0400-000072010000}"/>
            </a:ext>
          </a:extLst>
        </xdr:cNvPr>
        <xdr:cNvSpPr txBox="1"/>
      </xdr:nvSpPr>
      <xdr:spPr>
        <a:xfrm>
          <a:off x="4914900" y="1224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157480</xdr:rowOff>
    </xdr:from>
    <xdr:to>
      <xdr:col>24</xdr:col>
      <xdr:colOff>114300</xdr:colOff>
      <xdr:row>72</xdr:row>
      <xdr:rowOff>157480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250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35561</xdr:rowOff>
    </xdr:from>
    <xdr:to>
      <xdr:col>24</xdr:col>
      <xdr:colOff>25400</xdr:colOff>
      <xdr:row>76</xdr:row>
      <xdr:rowOff>66039</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987800" y="13065761"/>
          <a:ext cx="8382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48277</xdr:rowOff>
    </xdr:from>
    <xdr:ext cx="762000" cy="259045"/>
    <xdr:sp macro="" textlink="">
      <xdr:nvSpPr>
        <xdr:cNvPr id="373" name="公債費平均値テキスト">
          <a:extLst>
            <a:ext uri="{FF2B5EF4-FFF2-40B4-BE49-F238E27FC236}">
              <a16:creationId xmlns:a16="http://schemas.microsoft.com/office/drawing/2014/main" id="{00000000-0008-0000-0400-000075010000}"/>
            </a:ext>
          </a:extLst>
        </xdr:cNvPr>
        <xdr:cNvSpPr txBox="1"/>
      </xdr:nvSpPr>
      <xdr:spPr>
        <a:xfrm>
          <a:off x="4914900" y="1307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4775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12700</xdr:rowOff>
    </xdr:from>
    <xdr:to>
      <xdr:col>19</xdr:col>
      <xdr:colOff>187325</xdr:colOff>
      <xdr:row>76</xdr:row>
      <xdr:rowOff>66039</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3098800" y="1304290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6366</xdr:rowOff>
    </xdr:from>
    <xdr:ext cx="7366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06800" y="13208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12700</xdr:rowOff>
    </xdr:from>
    <xdr:to>
      <xdr:col>15</xdr:col>
      <xdr:colOff>98425</xdr:colOff>
      <xdr:row>76</xdr:row>
      <xdr:rowOff>27939</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2209800" y="130429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91439</xdr:rowOff>
    </xdr:from>
    <xdr:to>
      <xdr:col>15</xdr:col>
      <xdr:colOff>149225</xdr:colOff>
      <xdr:row>77</xdr:row>
      <xdr:rowOff>21589</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048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6366</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115570</xdr:rowOff>
    </xdr:from>
    <xdr:to>
      <xdr:col>11</xdr:col>
      <xdr:colOff>9525</xdr:colOff>
      <xdr:row>76</xdr:row>
      <xdr:rowOff>27939</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1320800" y="12974320"/>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99061</xdr:rowOff>
    </xdr:from>
    <xdr:to>
      <xdr:col>11</xdr:col>
      <xdr:colOff>60325</xdr:colOff>
      <xdr:row>77</xdr:row>
      <xdr:rowOff>29211</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13988</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30480</xdr:rowOff>
    </xdr:from>
    <xdr:to>
      <xdr:col>6</xdr:col>
      <xdr:colOff>171450</xdr:colOff>
      <xdr:row>76</xdr:row>
      <xdr:rowOff>132080</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1270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116857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156211</xdr:rowOff>
    </xdr:from>
    <xdr:to>
      <xdr:col>24</xdr:col>
      <xdr:colOff>76200</xdr:colOff>
      <xdr:row>76</xdr:row>
      <xdr:rowOff>86361</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47752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1287</xdr:rowOff>
    </xdr:from>
    <xdr:ext cx="762000" cy="259045"/>
    <xdr:sp macro="" textlink="">
      <xdr:nvSpPr>
        <xdr:cNvPr id="392" name="公債費該当値テキスト">
          <a:extLst>
            <a:ext uri="{FF2B5EF4-FFF2-40B4-BE49-F238E27FC236}">
              <a16:creationId xmlns:a16="http://schemas.microsoft.com/office/drawing/2014/main" id="{00000000-0008-0000-0400-000088010000}"/>
            </a:ext>
          </a:extLst>
        </xdr:cNvPr>
        <xdr:cNvSpPr txBox="1"/>
      </xdr:nvSpPr>
      <xdr:spPr>
        <a:xfrm>
          <a:off x="49149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15239</xdr:rowOff>
    </xdr:from>
    <xdr:to>
      <xdr:col>20</xdr:col>
      <xdr:colOff>38100</xdr:colOff>
      <xdr:row>76</xdr:row>
      <xdr:rowOff>116839</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937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127017</xdr:rowOff>
    </xdr:from>
    <xdr:ext cx="7366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606800" y="1281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133350</xdr:rowOff>
    </xdr:from>
    <xdr:to>
      <xdr:col>15</xdr:col>
      <xdr:colOff>149225</xdr:colOff>
      <xdr:row>76</xdr:row>
      <xdr:rowOff>63500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048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73677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2717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148589</xdr:rowOff>
    </xdr:from>
    <xdr:to>
      <xdr:col>11</xdr:col>
      <xdr:colOff>60325</xdr:colOff>
      <xdr:row>76</xdr:row>
      <xdr:rowOff>78739</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2159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88917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828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64770</xdr:rowOff>
    </xdr:from>
    <xdr:to>
      <xdr:col>6</xdr:col>
      <xdr:colOff>171450</xdr:colOff>
      <xdr:row>75</xdr:row>
      <xdr:rowOff>166370</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1270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5097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939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公債費以外とは「人件費」、「扶助費」、「物件費」、「補助費等」、「その他（繰出金等）」の合計である。人件費については、職員数の抑制等により削減が図られており、経常収支比率は低くなっている。</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その一方で物件費</a:t>
          </a:r>
          <a:r>
            <a:rPr kumimoji="1" lang="ja-JP" altLang="en-US" sz="1100" b="0" i="0" u="none" strike="noStrike" kern="0" cap="none" spc="0" normalizeH="0" baseline="0" noProof="0">
              <a:ln>
                <a:noFill/>
              </a:ln>
              <a:solidFill>
                <a:prstClr val="black"/>
              </a:solidFill>
              <a:effectLst/>
              <a:uLnTx/>
              <a:uFillTx/>
              <a:latin typeface="+mn-lt"/>
              <a:ea typeface="+mn-ea"/>
              <a:cs typeface="+mn-cs"/>
            </a:rPr>
            <a:t>・扶助費・補助費等</a:t>
          </a:r>
          <a:r>
            <a:rPr kumimoji="1" lang="ja-JP" altLang="ja-JP" sz="1100" b="0" i="0" u="none" strike="noStrike" kern="0" cap="none" spc="0" normalizeH="0" baseline="0" noProof="0">
              <a:ln>
                <a:noFill/>
              </a:ln>
              <a:solidFill>
                <a:prstClr val="black"/>
              </a:solidFill>
              <a:effectLst/>
              <a:uLnTx/>
              <a:uFillTx/>
              <a:latin typeface="+mn-lt"/>
              <a:ea typeface="+mn-ea"/>
              <a:cs typeface="+mn-cs"/>
            </a:rPr>
            <a:t>に係る経常収支比率が高くなっており、総合的に見れば公債費以外に係る比率は類似団体の平均値を</a:t>
          </a:r>
          <a:r>
            <a:rPr kumimoji="1" lang="ja-JP" altLang="en-US" sz="1100" b="0" i="0" u="none" strike="noStrike" kern="0" cap="none" spc="0" normalizeH="0" baseline="0" noProof="0">
              <a:ln>
                <a:noFill/>
              </a:ln>
              <a:solidFill>
                <a:prstClr val="black"/>
              </a:solidFill>
              <a:effectLst/>
              <a:uLnTx/>
              <a:uFillTx/>
              <a:latin typeface="+mn-lt"/>
              <a:ea typeface="+mn-ea"/>
              <a:cs typeface="+mn-cs"/>
            </a:rPr>
            <a:t>上</a:t>
          </a:r>
          <a:r>
            <a:rPr kumimoji="1" lang="ja-JP" altLang="ja-JP" sz="1100" b="0" i="0" u="none" strike="noStrike" kern="0" cap="none" spc="0" normalizeH="0" baseline="0" noProof="0">
              <a:ln>
                <a:noFill/>
              </a:ln>
              <a:solidFill>
                <a:prstClr val="black"/>
              </a:solidFill>
              <a:effectLst/>
              <a:uLnTx/>
              <a:uFillTx/>
              <a:latin typeface="+mn-lt"/>
              <a:ea typeface="+mn-ea"/>
              <a:cs typeface="+mn-cs"/>
            </a:rPr>
            <a:t>回っている。　</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33274</xdr:rowOff>
    </xdr:from>
    <xdr:to>
      <xdr:col>82</xdr:col>
      <xdr:colOff>107950</xdr:colOff>
      <xdr:row>80</xdr:row>
      <xdr:rowOff>104139</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549124"/>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76216</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104139</xdr:rowOff>
    </xdr:from>
    <xdr:to>
      <xdr:col>82</xdr:col>
      <xdr:colOff>196850</xdr:colOff>
      <xdr:row>80</xdr:row>
      <xdr:rowOff>104139</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119651</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29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33274</xdr:rowOff>
    </xdr:from>
    <xdr:to>
      <xdr:col>82</xdr:col>
      <xdr:colOff>196850</xdr:colOff>
      <xdr:row>73</xdr:row>
      <xdr:rowOff>33274</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54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154432</xdr:rowOff>
    </xdr:from>
    <xdr:to>
      <xdr:col>82</xdr:col>
      <xdr:colOff>107950</xdr:colOff>
      <xdr:row>79</xdr:row>
      <xdr:rowOff>65278</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5671800" y="13527532"/>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1288</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3202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49276</xdr:rowOff>
    </xdr:from>
    <xdr:to>
      <xdr:col>78</xdr:col>
      <xdr:colOff>69850</xdr:colOff>
      <xdr:row>78</xdr:row>
      <xdr:rowOff>154432</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4782800" y="13422376"/>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128778</xdr:rowOff>
    </xdr:from>
    <xdr:to>
      <xdr:col>78</xdr:col>
      <xdr:colOff>120650</xdr:colOff>
      <xdr:row>78</xdr:row>
      <xdr:rowOff>58928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69105</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3099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49276</xdr:rowOff>
    </xdr:from>
    <xdr:to>
      <xdr:col>73</xdr:col>
      <xdr:colOff>180975</xdr:colOff>
      <xdr:row>79</xdr:row>
      <xdr:rowOff>152146</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893800" y="13422376"/>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50816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165863</xdr:rowOff>
    </xdr:from>
    <xdr:to>
      <xdr:col>69</xdr:col>
      <xdr:colOff>92075</xdr:colOff>
      <xdr:row>79</xdr:row>
      <xdr:rowOff>152146</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004800" y="13367513"/>
          <a:ext cx="889000" cy="329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105918</xdr:rowOff>
    </xdr:from>
    <xdr:to>
      <xdr:col>69</xdr:col>
      <xdr:colOff>142875</xdr:colOff>
      <xdr:row>78</xdr:row>
      <xdr:rowOff>36068</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46245</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158496</xdr:rowOff>
    </xdr:from>
    <xdr:to>
      <xdr:col>65</xdr:col>
      <xdr:colOff>53975</xdr:colOff>
      <xdr:row>77</xdr:row>
      <xdr:rowOff>88646</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98823</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14478</xdr:rowOff>
    </xdr:from>
    <xdr:to>
      <xdr:col>82</xdr:col>
      <xdr:colOff>158750</xdr:colOff>
      <xdr:row>79</xdr:row>
      <xdr:rowOff>116078</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158005</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103632</xdr:rowOff>
    </xdr:from>
    <xdr:to>
      <xdr:col>78</xdr:col>
      <xdr:colOff>120650</xdr:colOff>
      <xdr:row>79</xdr:row>
      <xdr:rowOff>33782</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18559</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3563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169926</xdr:rowOff>
    </xdr:from>
    <xdr:to>
      <xdr:col>74</xdr:col>
      <xdr:colOff>31750</xdr:colOff>
      <xdr:row>78</xdr:row>
      <xdr:rowOff>100076</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84853</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101346</xdr:rowOff>
    </xdr:from>
    <xdr:to>
      <xdr:col>69</xdr:col>
      <xdr:colOff>142875</xdr:colOff>
      <xdr:row>80</xdr:row>
      <xdr:rowOff>31496</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364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16273</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3732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115063</xdr:rowOff>
    </xdr:from>
    <xdr:to>
      <xdr:col>65</xdr:col>
      <xdr:colOff>53975</xdr:colOff>
      <xdr:row>78</xdr:row>
      <xdr:rowOff>45213</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29990</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兵庫県播磨町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44356</xdr:rowOff>
    </xdr:from>
    <xdr:to>
      <xdr:col>29</xdr:col>
      <xdr:colOff>127000</xdr:colOff>
      <xdr:row>20</xdr:row>
      <xdr:rowOff>80246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77931"/>
          <a:ext cx="0" cy="15789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52323</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2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80246</xdr:rowOff>
    </xdr:from>
    <xdr:to>
      <xdr:col>30</xdr:col>
      <xdr:colOff>25400</xdr:colOff>
      <xdr:row>20</xdr:row>
      <xdr:rowOff>80246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56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130733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2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44356</xdr:rowOff>
    </xdr:from>
    <xdr:to>
      <xdr:col>30</xdr:col>
      <xdr:colOff>25400</xdr:colOff>
      <xdr:row>11</xdr:row>
      <xdr:rowOff>44356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779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166412</xdr:rowOff>
    </xdr:from>
    <xdr:to>
      <xdr:col>29</xdr:col>
      <xdr:colOff>127000</xdr:colOff>
      <xdr:row>20</xdr:row>
      <xdr:rowOff>6049</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471587"/>
          <a:ext cx="647700" cy="110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118945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097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102418</xdr:rowOff>
    </xdr:from>
    <xdr:to>
      <xdr:col>29</xdr:col>
      <xdr:colOff>177800</xdr:colOff>
      <xdr:row>18</xdr:row>
      <xdr:rowOff>32568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6049</xdr:rowOff>
    </xdr:from>
    <xdr:to>
      <xdr:col>26</xdr:col>
      <xdr:colOff>50800</xdr:colOff>
      <xdr:row>20</xdr:row>
      <xdr:rowOff>7910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482674"/>
          <a:ext cx="698500" cy="18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107545</xdr:rowOff>
    </xdr:from>
    <xdr:to>
      <xdr:col>26</xdr:col>
      <xdr:colOff>101600</xdr:colOff>
      <xdr:row>18</xdr:row>
      <xdr:rowOff>37695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47872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3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7910</xdr:rowOff>
    </xdr:from>
    <xdr:to>
      <xdr:col>22</xdr:col>
      <xdr:colOff>114300</xdr:colOff>
      <xdr:row>20</xdr:row>
      <xdr:rowOff>16075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484535"/>
          <a:ext cx="698500" cy="81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119873</xdr:rowOff>
    </xdr:from>
    <xdr:to>
      <xdr:col>22</xdr:col>
      <xdr:colOff>165100</xdr:colOff>
      <xdr:row>18</xdr:row>
      <xdr:rowOff>50023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60200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5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16075</xdr:rowOff>
    </xdr:from>
    <xdr:to>
      <xdr:col>18</xdr:col>
      <xdr:colOff>177800</xdr:colOff>
      <xdr:row>20</xdr:row>
      <xdr:rowOff>21087</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492700"/>
          <a:ext cx="698500" cy="50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130585</xdr:rowOff>
    </xdr:from>
    <xdr:to>
      <xdr:col>19</xdr:col>
      <xdr:colOff>38100</xdr:colOff>
      <xdr:row>18</xdr:row>
      <xdr:rowOff>60735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70912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6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151502</xdr:rowOff>
    </xdr:from>
    <xdr:to>
      <xdr:col>15</xdr:col>
      <xdr:colOff>101600</xdr:colOff>
      <xdr:row>18</xdr:row>
      <xdr:rowOff>81652</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91829</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8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115612</xdr:rowOff>
    </xdr:from>
    <xdr:to>
      <xdr:col>29</xdr:col>
      <xdr:colOff>177800</xdr:colOff>
      <xdr:row>20</xdr:row>
      <xdr:rowOff>45762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420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24189</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329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126699</xdr:rowOff>
    </xdr:from>
    <xdr:to>
      <xdr:col>26</xdr:col>
      <xdr:colOff>101600</xdr:colOff>
      <xdr:row>20</xdr:row>
      <xdr:rowOff>56849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431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41626</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518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128560</xdr:rowOff>
    </xdr:from>
    <xdr:to>
      <xdr:col>22</xdr:col>
      <xdr:colOff>165100</xdr:colOff>
      <xdr:row>20</xdr:row>
      <xdr:rowOff>58710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4337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43487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520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136725</xdr:rowOff>
    </xdr:from>
    <xdr:to>
      <xdr:col>19</xdr:col>
      <xdr:colOff>38100</xdr:colOff>
      <xdr:row>20</xdr:row>
      <xdr:rowOff>66875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441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51652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5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141737</xdr:rowOff>
    </xdr:from>
    <xdr:to>
      <xdr:col>15</xdr:col>
      <xdr:colOff>101600</xdr:colOff>
      <xdr:row>20</xdr:row>
      <xdr:rowOff>71887</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446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56664</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53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40197</xdr:rowOff>
    </xdr:from>
    <xdr:to>
      <xdr:col>29</xdr:col>
      <xdr:colOff>127000</xdr:colOff>
      <xdr:row>38</xdr:row>
      <xdr:rowOff>20505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5964747"/>
          <a:ext cx="0" cy="15233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335482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6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20505</xdr:rowOff>
    </xdr:from>
    <xdr:to>
      <xdr:col>30</xdr:col>
      <xdr:colOff>25400</xdr:colOff>
      <xdr:row>38</xdr:row>
      <xdr:rowOff>20505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881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298024</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08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40197</xdr:rowOff>
    </xdr:from>
    <xdr:to>
      <xdr:col>30</xdr:col>
      <xdr:colOff>25400</xdr:colOff>
      <xdr:row>33</xdr:row>
      <xdr:rowOff>40197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59647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147280</xdr:rowOff>
    </xdr:from>
    <xdr:to>
      <xdr:col>29</xdr:col>
      <xdr:colOff>127000</xdr:colOff>
      <xdr:row>37</xdr:row>
      <xdr:rowOff>184575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003800" y="7271980"/>
          <a:ext cx="647700" cy="372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51024</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6613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205947</xdr:rowOff>
    </xdr:from>
    <xdr:to>
      <xdr:col>29</xdr:col>
      <xdr:colOff>177800</xdr:colOff>
      <xdr:row>35</xdr:row>
      <xdr:rowOff>307547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147280</xdr:rowOff>
    </xdr:from>
    <xdr:to>
      <xdr:col>26</xdr:col>
      <xdr:colOff>50800</xdr:colOff>
      <xdr:row>37</xdr:row>
      <xdr:rowOff>160963</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7271980"/>
          <a:ext cx="698500" cy="136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201113</xdr:rowOff>
    </xdr:from>
    <xdr:to>
      <xdr:col>26</xdr:col>
      <xdr:colOff>101600</xdr:colOff>
      <xdr:row>35</xdr:row>
      <xdr:rowOff>302713</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312890</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580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160963</xdr:rowOff>
    </xdr:from>
    <xdr:to>
      <xdr:col>22</xdr:col>
      <xdr:colOff>114300</xdr:colOff>
      <xdr:row>37</xdr:row>
      <xdr:rowOff>190159</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7285663"/>
          <a:ext cx="698500" cy="291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200297</xdr:rowOff>
    </xdr:from>
    <xdr:to>
      <xdr:col>22</xdr:col>
      <xdr:colOff>165100</xdr:colOff>
      <xdr:row>35</xdr:row>
      <xdr:rowOff>301897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312074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579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178631</xdr:rowOff>
    </xdr:from>
    <xdr:to>
      <xdr:col>18</xdr:col>
      <xdr:colOff>177800</xdr:colOff>
      <xdr:row>37</xdr:row>
      <xdr:rowOff>190159</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7303331"/>
          <a:ext cx="698500" cy="115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202093</xdr:rowOff>
    </xdr:from>
    <xdr:to>
      <xdr:col>19</xdr:col>
      <xdr:colOff>38100</xdr:colOff>
      <xdr:row>35</xdr:row>
      <xdr:rowOff>303693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313870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236612</xdr:rowOff>
    </xdr:from>
    <xdr:to>
      <xdr:col>15</xdr:col>
      <xdr:colOff>101600</xdr:colOff>
      <xdr:row>35</xdr:row>
      <xdr:rowOff>338212</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5489</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61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133775</xdr:rowOff>
    </xdr:from>
    <xdr:to>
      <xdr:col>29</xdr:col>
      <xdr:colOff>177800</xdr:colOff>
      <xdr:row>37</xdr:row>
      <xdr:rowOff>235375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72584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105852</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723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96480</xdr:rowOff>
    </xdr:from>
    <xdr:to>
      <xdr:col>26</xdr:col>
      <xdr:colOff>101600</xdr:colOff>
      <xdr:row>37</xdr:row>
      <xdr:rowOff>198080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72211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182857</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7307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110163</xdr:rowOff>
    </xdr:from>
    <xdr:to>
      <xdr:col>22</xdr:col>
      <xdr:colOff>165100</xdr:colOff>
      <xdr:row>37</xdr:row>
      <xdr:rowOff>211763</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72348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196540</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732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139359</xdr:rowOff>
    </xdr:from>
    <xdr:to>
      <xdr:col>19</xdr:col>
      <xdr:colOff>38100</xdr:colOff>
      <xdr:row>37</xdr:row>
      <xdr:rowOff>240959</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72640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225736</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735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127831</xdr:rowOff>
    </xdr:from>
    <xdr:to>
      <xdr:col>15</xdr:col>
      <xdr:colOff>101600</xdr:colOff>
      <xdr:row>37</xdr:row>
      <xdr:rowOff>229431</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7252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214208</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7338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兵庫県播磨町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34,520
34,011
9.13
12,199,799
11,068,684
609,686
6,811,289
9,267,041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20123</xdr:rowOff>
    </xdr:from>
    <xdr:to>
      <xdr:col>24</xdr:col>
      <xdr:colOff>62865</xdr:colOff>
      <xdr:row>39</xdr:row>
      <xdr:rowOff>126194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35073"/>
          <a:ext cx="1270" cy="1477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130021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81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126194</xdr:rowOff>
    </xdr:from>
    <xdr:to>
      <xdr:col>24</xdr:col>
      <xdr:colOff>152400</xdr:colOff>
      <xdr:row>39</xdr:row>
      <xdr:rowOff>126194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81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138250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10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20123</xdr:rowOff>
    </xdr:from>
    <xdr:to>
      <xdr:col>24</xdr:col>
      <xdr:colOff>152400</xdr:colOff>
      <xdr:row>31</xdr:row>
      <xdr:rowOff>20123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35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39</xdr:row>
      <xdr:rowOff>24867</xdr:rowOff>
    </xdr:from>
    <xdr:to>
      <xdr:col>24</xdr:col>
      <xdr:colOff>63500</xdr:colOff>
      <xdr:row>39</xdr:row>
      <xdr:rowOff>36068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711417"/>
          <a:ext cx="838200" cy="1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38530</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210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15653</xdr:rowOff>
    </xdr:from>
    <xdr:to>
      <xdr:col>24</xdr:col>
      <xdr:colOff>114300</xdr:colOff>
      <xdr:row>37</xdr:row>
      <xdr:rowOff>117253</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36068</xdr:rowOff>
    </xdr:from>
    <xdr:to>
      <xdr:col>19</xdr:col>
      <xdr:colOff>177800</xdr:colOff>
      <xdr:row>39</xdr:row>
      <xdr:rowOff>46489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722618"/>
          <a:ext cx="889000" cy="10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22435</xdr:rowOff>
    </xdr:from>
    <xdr:to>
      <xdr:col>20</xdr:col>
      <xdr:colOff>38100</xdr:colOff>
      <xdr:row>37</xdr:row>
      <xdr:rowOff>124035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140562</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34734</xdr:rowOff>
    </xdr:from>
    <xdr:to>
      <xdr:col>15</xdr:col>
      <xdr:colOff>50800</xdr:colOff>
      <xdr:row>39</xdr:row>
      <xdr:rowOff>46489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721284"/>
          <a:ext cx="889000" cy="1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31845</xdr:rowOff>
    </xdr:from>
    <xdr:to>
      <xdr:col>15</xdr:col>
      <xdr:colOff>101600</xdr:colOff>
      <xdr:row>37</xdr:row>
      <xdr:rowOff>133445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149972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27724</xdr:rowOff>
    </xdr:from>
    <xdr:to>
      <xdr:col>10</xdr:col>
      <xdr:colOff>114300</xdr:colOff>
      <xdr:row>39</xdr:row>
      <xdr:rowOff>34734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714274"/>
          <a:ext cx="889000" cy="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34703</xdr:rowOff>
    </xdr:from>
    <xdr:to>
      <xdr:col>10</xdr:col>
      <xdr:colOff>165100</xdr:colOff>
      <xdr:row>37</xdr:row>
      <xdr:rowOff>136303</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152830</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5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44190</xdr:rowOff>
    </xdr:from>
    <xdr:to>
      <xdr:col>6</xdr:col>
      <xdr:colOff>38100</xdr:colOff>
      <xdr:row>37</xdr:row>
      <xdr:rowOff>145790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162317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6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145517</xdr:rowOff>
    </xdr:from>
    <xdr:to>
      <xdr:col>24</xdr:col>
      <xdr:colOff>114300</xdr:colOff>
      <xdr:row>39</xdr:row>
      <xdr:rowOff>75667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66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60444</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57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156718</xdr:rowOff>
    </xdr:from>
    <xdr:to>
      <xdr:col>20</xdr:col>
      <xdr:colOff>38100</xdr:colOff>
      <xdr:row>39</xdr:row>
      <xdr:rowOff>86868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67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77995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764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167139</xdr:rowOff>
    </xdr:from>
    <xdr:to>
      <xdr:col>15</xdr:col>
      <xdr:colOff>101600</xdr:colOff>
      <xdr:row>39</xdr:row>
      <xdr:rowOff>97289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68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88416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77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155384</xdr:rowOff>
    </xdr:from>
    <xdr:to>
      <xdr:col>10</xdr:col>
      <xdr:colOff>165100</xdr:colOff>
      <xdr:row>39</xdr:row>
      <xdr:rowOff>85534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67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76661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76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148374</xdr:rowOff>
    </xdr:from>
    <xdr:to>
      <xdr:col>6</xdr:col>
      <xdr:colOff>38100</xdr:colOff>
      <xdr:row>39</xdr:row>
      <xdr:rowOff>78524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66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69651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756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20727</xdr:rowOff>
    </xdr:from>
    <xdr:to>
      <xdr:col>24</xdr:col>
      <xdr:colOff>62865</xdr:colOff>
      <xdr:row>58</xdr:row>
      <xdr:rowOff>129439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64677"/>
          <a:ext cx="1270" cy="1308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133266</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7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129439</xdr:rowOff>
    </xdr:from>
    <xdr:to>
      <xdr:col>24</xdr:col>
      <xdr:colOff>152400</xdr:colOff>
      <xdr:row>58</xdr:row>
      <xdr:rowOff>129439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7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138854</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3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20727</xdr:rowOff>
    </xdr:from>
    <xdr:to>
      <xdr:col>24</xdr:col>
      <xdr:colOff>152400</xdr:colOff>
      <xdr:row>51</xdr:row>
      <xdr:rowOff>20727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64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153886</xdr:rowOff>
    </xdr:from>
    <xdr:to>
      <xdr:col>24</xdr:col>
      <xdr:colOff>63500</xdr:colOff>
      <xdr:row>57</xdr:row>
      <xdr:rowOff>45200</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755086"/>
          <a:ext cx="838200" cy="62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92753</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93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114326</xdr:rowOff>
    </xdr:from>
    <xdr:to>
      <xdr:col>24</xdr:col>
      <xdr:colOff>114300</xdr:colOff>
      <xdr:row>57</xdr:row>
      <xdr:rowOff>44476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45200</xdr:rowOff>
    </xdr:from>
    <xdr:to>
      <xdr:col>19</xdr:col>
      <xdr:colOff>177800</xdr:colOff>
      <xdr:row>57</xdr:row>
      <xdr:rowOff>53759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817850"/>
          <a:ext cx="889000" cy="8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109601</xdr:rowOff>
    </xdr:from>
    <xdr:to>
      <xdr:col>20</xdr:col>
      <xdr:colOff>38100</xdr:colOff>
      <xdr:row>57</xdr:row>
      <xdr:rowOff>39751</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56278</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48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53759</xdr:rowOff>
    </xdr:from>
    <xdr:to>
      <xdr:col>15</xdr:col>
      <xdr:colOff>50800</xdr:colOff>
      <xdr:row>57</xdr:row>
      <xdr:rowOff>67564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826409"/>
          <a:ext cx="889000" cy="13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151854</xdr:rowOff>
    </xdr:from>
    <xdr:to>
      <xdr:col>15</xdr:col>
      <xdr:colOff>101600</xdr:colOff>
      <xdr:row>57</xdr:row>
      <xdr:rowOff>82004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98531</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52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67564</xdr:rowOff>
    </xdr:from>
    <xdr:to>
      <xdr:col>10</xdr:col>
      <xdr:colOff>114300</xdr:colOff>
      <xdr:row>57</xdr:row>
      <xdr:rowOff>82677</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840214"/>
          <a:ext cx="88900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148222</xdr:rowOff>
    </xdr:from>
    <xdr:to>
      <xdr:col>10</xdr:col>
      <xdr:colOff>165100</xdr:colOff>
      <xdr:row>57</xdr:row>
      <xdr:rowOff>78372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4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94899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52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35446</xdr:rowOff>
    </xdr:from>
    <xdr:to>
      <xdr:col>6</xdr:col>
      <xdr:colOff>38100</xdr:colOff>
      <xdr:row>57</xdr:row>
      <xdr:rowOff>137046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0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128173</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900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103086</xdr:rowOff>
    </xdr:from>
    <xdr:to>
      <xdr:col>24</xdr:col>
      <xdr:colOff>114300</xdr:colOff>
      <xdr:row>57</xdr:row>
      <xdr:rowOff>33236</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70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125963</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55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165850</xdr:rowOff>
    </xdr:from>
    <xdr:to>
      <xdr:col>20</xdr:col>
      <xdr:colOff>38100</xdr:colOff>
      <xdr:row>57</xdr:row>
      <xdr:rowOff>96000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6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87127</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85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2959</xdr:rowOff>
    </xdr:from>
    <xdr:to>
      <xdr:col>15</xdr:col>
      <xdr:colOff>101600</xdr:colOff>
      <xdr:row>57</xdr:row>
      <xdr:rowOff>104559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77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95686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86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16764</xdr:rowOff>
    </xdr:from>
    <xdr:to>
      <xdr:col>10</xdr:col>
      <xdr:colOff>165100</xdr:colOff>
      <xdr:row>57</xdr:row>
      <xdr:rowOff>118364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78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109491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88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31877</xdr:rowOff>
    </xdr:from>
    <xdr:to>
      <xdr:col>6</xdr:col>
      <xdr:colOff>38100</xdr:colOff>
      <xdr:row>57</xdr:row>
      <xdr:rowOff>133477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0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150004</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579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20942</xdr:rowOff>
    </xdr:from>
    <xdr:to>
      <xdr:col>24</xdr:col>
      <xdr:colOff>62865</xdr:colOff>
      <xdr:row>78</xdr:row>
      <xdr:rowOff>9627</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93892"/>
          <a:ext cx="1270" cy="1188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13454</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386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9627</xdr:rowOff>
    </xdr:from>
    <xdr:to>
      <xdr:col>24</xdr:col>
      <xdr:colOff>152400</xdr:colOff>
      <xdr:row>78</xdr:row>
      <xdr:rowOff>9627</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8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139069</xdr:rowOff>
    </xdr:from>
    <xdr:ext cx="534377"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6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20942</xdr:rowOff>
    </xdr:from>
    <xdr:to>
      <xdr:col>24</xdr:col>
      <xdr:colOff>152400</xdr:colOff>
      <xdr:row>71</xdr:row>
      <xdr:rowOff>20942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93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30201</xdr:rowOff>
    </xdr:from>
    <xdr:to>
      <xdr:col>24</xdr:col>
      <xdr:colOff>63500</xdr:colOff>
      <xdr:row>76</xdr:row>
      <xdr:rowOff>133586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060401"/>
          <a:ext cx="838200" cy="103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89788</xdr:rowOff>
    </xdr:from>
    <xdr:ext cx="469744"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19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111361</xdr:rowOff>
    </xdr:from>
    <xdr:to>
      <xdr:col>24</xdr:col>
      <xdr:colOff>114300</xdr:colOff>
      <xdr:row>77</xdr:row>
      <xdr:rowOff>41511</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133586</xdr:rowOff>
    </xdr:from>
    <xdr:to>
      <xdr:col>19</xdr:col>
      <xdr:colOff>177800</xdr:colOff>
      <xdr:row>77</xdr:row>
      <xdr:rowOff>146329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163786"/>
          <a:ext cx="889000" cy="184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104845</xdr:rowOff>
    </xdr:from>
    <xdr:to>
      <xdr:col>20</xdr:col>
      <xdr:colOff>38100</xdr:colOff>
      <xdr:row>77</xdr:row>
      <xdr:rowOff>34995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26122</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62428" y="13227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139472</xdr:rowOff>
    </xdr:from>
    <xdr:to>
      <xdr:col>15</xdr:col>
      <xdr:colOff>50800</xdr:colOff>
      <xdr:row>77</xdr:row>
      <xdr:rowOff>146329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019300" y="13341122"/>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99758</xdr:rowOff>
    </xdr:from>
    <xdr:to>
      <xdr:col>15</xdr:col>
      <xdr:colOff>101600</xdr:colOff>
      <xdr:row>77</xdr:row>
      <xdr:rowOff>29908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46435</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73428" y="1290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130270</xdr:rowOff>
    </xdr:from>
    <xdr:to>
      <xdr:col>10</xdr:col>
      <xdr:colOff>114300</xdr:colOff>
      <xdr:row>77</xdr:row>
      <xdr:rowOff>139472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331920"/>
          <a:ext cx="889000" cy="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117818</xdr:rowOff>
    </xdr:from>
    <xdr:to>
      <xdr:col>10</xdr:col>
      <xdr:colOff>165100</xdr:colOff>
      <xdr:row>77</xdr:row>
      <xdr:rowOff>47968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64495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84428" y="1292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117475</xdr:rowOff>
    </xdr:from>
    <xdr:to>
      <xdr:col>6</xdr:col>
      <xdr:colOff>38100</xdr:colOff>
      <xdr:row>77</xdr:row>
      <xdr:rowOff>47625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64152</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95428" y="1292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150851</xdr:rowOff>
    </xdr:from>
    <xdr:to>
      <xdr:col>24</xdr:col>
      <xdr:colOff>114300</xdr:colOff>
      <xdr:row>76</xdr:row>
      <xdr:rowOff>81001</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00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2277</xdr:rowOff>
    </xdr:from>
    <xdr:ext cx="469744"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286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82786</xdr:rowOff>
    </xdr:from>
    <xdr:to>
      <xdr:col>20</xdr:col>
      <xdr:colOff>38100</xdr:colOff>
      <xdr:row>77</xdr:row>
      <xdr:rowOff>12936</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11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29462</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428" y="12888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95529</xdr:rowOff>
    </xdr:from>
    <xdr:to>
      <xdr:col>15</xdr:col>
      <xdr:colOff>101600</xdr:colOff>
      <xdr:row>78</xdr:row>
      <xdr:rowOff>25679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29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16806</xdr:rowOff>
    </xdr:from>
    <xdr:ext cx="378565"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9017" y="13389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88672</xdr:rowOff>
    </xdr:from>
    <xdr:to>
      <xdr:col>10</xdr:col>
      <xdr:colOff>165100</xdr:colOff>
      <xdr:row>78</xdr:row>
      <xdr:rowOff>18822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29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9949</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3383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79470</xdr:rowOff>
    </xdr:from>
    <xdr:to>
      <xdr:col>6</xdr:col>
      <xdr:colOff>38100</xdr:colOff>
      <xdr:row>78</xdr:row>
      <xdr:rowOff>9620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28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747</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337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151098</xdr:rowOff>
    </xdr:from>
    <xdr:to>
      <xdr:col>24</xdr:col>
      <xdr:colOff>62865</xdr:colOff>
      <xdr:row>99</xdr:row>
      <xdr:rowOff>106766</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581598"/>
          <a:ext cx="1270" cy="149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110593</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8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106766</xdr:rowOff>
    </xdr:from>
    <xdr:to>
      <xdr:col>24</xdr:col>
      <xdr:colOff>152400</xdr:colOff>
      <xdr:row>99</xdr:row>
      <xdr:rowOff>106766</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80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97775</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56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151098</xdr:rowOff>
    </xdr:from>
    <xdr:to>
      <xdr:col>24</xdr:col>
      <xdr:colOff>152400</xdr:colOff>
      <xdr:row>90</xdr:row>
      <xdr:rowOff>151098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58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139080</xdr:rowOff>
    </xdr:from>
    <xdr:to>
      <xdr:col>24</xdr:col>
      <xdr:colOff>63500</xdr:colOff>
      <xdr:row>97</xdr:row>
      <xdr:rowOff>37223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6598280"/>
          <a:ext cx="838200" cy="6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70367</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358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47490</xdr:rowOff>
    </xdr:from>
    <xdr:to>
      <xdr:col>24</xdr:col>
      <xdr:colOff>114300</xdr:colOff>
      <xdr:row>96</xdr:row>
      <xdr:rowOff>149090</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26902</xdr:rowOff>
    </xdr:from>
    <xdr:to>
      <xdr:col>19</xdr:col>
      <xdr:colOff>177800</xdr:colOff>
      <xdr:row>97</xdr:row>
      <xdr:rowOff>37223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908300" y="16657552"/>
          <a:ext cx="889000" cy="10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106274</xdr:rowOff>
    </xdr:from>
    <xdr:to>
      <xdr:col>20</xdr:col>
      <xdr:colOff>38100</xdr:colOff>
      <xdr:row>97</xdr:row>
      <xdr:rowOff>36424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52951</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34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26902</xdr:rowOff>
    </xdr:from>
    <xdr:to>
      <xdr:col>15</xdr:col>
      <xdr:colOff>50800</xdr:colOff>
      <xdr:row>97</xdr:row>
      <xdr:rowOff>29776</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657552"/>
          <a:ext cx="889000" cy="2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109327</xdr:rowOff>
    </xdr:from>
    <xdr:to>
      <xdr:col>15</xdr:col>
      <xdr:colOff>101600</xdr:colOff>
      <xdr:row>97</xdr:row>
      <xdr:rowOff>39477</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56004</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34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29776</xdr:rowOff>
    </xdr:from>
    <xdr:to>
      <xdr:col>10</xdr:col>
      <xdr:colOff>114300</xdr:colOff>
      <xdr:row>97</xdr:row>
      <xdr:rowOff>94503</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660426"/>
          <a:ext cx="889000" cy="64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148270</xdr:rowOff>
    </xdr:from>
    <xdr:to>
      <xdr:col>10</xdr:col>
      <xdr:colOff>165100</xdr:colOff>
      <xdr:row>97</xdr:row>
      <xdr:rowOff>78420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94947</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3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69159</xdr:rowOff>
    </xdr:from>
    <xdr:to>
      <xdr:col>6</xdr:col>
      <xdr:colOff>38100</xdr:colOff>
      <xdr:row>97</xdr:row>
      <xdr:rowOff>170759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161886</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79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88280</xdr:rowOff>
    </xdr:from>
    <xdr:to>
      <xdr:col>24</xdr:col>
      <xdr:colOff>114300</xdr:colOff>
      <xdr:row>97</xdr:row>
      <xdr:rowOff>18430</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54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66707</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525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157873</xdr:rowOff>
    </xdr:from>
    <xdr:to>
      <xdr:col>20</xdr:col>
      <xdr:colOff>38100</xdr:colOff>
      <xdr:row>97</xdr:row>
      <xdr:rowOff>88023</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61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79150</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709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147552</xdr:rowOff>
    </xdr:from>
    <xdr:to>
      <xdr:col>15</xdr:col>
      <xdr:colOff>101600</xdr:colOff>
      <xdr:row>97</xdr:row>
      <xdr:rowOff>77702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60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68829</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699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150426</xdr:rowOff>
    </xdr:from>
    <xdr:to>
      <xdr:col>10</xdr:col>
      <xdr:colOff>165100</xdr:colOff>
      <xdr:row>97</xdr:row>
      <xdr:rowOff>80576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60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71703</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70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43703</xdr:rowOff>
    </xdr:from>
    <xdr:to>
      <xdr:col>6</xdr:col>
      <xdr:colOff>38100</xdr:colOff>
      <xdr:row>97</xdr:row>
      <xdr:rowOff>145303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674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161830</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44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65318</xdr:rowOff>
    </xdr:from>
    <xdr:to>
      <xdr:col>54</xdr:col>
      <xdr:colOff>189865</xdr:colOff>
      <xdr:row>38</xdr:row>
      <xdr:rowOff>129609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208818"/>
          <a:ext cx="1270" cy="143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133436</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6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129609</xdr:rowOff>
    </xdr:from>
    <xdr:to>
      <xdr:col>55</xdr:col>
      <xdr:colOff>88900</xdr:colOff>
      <xdr:row>38</xdr:row>
      <xdr:rowOff>129609</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644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11995</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4984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65318</xdr:rowOff>
    </xdr:from>
    <xdr:to>
      <xdr:col>55</xdr:col>
      <xdr:colOff>88900</xdr:colOff>
      <xdr:row>30</xdr:row>
      <xdr:rowOff>65318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208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37352</xdr:rowOff>
    </xdr:from>
    <xdr:to>
      <xdr:col>55</xdr:col>
      <xdr:colOff>0</xdr:colOff>
      <xdr:row>37</xdr:row>
      <xdr:rowOff>38844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9639300" y="6381002"/>
          <a:ext cx="838200" cy="1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89733</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090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66856</xdr:rowOff>
    </xdr:from>
    <xdr:to>
      <xdr:col>55</xdr:col>
      <xdr:colOff>50800</xdr:colOff>
      <xdr:row>36</xdr:row>
      <xdr:rowOff>168456</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23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37352</xdr:rowOff>
    </xdr:from>
    <xdr:to>
      <xdr:col>50</xdr:col>
      <xdr:colOff>114300</xdr:colOff>
      <xdr:row>37</xdr:row>
      <xdr:rowOff>148256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6381002"/>
          <a:ext cx="889000" cy="110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72713</xdr:rowOff>
    </xdr:from>
    <xdr:to>
      <xdr:col>50</xdr:col>
      <xdr:colOff>165100</xdr:colOff>
      <xdr:row>37</xdr:row>
      <xdr:rowOff>2863</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19390</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02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145197</xdr:rowOff>
    </xdr:from>
    <xdr:to>
      <xdr:col>45</xdr:col>
      <xdr:colOff>177800</xdr:colOff>
      <xdr:row>37</xdr:row>
      <xdr:rowOff>148256</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7861300" y="6488847"/>
          <a:ext cx="889000" cy="3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92514</xdr:rowOff>
    </xdr:from>
    <xdr:to>
      <xdr:col>46</xdr:col>
      <xdr:colOff>38100</xdr:colOff>
      <xdr:row>37</xdr:row>
      <xdr:rowOff>22664</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39191</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03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122490</xdr:rowOff>
    </xdr:from>
    <xdr:to>
      <xdr:col>41</xdr:col>
      <xdr:colOff>50800</xdr:colOff>
      <xdr:row>37</xdr:row>
      <xdr:rowOff>145197</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6972300" y="6466140"/>
          <a:ext cx="889000" cy="2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66247</xdr:rowOff>
    </xdr:from>
    <xdr:to>
      <xdr:col>41</xdr:col>
      <xdr:colOff>101600</xdr:colOff>
      <xdr:row>36</xdr:row>
      <xdr:rowOff>167847</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12924</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01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106056</xdr:rowOff>
    </xdr:from>
    <xdr:to>
      <xdr:col>36</xdr:col>
      <xdr:colOff>165100</xdr:colOff>
      <xdr:row>37</xdr:row>
      <xdr:rowOff>36206</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52733</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05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159494</xdr:rowOff>
    </xdr:from>
    <xdr:to>
      <xdr:col>55</xdr:col>
      <xdr:colOff>50800</xdr:colOff>
      <xdr:row>37</xdr:row>
      <xdr:rowOff>89644</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33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137921</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310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158002</xdr:rowOff>
    </xdr:from>
    <xdr:to>
      <xdr:col>50</xdr:col>
      <xdr:colOff>165100</xdr:colOff>
      <xdr:row>37</xdr:row>
      <xdr:rowOff>88152</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33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79279</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42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97456</xdr:rowOff>
    </xdr:from>
    <xdr:to>
      <xdr:col>46</xdr:col>
      <xdr:colOff>38100</xdr:colOff>
      <xdr:row>38</xdr:row>
      <xdr:rowOff>27606</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44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18733</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533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94397</xdr:rowOff>
    </xdr:from>
    <xdr:to>
      <xdr:col>41</xdr:col>
      <xdr:colOff>101600</xdr:colOff>
      <xdr:row>38</xdr:row>
      <xdr:rowOff>24547</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43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15674</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53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71690</xdr:rowOff>
    </xdr:from>
    <xdr:to>
      <xdr:col>36</xdr:col>
      <xdr:colOff>165100</xdr:colOff>
      <xdr:row>38</xdr:row>
      <xdr:rowOff>1840</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41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164416</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50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85366</xdr:rowOff>
    </xdr:from>
    <xdr:to>
      <xdr:col>54</xdr:col>
      <xdr:colOff>189865</xdr:colOff>
      <xdr:row>58</xdr:row>
      <xdr:rowOff>123547</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657866"/>
          <a:ext cx="1270" cy="1409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127374</xdr:rowOff>
    </xdr:from>
    <xdr:ext cx="469744"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7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123547</xdr:rowOff>
    </xdr:from>
    <xdr:to>
      <xdr:col>55</xdr:col>
      <xdr:colOff>88900</xdr:colOff>
      <xdr:row>58</xdr:row>
      <xdr:rowOff>123547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6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32043</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43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85366</xdr:rowOff>
    </xdr:from>
    <xdr:to>
      <xdr:col>55</xdr:col>
      <xdr:colOff>88900</xdr:colOff>
      <xdr:row>50</xdr:row>
      <xdr:rowOff>85366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65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21459</xdr:rowOff>
    </xdr:from>
    <xdr:to>
      <xdr:col>55</xdr:col>
      <xdr:colOff>0</xdr:colOff>
      <xdr:row>58</xdr:row>
      <xdr:rowOff>44685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9639300" y="9965559"/>
          <a:ext cx="838200" cy="2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166037</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767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143160</xdr:rowOff>
    </xdr:from>
    <xdr:to>
      <xdr:col>55</xdr:col>
      <xdr:colOff>50800</xdr:colOff>
      <xdr:row>58</xdr:row>
      <xdr:rowOff>73310</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91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8605</xdr:rowOff>
    </xdr:from>
    <xdr:to>
      <xdr:col>50</xdr:col>
      <xdr:colOff>114300</xdr:colOff>
      <xdr:row>58</xdr:row>
      <xdr:rowOff>21459</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8750300" y="9952705"/>
          <a:ext cx="889000" cy="12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152023</xdr:rowOff>
    </xdr:from>
    <xdr:to>
      <xdr:col>50</xdr:col>
      <xdr:colOff>165100</xdr:colOff>
      <xdr:row>58</xdr:row>
      <xdr:rowOff>82173</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92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73300</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1001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8605</xdr:rowOff>
    </xdr:from>
    <xdr:to>
      <xdr:col>45</xdr:col>
      <xdr:colOff>177800</xdr:colOff>
      <xdr:row>58</xdr:row>
      <xdr:rowOff>39706</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7861300" y="9952705"/>
          <a:ext cx="889000" cy="31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141041</xdr:rowOff>
    </xdr:from>
    <xdr:to>
      <xdr:col>46</xdr:col>
      <xdr:colOff>38100</xdr:colOff>
      <xdr:row>58</xdr:row>
      <xdr:rowOff>71191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9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62318</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1000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39706</xdr:rowOff>
    </xdr:from>
    <xdr:to>
      <xdr:col>41</xdr:col>
      <xdr:colOff>50800</xdr:colOff>
      <xdr:row>58</xdr:row>
      <xdr:rowOff>50967</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6972300" y="9983806"/>
          <a:ext cx="889000" cy="1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151221</xdr:rowOff>
    </xdr:from>
    <xdr:to>
      <xdr:col>41</xdr:col>
      <xdr:colOff>101600</xdr:colOff>
      <xdr:row>58</xdr:row>
      <xdr:rowOff>81371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92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97898</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699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146235</xdr:rowOff>
    </xdr:from>
    <xdr:to>
      <xdr:col>36</xdr:col>
      <xdr:colOff>165100</xdr:colOff>
      <xdr:row>58</xdr:row>
      <xdr:rowOff>76385</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91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92912</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69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165335</xdr:rowOff>
    </xdr:from>
    <xdr:to>
      <xdr:col>55</xdr:col>
      <xdr:colOff>50800</xdr:colOff>
      <xdr:row>58</xdr:row>
      <xdr:rowOff>95485</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93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121588</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89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142109</xdr:rowOff>
    </xdr:from>
    <xdr:to>
      <xdr:col>50</xdr:col>
      <xdr:colOff>165100</xdr:colOff>
      <xdr:row>58</xdr:row>
      <xdr:rowOff>72259</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91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88786</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968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129255</xdr:rowOff>
    </xdr:from>
    <xdr:to>
      <xdr:col>46</xdr:col>
      <xdr:colOff>38100</xdr:colOff>
      <xdr:row>58</xdr:row>
      <xdr:rowOff>59405</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90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75932</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9677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160356</xdr:rowOff>
    </xdr:from>
    <xdr:to>
      <xdr:col>41</xdr:col>
      <xdr:colOff>101600</xdr:colOff>
      <xdr:row>58</xdr:row>
      <xdr:rowOff>90506</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933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81633</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1002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167</xdr:rowOff>
    </xdr:from>
    <xdr:to>
      <xdr:col>36</xdr:col>
      <xdr:colOff>165100</xdr:colOff>
      <xdr:row>58</xdr:row>
      <xdr:rowOff>101767</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94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92894</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1003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a:extLst>
            <a:ext uri="{FF2B5EF4-FFF2-40B4-BE49-F238E27FC236}">
              <a16:creationId xmlns:a16="http://schemas.microsoft.com/office/drawing/2014/main" id="{00000000-0008-0000-06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50948</xdr:rowOff>
    </xdr:from>
    <xdr:to>
      <xdr:col>54</xdr:col>
      <xdr:colOff>189865</xdr:colOff>
      <xdr:row>78</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10475595" y="12223898"/>
          <a:ext cx="1270" cy="1288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164639</xdr:rowOff>
    </xdr:from>
    <xdr:ext cx="249299" cy="259045"/>
    <xdr:sp macro="" textlink="">
      <xdr:nvSpPr>
        <xdr:cNvPr id="397" name="普通建設事業費 （ うち新規整備　）最小値テキスト">
          <a:extLst>
            <a:ext uri="{FF2B5EF4-FFF2-40B4-BE49-F238E27FC236}">
              <a16:creationId xmlns:a16="http://schemas.microsoft.com/office/drawing/2014/main" id="{00000000-0008-0000-0600-00008D010000}"/>
            </a:ext>
          </a:extLst>
        </xdr:cNvPr>
        <xdr:cNvSpPr txBox="1"/>
      </xdr:nvSpPr>
      <xdr:spPr>
        <a:xfrm>
          <a:off x="10528300" y="13537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169075</xdr:rowOff>
    </xdr:from>
    <xdr:ext cx="599010" cy="259045"/>
    <xdr:sp macro="" textlink="">
      <xdr:nvSpPr>
        <xdr:cNvPr id="399" name="普通建設事業費 （ うち新規整備　）最大値テキスト">
          <a:extLst>
            <a:ext uri="{FF2B5EF4-FFF2-40B4-BE49-F238E27FC236}">
              <a16:creationId xmlns:a16="http://schemas.microsoft.com/office/drawing/2014/main" id="{00000000-0008-0000-0600-00008F010000}"/>
            </a:ext>
          </a:extLst>
        </xdr:cNvPr>
        <xdr:cNvSpPr txBox="1"/>
      </xdr:nvSpPr>
      <xdr:spPr>
        <a:xfrm>
          <a:off x="10528300" y="11999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50948</xdr:rowOff>
    </xdr:from>
    <xdr:to>
      <xdr:col>55</xdr:col>
      <xdr:colOff>88900</xdr:colOff>
      <xdr:row>71</xdr:row>
      <xdr:rowOff>50948</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222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111302</xdr:rowOff>
    </xdr:from>
    <xdr:to>
      <xdr:col>55</xdr:col>
      <xdr:colOff>0</xdr:colOff>
      <xdr:row>78</xdr:row>
      <xdr:rowOff>138463</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9639300" y="13484402"/>
          <a:ext cx="838200" cy="2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82089</xdr:rowOff>
    </xdr:from>
    <xdr:ext cx="534377" cy="259045"/>
    <xdr:sp macro="" textlink="">
      <xdr:nvSpPr>
        <xdr:cNvPr id="402" name="普通建設事業費 （ うち新規整備　）平均値テキスト">
          <a:extLst>
            <a:ext uri="{FF2B5EF4-FFF2-40B4-BE49-F238E27FC236}">
              <a16:creationId xmlns:a16="http://schemas.microsoft.com/office/drawing/2014/main" id="{00000000-0008-0000-0600-000092010000}"/>
            </a:ext>
          </a:extLst>
        </xdr:cNvPr>
        <xdr:cNvSpPr txBox="1"/>
      </xdr:nvSpPr>
      <xdr:spPr>
        <a:xfrm>
          <a:off x="10528300" y="132837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59212</xdr:rowOff>
    </xdr:from>
    <xdr:to>
      <xdr:col>55</xdr:col>
      <xdr:colOff>50800</xdr:colOff>
      <xdr:row>78</xdr:row>
      <xdr:rowOff>160812</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10426700" y="1343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111302</xdr:rowOff>
    </xdr:from>
    <xdr:to>
      <xdr:col>50</xdr:col>
      <xdr:colOff>114300</xdr:colOff>
      <xdr:row>78</xdr:row>
      <xdr:rowOff>133659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8750300" y="13484402"/>
          <a:ext cx="889000" cy="2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53456</xdr:rowOff>
    </xdr:from>
    <xdr:to>
      <xdr:col>50</xdr:col>
      <xdr:colOff>165100</xdr:colOff>
      <xdr:row>78</xdr:row>
      <xdr:rowOff>155056</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9588500" y="1342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133</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9372111" y="1320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128780</xdr:rowOff>
    </xdr:from>
    <xdr:to>
      <xdr:col>45</xdr:col>
      <xdr:colOff>177800</xdr:colOff>
      <xdr:row>78</xdr:row>
      <xdr:rowOff>133659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7861300" y="13501880"/>
          <a:ext cx="889000" cy="4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53485</xdr:rowOff>
    </xdr:from>
    <xdr:to>
      <xdr:col>46</xdr:col>
      <xdr:colOff>38100</xdr:colOff>
      <xdr:row>78</xdr:row>
      <xdr:rowOff>155085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8699500" y="1342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162</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8483111" y="1320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128780</xdr:rowOff>
    </xdr:from>
    <xdr:to>
      <xdr:col>41</xdr:col>
      <xdr:colOff>50800</xdr:colOff>
      <xdr:row>78</xdr:row>
      <xdr:rowOff>138943</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6972300" y="13501880"/>
          <a:ext cx="889000" cy="1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54265</xdr:rowOff>
    </xdr:from>
    <xdr:to>
      <xdr:col>41</xdr:col>
      <xdr:colOff>101600</xdr:colOff>
      <xdr:row>78</xdr:row>
      <xdr:rowOff>155865</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810500" y="1342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942</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594111" y="1320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33475</xdr:rowOff>
    </xdr:from>
    <xdr:to>
      <xdr:col>36</xdr:col>
      <xdr:colOff>165100</xdr:colOff>
      <xdr:row>78</xdr:row>
      <xdr:rowOff>135075</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6921500" y="1340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151602</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05111" y="1318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87663</xdr:rowOff>
    </xdr:from>
    <xdr:to>
      <xdr:col>55</xdr:col>
      <xdr:colOff>50800</xdr:colOff>
      <xdr:row>79</xdr:row>
      <xdr:rowOff>17813</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346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37638</xdr:rowOff>
    </xdr:from>
    <xdr:ext cx="378565"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3410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60502</xdr:rowOff>
    </xdr:from>
    <xdr:to>
      <xdr:col>50</xdr:col>
      <xdr:colOff>165100</xdr:colOff>
      <xdr:row>78</xdr:row>
      <xdr:rowOff>162102</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343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153229</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372111" y="1352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82859</xdr:rowOff>
    </xdr:from>
    <xdr:to>
      <xdr:col>46</xdr:col>
      <xdr:colOff>38100</xdr:colOff>
      <xdr:row>79</xdr:row>
      <xdr:rowOff>13009</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345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4136</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15428" y="13548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77980</xdr:rowOff>
    </xdr:from>
    <xdr:to>
      <xdr:col>41</xdr:col>
      <xdr:colOff>101600</xdr:colOff>
      <xdr:row>79</xdr:row>
      <xdr:rowOff>8130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345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170707</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26428" y="1354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88143</xdr:rowOff>
    </xdr:from>
    <xdr:to>
      <xdr:col>36</xdr:col>
      <xdr:colOff>165100</xdr:colOff>
      <xdr:row>79</xdr:row>
      <xdr:rowOff>18293</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6921500" y="1346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9420</xdr:rowOff>
    </xdr:from>
    <xdr:ext cx="378565"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3017" y="13553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157981</xdr:rowOff>
    </xdr:from>
    <xdr:to>
      <xdr:col>54</xdr:col>
      <xdr:colOff>189865</xdr:colOff>
      <xdr:row>99</xdr:row>
      <xdr:rowOff>22054</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759931"/>
          <a:ext cx="1270" cy="1235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25881</xdr:rowOff>
    </xdr:from>
    <xdr:ext cx="469744"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99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22054</xdr:rowOff>
    </xdr:from>
    <xdr:to>
      <xdr:col>55</xdr:col>
      <xdr:colOff>88900</xdr:colOff>
      <xdr:row>99</xdr:row>
      <xdr:rowOff>22054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99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104658</xdr:rowOff>
    </xdr:from>
    <xdr:ext cx="599010"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535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157981</xdr:rowOff>
    </xdr:from>
    <xdr:to>
      <xdr:col>55</xdr:col>
      <xdr:colOff>88900</xdr:colOff>
      <xdr:row>91</xdr:row>
      <xdr:rowOff>157981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759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114570</xdr:rowOff>
    </xdr:from>
    <xdr:to>
      <xdr:col>55</xdr:col>
      <xdr:colOff>0</xdr:colOff>
      <xdr:row>97</xdr:row>
      <xdr:rowOff>120689</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9639300" y="16745220"/>
          <a:ext cx="838200" cy="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91529</xdr:rowOff>
    </xdr:from>
    <xdr:ext cx="534377"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722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113102</xdr:rowOff>
    </xdr:from>
    <xdr:to>
      <xdr:col>55</xdr:col>
      <xdr:colOff>50800</xdr:colOff>
      <xdr:row>98</xdr:row>
      <xdr:rowOff>43252</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74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49693</xdr:rowOff>
    </xdr:from>
    <xdr:to>
      <xdr:col>50</xdr:col>
      <xdr:colOff>114300</xdr:colOff>
      <xdr:row>97</xdr:row>
      <xdr:rowOff>114570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8750300" y="16680343"/>
          <a:ext cx="889000" cy="6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157556</xdr:rowOff>
    </xdr:from>
    <xdr:to>
      <xdr:col>50</xdr:col>
      <xdr:colOff>165100</xdr:colOff>
      <xdr:row>98</xdr:row>
      <xdr:rowOff>87706</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78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78833</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72111" y="16880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49693</xdr:rowOff>
    </xdr:from>
    <xdr:to>
      <xdr:col>45</xdr:col>
      <xdr:colOff>177800</xdr:colOff>
      <xdr:row>97</xdr:row>
      <xdr:rowOff>96038</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7861300" y="16680343"/>
          <a:ext cx="889000" cy="4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131603</xdr:rowOff>
    </xdr:from>
    <xdr:to>
      <xdr:col>46</xdr:col>
      <xdr:colOff>38100</xdr:colOff>
      <xdr:row>98</xdr:row>
      <xdr:rowOff>61753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76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52880</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83111" y="1685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94749</xdr:rowOff>
    </xdr:from>
    <xdr:to>
      <xdr:col>41</xdr:col>
      <xdr:colOff>50800</xdr:colOff>
      <xdr:row>97</xdr:row>
      <xdr:rowOff>96038</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6972300" y="16725399"/>
          <a:ext cx="889000" cy="1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152260</xdr:rowOff>
    </xdr:from>
    <xdr:to>
      <xdr:col>41</xdr:col>
      <xdr:colOff>101600</xdr:colOff>
      <xdr:row>98</xdr:row>
      <xdr:rowOff>82410</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7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73537</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94111" y="1687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28794</xdr:rowOff>
    </xdr:from>
    <xdr:to>
      <xdr:col>36</xdr:col>
      <xdr:colOff>165100</xdr:colOff>
      <xdr:row>98</xdr:row>
      <xdr:rowOff>130394</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830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121521</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05111" y="16923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69889</xdr:rowOff>
    </xdr:from>
    <xdr:to>
      <xdr:col>55</xdr:col>
      <xdr:colOff>50800</xdr:colOff>
      <xdr:row>98</xdr:row>
      <xdr:rowOff>39</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70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92766</xdr:rowOff>
    </xdr:from>
    <xdr:ext cx="534377"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55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63770</xdr:rowOff>
    </xdr:from>
    <xdr:to>
      <xdr:col>50</xdr:col>
      <xdr:colOff>165100</xdr:colOff>
      <xdr:row>97</xdr:row>
      <xdr:rowOff>165370</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69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10447</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72111" y="1646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170343</xdr:rowOff>
    </xdr:from>
    <xdr:to>
      <xdr:col>46</xdr:col>
      <xdr:colOff>38100</xdr:colOff>
      <xdr:row>97</xdr:row>
      <xdr:rowOff>100493</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62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117020</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83111" y="1640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45238</xdr:rowOff>
    </xdr:from>
    <xdr:to>
      <xdr:col>41</xdr:col>
      <xdr:colOff>101600</xdr:colOff>
      <xdr:row>97</xdr:row>
      <xdr:rowOff>146838</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67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163365</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94111" y="1645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43949</xdr:rowOff>
    </xdr:from>
    <xdr:to>
      <xdr:col>36</xdr:col>
      <xdr:colOff>165100</xdr:colOff>
      <xdr:row>97</xdr:row>
      <xdr:rowOff>145549</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674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162076</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05111" y="1644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166347</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138397"/>
          <a:ext cx="1269" cy="159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91362</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77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113024</xdr:rowOff>
    </xdr:from>
    <xdr:ext cx="599010"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491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166347</xdr:rowOff>
    </xdr:from>
    <xdr:to>
      <xdr:col>86</xdr:col>
      <xdr:colOff>25400</xdr:colOff>
      <xdr:row>29</xdr:row>
      <xdr:rowOff>166347</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13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8812</xdr:rowOff>
    </xdr:from>
    <xdr:ext cx="469744"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523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157385</xdr:rowOff>
    </xdr:from>
    <xdr:to>
      <xdr:col>85</xdr:col>
      <xdr:colOff>177800</xdr:colOff>
      <xdr:row>39</xdr:row>
      <xdr:rowOff>87535</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159408</xdr:rowOff>
    </xdr:from>
    <xdr:to>
      <xdr:col>81</xdr:col>
      <xdr:colOff>101600</xdr:colOff>
      <xdr:row>39</xdr:row>
      <xdr:rowOff>89558</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106085</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46428" y="644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162502</xdr:rowOff>
    </xdr:from>
    <xdr:to>
      <xdr:col>76</xdr:col>
      <xdr:colOff>165100</xdr:colOff>
      <xdr:row>39</xdr:row>
      <xdr:rowOff>92652</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109179</xdr:rowOff>
    </xdr:from>
    <xdr:ext cx="378565"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403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158326</xdr:rowOff>
    </xdr:from>
    <xdr:to>
      <xdr:col>72</xdr:col>
      <xdr:colOff>38100</xdr:colOff>
      <xdr:row>39</xdr:row>
      <xdr:rowOff>88476</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105003</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68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161461</xdr:rowOff>
    </xdr:from>
    <xdr:to>
      <xdr:col>67</xdr:col>
      <xdr:colOff>101600</xdr:colOff>
      <xdr:row>39</xdr:row>
      <xdr:rowOff>91611</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108138</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5017" y="6451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135812</xdr:rowOff>
    </xdr:from>
    <xdr:ext cx="249299"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650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137401</xdr:rowOff>
    </xdr:from>
    <xdr:to>
      <xdr:col>85</xdr:col>
      <xdr:colOff>126364</xdr:colOff>
      <xdr:row>78</xdr:row>
      <xdr:rowOff>42494</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138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46321</xdr:rowOff>
    </xdr:from>
    <xdr:ext cx="534377"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41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42494</xdr:rowOff>
    </xdr:from>
    <xdr:to>
      <xdr:col>86</xdr:col>
      <xdr:colOff>25400</xdr:colOff>
      <xdr:row>78</xdr:row>
      <xdr:rowOff>42494</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415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84078</xdr:rowOff>
    </xdr:from>
    <xdr:ext cx="599010"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1914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137401</xdr:rowOff>
    </xdr:from>
    <xdr:to>
      <xdr:col>86</xdr:col>
      <xdr:colOff>25400</xdr:colOff>
      <xdr:row>70</xdr:row>
      <xdr:rowOff>137401</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138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66739</xdr:rowOff>
    </xdr:from>
    <xdr:to>
      <xdr:col>85</xdr:col>
      <xdr:colOff>127000</xdr:colOff>
      <xdr:row>77</xdr:row>
      <xdr:rowOff>69228</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5481300" y="13268389"/>
          <a:ext cx="838200" cy="2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128667</xdr:rowOff>
    </xdr:from>
    <xdr:ext cx="534377"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2987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105790</xdr:rowOff>
    </xdr:from>
    <xdr:to>
      <xdr:col>85</xdr:col>
      <xdr:colOff>177800</xdr:colOff>
      <xdr:row>77</xdr:row>
      <xdr:rowOff>35940</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31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66739</xdr:rowOff>
    </xdr:from>
    <xdr:to>
      <xdr:col>81</xdr:col>
      <xdr:colOff>50800</xdr:colOff>
      <xdr:row>77</xdr:row>
      <xdr:rowOff>78842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4592300" y="13268389"/>
          <a:ext cx="889000" cy="1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99937</xdr:rowOff>
    </xdr:from>
    <xdr:to>
      <xdr:col>81</xdr:col>
      <xdr:colOff>101600</xdr:colOff>
      <xdr:row>77</xdr:row>
      <xdr:rowOff>30087</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46614</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14111" y="1290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78842</xdr:rowOff>
    </xdr:from>
    <xdr:to>
      <xdr:col>76</xdr:col>
      <xdr:colOff>114300</xdr:colOff>
      <xdr:row>77</xdr:row>
      <xdr:rowOff>95377</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3703300" y="13280492"/>
          <a:ext cx="889000" cy="16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102667</xdr:rowOff>
    </xdr:from>
    <xdr:to>
      <xdr:col>76</xdr:col>
      <xdr:colOff>165100</xdr:colOff>
      <xdr:row>77</xdr:row>
      <xdr:rowOff>32817</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49344</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5111" y="1290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95377</xdr:rowOff>
    </xdr:from>
    <xdr:to>
      <xdr:col>71</xdr:col>
      <xdr:colOff>177800</xdr:colOff>
      <xdr:row>77</xdr:row>
      <xdr:rowOff>100952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2814300" y="13297027"/>
          <a:ext cx="889000" cy="5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104826</xdr:rowOff>
    </xdr:from>
    <xdr:to>
      <xdr:col>72</xdr:col>
      <xdr:colOff>38100</xdr:colOff>
      <xdr:row>77</xdr:row>
      <xdr:rowOff>34976</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51503</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291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130417</xdr:rowOff>
    </xdr:from>
    <xdr:to>
      <xdr:col>67</xdr:col>
      <xdr:colOff>101600</xdr:colOff>
      <xdr:row>77</xdr:row>
      <xdr:rowOff>60567</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77093</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293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18428</xdr:rowOff>
    </xdr:from>
    <xdr:to>
      <xdr:col>85</xdr:col>
      <xdr:colOff>177800</xdr:colOff>
      <xdr:row>77</xdr:row>
      <xdr:rowOff>120028</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322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168305</xdr:rowOff>
    </xdr:from>
    <xdr:ext cx="534377"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319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15939</xdr:rowOff>
    </xdr:from>
    <xdr:to>
      <xdr:col>81</xdr:col>
      <xdr:colOff>101600</xdr:colOff>
      <xdr:row>77</xdr:row>
      <xdr:rowOff>117539</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321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108666</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3310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28042</xdr:rowOff>
    </xdr:from>
    <xdr:to>
      <xdr:col>76</xdr:col>
      <xdr:colOff>165100</xdr:colOff>
      <xdr:row>77</xdr:row>
      <xdr:rowOff>129642</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322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120769</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332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44577</xdr:rowOff>
    </xdr:from>
    <xdr:to>
      <xdr:col>72</xdr:col>
      <xdr:colOff>38100</xdr:colOff>
      <xdr:row>77</xdr:row>
      <xdr:rowOff>146177</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3246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137304</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333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50152</xdr:rowOff>
    </xdr:from>
    <xdr:to>
      <xdr:col>67</xdr:col>
      <xdr:colOff>101600</xdr:colOff>
      <xdr:row>77</xdr:row>
      <xdr:rowOff>151752</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325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142879</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334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107111</xdr:rowOff>
    </xdr:from>
    <xdr:to>
      <xdr:col>85</xdr:col>
      <xdr:colOff>126364</xdr:colOff>
      <xdr:row>99</xdr:row>
      <xdr:rowOff>42811</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5709061"/>
          <a:ext cx="1269" cy="130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46638</xdr:rowOff>
    </xdr:from>
    <xdr:ext cx="378565" cy="259045"/>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7020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42811</xdr:rowOff>
    </xdr:from>
    <xdr:to>
      <xdr:col>86</xdr:col>
      <xdr:colOff>25400</xdr:colOff>
      <xdr:row>99</xdr:row>
      <xdr:rowOff>42811</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701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53788</xdr:rowOff>
    </xdr:from>
    <xdr:ext cx="599010" cy="259045"/>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484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107111</xdr:rowOff>
    </xdr:from>
    <xdr:to>
      <xdr:col>86</xdr:col>
      <xdr:colOff>25400</xdr:colOff>
      <xdr:row>91</xdr:row>
      <xdr:rowOff>107111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570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128257</xdr:rowOff>
    </xdr:from>
    <xdr:to>
      <xdr:col>85</xdr:col>
      <xdr:colOff>127000</xdr:colOff>
      <xdr:row>99</xdr:row>
      <xdr:rowOff>40805</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5481300" y="16416007"/>
          <a:ext cx="838200" cy="598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30408</xdr:rowOff>
    </xdr:from>
    <xdr:ext cx="534377" cy="25904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6610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7531</xdr:rowOff>
    </xdr:from>
    <xdr:to>
      <xdr:col>85</xdr:col>
      <xdr:colOff>177800</xdr:colOff>
      <xdr:row>98</xdr:row>
      <xdr:rowOff>109131</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80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128257</xdr:rowOff>
    </xdr:from>
    <xdr:to>
      <xdr:col>81</xdr:col>
      <xdr:colOff>50800</xdr:colOff>
      <xdr:row>98</xdr:row>
      <xdr:rowOff>91008</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4592300" y="16416007"/>
          <a:ext cx="889000" cy="477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77242</xdr:rowOff>
    </xdr:from>
    <xdr:to>
      <xdr:col>81</xdr:col>
      <xdr:colOff>101600</xdr:colOff>
      <xdr:row>98</xdr:row>
      <xdr:rowOff>7392</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70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169969</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14111" y="16800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91008</xdr:rowOff>
    </xdr:from>
    <xdr:to>
      <xdr:col>76</xdr:col>
      <xdr:colOff>114300</xdr:colOff>
      <xdr:row>99</xdr:row>
      <xdr:rowOff>2884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3703300" y="16893108"/>
          <a:ext cx="889000" cy="8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131559</xdr:rowOff>
    </xdr:from>
    <xdr:to>
      <xdr:col>76</xdr:col>
      <xdr:colOff>165100</xdr:colOff>
      <xdr:row>98</xdr:row>
      <xdr:rowOff>61709</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762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78236</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25111" y="1653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170205</xdr:rowOff>
    </xdr:from>
    <xdr:to>
      <xdr:col>71</xdr:col>
      <xdr:colOff>177800</xdr:colOff>
      <xdr:row>99</xdr:row>
      <xdr:rowOff>2884</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814300" y="16972305"/>
          <a:ext cx="889000" cy="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158217</xdr:rowOff>
    </xdr:from>
    <xdr:to>
      <xdr:col>72</xdr:col>
      <xdr:colOff>38100</xdr:colOff>
      <xdr:row>98</xdr:row>
      <xdr:rowOff>88367</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104894</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36111" y="1656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157862</xdr:rowOff>
    </xdr:from>
    <xdr:to>
      <xdr:col>67</xdr:col>
      <xdr:colOff>101600</xdr:colOff>
      <xdr:row>98</xdr:row>
      <xdr:rowOff>88012</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104539</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47111" y="1656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161455</xdr:rowOff>
    </xdr:from>
    <xdr:to>
      <xdr:col>85</xdr:col>
      <xdr:colOff>177800</xdr:colOff>
      <xdr:row>99</xdr:row>
      <xdr:rowOff>91605</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696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76382</xdr:rowOff>
    </xdr:from>
    <xdr:ext cx="378565" cy="25904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68784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77457</xdr:rowOff>
    </xdr:from>
    <xdr:to>
      <xdr:col>81</xdr:col>
      <xdr:colOff>101600</xdr:colOff>
      <xdr:row>96</xdr:row>
      <xdr:rowOff>7607</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636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24134</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14111" y="16140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40208</xdr:rowOff>
    </xdr:from>
    <xdr:to>
      <xdr:col>76</xdr:col>
      <xdr:colOff>165100</xdr:colOff>
      <xdr:row>98</xdr:row>
      <xdr:rowOff>141808</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6842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132935</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57428" y="16935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123534</xdr:rowOff>
    </xdr:from>
    <xdr:to>
      <xdr:col>72</xdr:col>
      <xdr:colOff>38100</xdr:colOff>
      <xdr:row>99</xdr:row>
      <xdr:rowOff>53684</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692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44811</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68428" y="17018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119405</xdr:rowOff>
    </xdr:from>
    <xdr:to>
      <xdr:col>67</xdr:col>
      <xdr:colOff>101600</xdr:colOff>
      <xdr:row>99</xdr:row>
      <xdr:rowOff>49555</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692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40682</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79428" y="1701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107010</xdr:rowOff>
    </xdr:from>
    <xdr:to>
      <xdr:col>116</xdr:col>
      <xdr:colOff>62864</xdr:colOff>
      <xdr:row>38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22159595" y="5250510"/>
          <a:ext cx="1269" cy="1289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7" name="投資及び出資金最小値テキスト">
          <a:extLst>
            <a:ext uri="{FF2B5EF4-FFF2-40B4-BE49-F238E27FC236}">
              <a16:creationId xmlns:a16="http://schemas.microsoft.com/office/drawing/2014/main" id="{00000000-0008-0000-0600-0000D7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53687</xdr:rowOff>
    </xdr:from>
    <xdr:ext cx="534377" cy="259045"/>
    <xdr:sp macro="" textlink="">
      <xdr:nvSpPr>
        <xdr:cNvPr id="729" name="投資及び出資金最大値テキスト">
          <a:extLst>
            <a:ext uri="{FF2B5EF4-FFF2-40B4-BE49-F238E27FC236}">
              <a16:creationId xmlns:a16="http://schemas.microsoft.com/office/drawing/2014/main" id="{00000000-0008-0000-0600-0000D9020000}"/>
            </a:ext>
          </a:extLst>
        </xdr:cNvPr>
        <xdr:cNvSpPr txBox="1"/>
      </xdr:nvSpPr>
      <xdr:spPr>
        <a:xfrm>
          <a:off x="22212300" y="502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107010</xdr:rowOff>
    </xdr:from>
    <xdr:to>
      <xdr:col>116</xdr:col>
      <xdr:colOff>152400</xdr:colOff>
      <xdr:row>30</xdr:row>
      <xdr:rowOff>107010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5250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83750</xdr:rowOff>
    </xdr:from>
    <xdr:to>
      <xdr:col>116</xdr:col>
      <xdr:colOff>63500</xdr:colOff>
      <xdr:row>36</xdr:row>
      <xdr:rowOff>48946</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1323300" y="6084500"/>
          <a:ext cx="838200" cy="136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37895</xdr:rowOff>
    </xdr:from>
    <xdr:ext cx="469744" cy="259045"/>
    <xdr:sp macro="" textlink="">
      <xdr:nvSpPr>
        <xdr:cNvPr id="732" name="投資及び出資金平均値テキスト">
          <a:extLst>
            <a:ext uri="{FF2B5EF4-FFF2-40B4-BE49-F238E27FC236}">
              <a16:creationId xmlns:a16="http://schemas.microsoft.com/office/drawing/2014/main" id="{00000000-0008-0000-0600-0000DC020000}"/>
            </a:ext>
          </a:extLst>
        </xdr:cNvPr>
        <xdr:cNvSpPr txBox="1"/>
      </xdr:nvSpPr>
      <xdr:spPr>
        <a:xfrm>
          <a:off x="22212300" y="6381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59468</xdr:rowOff>
    </xdr:from>
    <xdr:to>
      <xdr:col>116</xdr:col>
      <xdr:colOff>114300</xdr:colOff>
      <xdr:row>37</xdr:row>
      <xdr:rowOff>161068</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2110700" y="640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83750</xdr:rowOff>
    </xdr:from>
    <xdr:to>
      <xdr:col>111</xdr:col>
      <xdr:colOff>177800</xdr:colOff>
      <xdr:row>38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0434300" y="6084500"/>
          <a:ext cx="889000" cy="456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80728</xdr:rowOff>
    </xdr:from>
    <xdr:to>
      <xdr:col>112</xdr:col>
      <xdr:colOff>38100</xdr:colOff>
      <xdr:row>38</xdr:row>
      <xdr:rowOff>10878</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1272500" y="642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2005</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088428" y="6517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84499</xdr:rowOff>
    </xdr:from>
    <xdr:to>
      <xdr:col>107</xdr:col>
      <xdr:colOff>101600</xdr:colOff>
      <xdr:row>38</xdr:row>
      <xdr:rowOff>14649</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0383500" y="6428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31176</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199428" y="6203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96272</xdr:rowOff>
    </xdr:from>
    <xdr:to>
      <xdr:col>102</xdr:col>
      <xdr:colOff>165100</xdr:colOff>
      <xdr:row>38</xdr:row>
      <xdr:rowOff>26422</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9494500" y="6439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42949</xdr:rowOff>
    </xdr:from>
    <xdr:ext cx="378565"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56017" y="6215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110960</xdr:rowOff>
    </xdr:from>
    <xdr:to>
      <xdr:col>98</xdr:col>
      <xdr:colOff>38100</xdr:colOff>
      <xdr:row>38</xdr:row>
      <xdr:rowOff>41110</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8605500" y="645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57637</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67017" y="6229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169596</xdr:rowOff>
    </xdr:from>
    <xdr:to>
      <xdr:col>116</xdr:col>
      <xdr:colOff>114300</xdr:colOff>
      <xdr:row>36</xdr:row>
      <xdr:rowOff>99746</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2110700" y="617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21023</xdr:rowOff>
    </xdr:from>
    <xdr:ext cx="469744" cy="259045"/>
    <xdr:sp macro="" textlink="">
      <xdr:nvSpPr>
        <xdr:cNvPr id="751" name="投資及び出資金該当値テキスト">
          <a:extLst>
            <a:ext uri="{FF2B5EF4-FFF2-40B4-BE49-F238E27FC236}">
              <a16:creationId xmlns:a16="http://schemas.microsoft.com/office/drawing/2014/main" id="{00000000-0008-0000-0600-0000EF020000}"/>
            </a:ext>
          </a:extLst>
        </xdr:cNvPr>
        <xdr:cNvSpPr txBox="1"/>
      </xdr:nvSpPr>
      <xdr:spPr>
        <a:xfrm>
          <a:off x="22212300" y="6021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32950</xdr:rowOff>
    </xdr:from>
    <xdr:to>
      <xdr:col>112</xdr:col>
      <xdr:colOff>38100</xdr:colOff>
      <xdr:row>35</xdr:row>
      <xdr:rowOff>134550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1272500" y="60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151077</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088428" y="580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158811</xdr:rowOff>
    </xdr:from>
    <xdr:to>
      <xdr:col>116</xdr:col>
      <xdr:colOff>62864</xdr:colOff>
      <xdr:row>58</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flipV="1">
          <a:off x="22159595" y="8902761"/>
          <a:ext cx="1269" cy="1181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2" name="貸付金最小値テキスト">
          <a:extLst>
            <a:ext uri="{FF2B5EF4-FFF2-40B4-BE49-F238E27FC236}">
              <a16:creationId xmlns:a16="http://schemas.microsoft.com/office/drawing/2014/main" id="{00000000-0008-0000-0600-00000E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105488</xdr:rowOff>
    </xdr:from>
    <xdr:ext cx="534377" cy="259045"/>
    <xdr:sp macro="" textlink="">
      <xdr:nvSpPr>
        <xdr:cNvPr id="784" name="貸付金最大値テキスト">
          <a:extLst>
            <a:ext uri="{FF2B5EF4-FFF2-40B4-BE49-F238E27FC236}">
              <a16:creationId xmlns:a16="http://schemas.microsoft.com/office/drawing/2014/main" id="{00000000-0008-0000-0600-000010030000}"/>
            </a:ext>
          </a:extLst>
        </xdr:cNvPr>
        <xdr:cNvSpPr txBox="1"/>
      </xdr:nvSpPr>
      <xdr:spPr>
        <a:xfrm>
          <a:off x="22212300" y="867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158811</xdr:rowOff>
    </xdr:from>
    <xdr:to>
      <xdr:col>116</xdr:col>
      <xdr:colOff>152400</xdr:colOff>
      <xdr:row>51</xdr:row>
      <xdr:rowOff>158811</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890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60468</xdr:rowOff>
    </xdr:from>
    <xdr:to>
      <xdr:col>116</xdr:col>
      <xdr:colOff>63500</xdr:colOff>
      <xdr:row>58</xdr:row>
      <xdr:rowOff>62891</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1323300" y="10004568"/>
          <a:ext cx="8382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5834</xdr:rowOff>
    </xdr:from>
    <xdr:ext cx="469744" cy="259045"/>
    <xdr:sp macro="" textlink="">
      <xdr:nvSpPr>
        <xdr:cNvPr id="787" name="貸付金平均値テキスト">
          <a:extLst>
            <a:ext uri="{FF2B5EF4-FFF2-40B4-BE49-F238E27FC236}">
              <a16:creationId xmlns:a16="http://schemas.microsoft.com/office/drawing/2014/main" id="{00000000-0008-0000-0600-000013030000}"/>
            </a:ext>
          </a:extLst>
        </xdr:cNvPr>
        <xdr:cNvSpPr txBox="1"/>
      </xdr:nvSpPr>
      <xdr:spPr>
        <a:xfrm>
          <a:off x="22212300" y="9949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27407</xdr:rowOff>
    </xdr:from>
    <xdr:to>
      <xdr:col>116</xdr:col>
      <xdr:colOff>114300</xdr:colOff>
      <xdr:row>58</xdr:row>
      <xdr:rowOff>129007</xdr:rowOff>
    </xdr:to>
    <xdr:sp macro="" textlink="">
      <xdr:nvSpPr>
        <xdr:cNvPr id="788" name="フローチャート: 判断 787">
          <a:extLst>
            <a:ext uri="{FF2B5EF4-FFF2-40B4-BE49-F238E27FC236}">
              <a16:creationId xmlns:a16="http://schemas.microsoft.com/office/drawing/2014/main" id="{00000000-0008-0000-0600-000014030000}"/>
            </a:ext>
          </a:extLst>
        </xdr:cNvPr>
        <xdr:cNvSpPr/>
      </xdr:nvSpPr>
      <xdr:spPr>
        <a:xfrm>
          <a:off x="22110700" y="997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57816</xdr:rowOff>
    </xdr:from>
    <xdr:to>
      <xdr:col>111</xdr:col>
      <xdr:colOff>177800</xdr:colOff>
      <xdr:row>58</xdr:row>
      <xdr:rowOff>60468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0434300" y="10001916"/>
          <a:ext cx="889000" cy="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25806</xdr:rowOff>
    </xdr:from>
    <xdr:to>
      <xdr:col>112</xdr:col>
      <xdr:colOff>38100</xdr:colOff>
      <xdr:row>58</xdr:row>
      <xdr:rowOff>127406</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12725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118533</xdr:rowOff>
    </xdr:from>
    <xdr:ext cx="469744"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1088428" y="10062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40899</xdr:rowOff>
    </xdr:from>
    <xdr:to>
      <xdr:col>107</xdr:col>
      <xdr:colOff>50800</xdr:colOff>
      <xdr:row>58</xdr:row>
      <xdr:rowOff>57816</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9545300" y="9984999"/>
          <a:ext cx="8890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26401</xdr:rowOff>
    </xdr:from>
    <xdr:to>
      <xdr:col>107</xdr:col>
      <xdr:colOff>101600</xdr:colOff>
      <xdr:row>58</xdr:row>
      <xdr:rowOff>128001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0383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119128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0199428" y="10063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40899</xdr:rowOff>
    </xdr:from>
    <xdr:to>
      <xdr:col>102</xdr:col>
      <xdr:colOff>114300</xdr:colOff>
      <xdr:row>58</xdr:row>
      <xdr:rowOff>79166</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8656300" y="9984999"/>
          <a:ext cx="889000" cy="3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18994</xdr:rowOff>
    </xdr:from>
    <xdr:to>
      <xdr:col>102</xdr:col>
      <xdr:colOff>165100</xdr:colOff>
      <xdr:row>58</xdr:row>
      <xdr:rowOff>120594</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19494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111721</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9310428" y="1005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33944</xdr:rowOff>
    </xdr:from>
    <xdr:to>
      <xdr:col>98</xdr:col>
      <xdr:colOff>38100</xdr:colOff>
      <xdr:row>58</xdr:row>
      <xdr:rowOff>135544</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8605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126671</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8421428" y="10070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12091</xdr:rowOff>
    </xdr:from>
    <xdr:to>
      <xdr:col>116</xdr:col>
      <xdr:colOff>114300</xdr:colOff>
      <xdr:row>58</xdr:row>
      <xdr:rowOff>113691</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22110700" y="995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142918</xdr:rowOff>
    </xdr:from>
    <xdr:ext cx="469744" cy="259045"/>
    <xdr:sp macro="" textlink="">
      <xdr:nvSpPr>
        <xdr:cNvPr id="806" name="貸付金該当値テキスト">
          <a:extLst>
            <a:ext uri="{FF2B5EF4-FFF2-40B4-BE49-F238E27FC236}">
              <a16:creationId xmlns:a16="http://schemas.microsoft.com/office/drawing/2014/main" id="{00000000-0008-0000-0600-000026030000}"/>
            </a:ext>
          </a:extLst>
        </xdr:cNvPr>
        <xdr:cNvSpPr txBox="1"/>
      </xdr:nvSpPr>
      <xdr:spPr>
        <a:xfrm>
          <a:off x="22212300" y="9744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9668</xdr:rowOff>
    </xdr:from>
    <xdr:to>
      <xdr:col>112</xdr:col>
      <xdr:colOff>38100</xdr:colOff>
      <xdr:row>58</xdr:row>
      <xdr:rowOff>111268</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1272500" y="995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127795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972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7016</xdr:rowOff>
    </xdr:from>
    <xdr:to>
      <xdr:col>107</xdr:col>
      <xdr:colOff>101600</xdr:colOff>
      <xdr:row>58</xdr:row>
      <xdr:rowOff>108616</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0383500" y="995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125143</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99428" y="9726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161549</xdr:rowOff>
    </xdr:from>
    <xdr:to>
      <xdr:col>102</xdr:col>
      <xdr:colOff>165100</xdr:colOff>
      <xdr:row>58</xdr:row>
      <xdr:rowOff>91699</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19494500" y="9934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108226</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709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28366</xdr:rowOff>
    </xdr:from>
    <xdr:to>
      <xdr:col>98</xdr:col>
      <xdr:colOff>38100</xdr:colOff>
      <xdr:row>58</xdr:row>
      <xdr:rowOff>129966</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8605500" y="997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146493</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747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108314</xdr:rowOff>
    </xdr:from>
    <xdr:to>
      <xdr:col>116</xdr:col>
      <xdr:colOff>62864</xdr:colOff>
      <xdr:row>78</xdr:row>
      <xdr:rowOff>85088</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flipV="1">
          <a:off x="22159595" y="12281264"/>
          <a:ext cx="1269" cy="117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88915</xdr:rowOff>
    </xdr:from>
    <xdr:ext cx="534377" cy="259045"/>
    <xdr:sp macro="" textlink="">
      <xdr:nvSpPr>
        <xdr:cNvPr id="838" name="繰出金最小値テキスト">
          <a:extLst>
            <a:ext uri="{FF2B5EF4-FFF2-40B4-BE49-F238E27FC236}">
              <a16:creationId xmlns:a16="http://schemas.microsoft.com/office/drawing/2014/main" id="{00000000-0008-0000-0600-000046030000}"/>
            </a:ext>
          </a:extLst>
        </xdr:cNvPr>
        <xdr:cNvSpPr txBox="1"/>
      </xdr:nvSpPr>
      <xdr:spPr>
        <a:xfrm>
          <a:off x="22212300" y="1346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85088</xdr:rowOff>
    </xdr:from>
    <xdr:to>
      <xdr:col>116</xdr:col>
      <xdr:colOff>152400</xdr:colOff>
      <xdr:row>78</xdr:row>
      <xdr:rowOff>85088</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22072600" y="1345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54991</xdr:rowOff>
    </xdr:from>
    <xdr:ext cx="534377" cy="259045"/>
    <xdr:sp macro="" textlink="">
      <xdr:nvSpPr>
        <xdr:cNvPr id="840" name="繰出金最大値テキスト">
          <a:extLst>
            <a:ext uri="{FF2B5EF4-FFF2-40B4-BE49-F238E27FC236}">
              <a16:creationId xmlns:a16="http://schemas.microsoft.com/office/drawing/2014/main" id="{00000000-0008-0000-0600-000048030000}"/>
            </a:ext>
          </a:extLst>
        </xdr:cNvPr>
        <xdr:cNvSpPr txBox="1"/>
      </xdr:nvSpPr>
      <xdr:spPr>
        <a:xfrm>
          <a:off x="22212300" y="1205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108314</xdr:rowOff>
    </xdr:from>
    <xdr:to>
      <xdr:col>116</xdr:col>
      <xdr:colOff>152400</xdr:colOff>
      <xdr:row>71</xdr:row>
      <xdr:rowOff>108314</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2072600" y="1228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45997</xdr:rowOff>
    </xdr:from>
    <xdr:to>
      <xdr:col>116</xdr:col>
      <xdr:colOff>63500</xdr:colOff>
      <xdr:row>77</xdr:row>
      <xdr:rowOff>46682</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flipV="1">
          <a:off x="21323300" y="13247647"/>
          <a:ext cx="8382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21114</xdr:rowOff>
    </xdr:from>
    <xdr:ext cx="534377" cy="259045"/>
    <xdr:sp macro="" textlink="">
      <xdr:nvSpPr>
        <xdr:cNvPr id="843" name="繰出金平均値テキスト">
          <a:extLst>
            <a:ext uri="{FF2B5EF4-FFF2-40B4-BE49-F238E27FC236}">
              <a16:creationId xmlns:a16="http://schemas.microsoft.com/office/drawing/2014/main" id="{00000000-0008-0000-0600-00004B030000}"/>
            </a:ext>
          </a:extLst>
        </xdr:cNvPr>
        <xdr:cNvSpPr txBox="1"/>
      </xdr:nvSpPr>
      <xdr:spPr>
        <a:xfrm>
          <a:off x="22212300" y="12879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169687</xdr:rowOff>
    </xdr:from>
    <xdr:to>
      <xdr:col>116</xdr:col>
      <xdr:colOff>114300</xdr:colOff>
      <xdr:row>76</xdr:row>
      <xdr:rowOff>99837</xdr:rowOff>
    </xdr:to>
    <xdr:sp macro="" textlink="">
      <xdr:nvSpPr>
        <xdr:cNvPr id="844" name="フローチャート: 判断 843">
          <a:extLst>
            <a:ext uri="{FF2B5EF4-FFF2-40B4-BE49-F238E27FC236}">
              <a16:creationId xmlns:a16="http://schemas.microsoft.com/office/drawing/2014/main" id="{00000000-0008-0000-0600-00004C030000}"/>
            </a:ext>
          </a:extLst>
        </xdr:cNvPr>
        <xdr:cNvSpPr/>
      </xdr:nvSpPr>
      <xdr:spPr>
        <a:xfrm>
          <a:off x="221107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47574</xdr:rowOff>
    </xdr:from>
    <xdr:to>
      <xdr:col>111</xdr:col>
      <xdr:colOff>177800</xdr:colOff>
      <xdr:row>77</xdr:row>
      <xdr:rowOff>46682</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0434300" y="12906324"/>
          <a:ext cx="889000" cy="342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138437</xdr:rowOff>
    </xdr:from>
    <xdr:to>
      <xdr:col>112</xdr:col>
      <xdr:colOff>38100</xdr:colOff>
      <xdr:row>76</xdr:row>
      <xdr:rowOff>68588</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21272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85114</xdr:rowOff>
    </xdr:from>
    <xdr:ext cx="534377"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21056111" y="1277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47574</xdr:rowOff>
    </xdr:from>
    <xdr:to>
      <xdr:col>107</xdr:col>
      <xdr:colOff>50800</xdr:colOff>
      <xdr:row>75</xdr:row>
      <xdr:rowOff>120749</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19545300" y="12906324"/>
          <a:ext cx="889000" cy="7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98616</xdr:rowOff>
    </xdr:from>
    <xdr:to>
      <xdr:col>107</xdr:col>
      <xdr:colOff>101600</xdr:colOff>
      <xdr:row>76</xdr:row>
      <xdr:rowOff>28766</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0383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19893</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0167111" y="1305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120749</xdr:rowOff>
    </xdr:from>
    <xdr:to>
      <xdr:col>102</xdr:col>
      <xdr:colOff>114300</xdr:colOff>
      <xdr:row>75</xdr:row>
      <xdr:rowOff>122029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18656300" y="12979499"/>
          <a:ext cx="889000" cy="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99164</xdr:rowOff>
    </xdr:from>
    <xdr:to>
      <xdr:col>102</xdr:col>
      <xdr:colOff>165100</xdr:colOff>
      <xdr:row>76</xdr:row>
      <xdr:rowOff>29314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19494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20441</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9278111" y="130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95164</xdr:rowOff>
    </xdr:from>
    <xdr:to>
      <xdr:col>98</xdr:col>
      <xdr:colOff>38100</xdr:colOff>
      <xdr:row>76</xdr:row>
      <xdr:rowOff>25313</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18605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16440</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8389111" y="1304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166647</xdr:rowOff>
    </xdr:from>
    <xdr:to>
      <xdr:col>116</xdr:col>
      <xdr:colOff>114300</xdr:colOff>
      <xdr:row>77</xdr:row>
      <xdr:rowOff>96797</xdr:rowOff>
    </xdr:to>
    <xdr:sp macro="" textlink="">
      <xdr:nvSpPr>
        <xdr:cNvPr id="861" name="楕円 860">
          <a:extLst>
            <a:ext uri="{FF2B5EF4-FFF2-40B4-BE49-F238E27FC236}">
              <a16:creationId xmlns:a16="http://schemas.microsoft.com/office/drawing/2014/main" id="{00000000-0008-0000-0600-00005D030000}"/>
            </a:ext>
          </a:extLst>
        </xdr:cNvPr>
        <xdr:cNvSpPr/>
      </xdr:nvSpPr>
      <xdr:spPr>
        <a:xfrm>
          <a:off x="22110700" y="1319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145074</xdr:rowOff>
    </xdr:from>
    <xdr:ext cx="534377" cy="259045"/>
    <xdr:sp macro="" textlink="">
      <xdr:nvSpPr>
        <xdr:cNvPr id="862" name="繰出金該当値テキスト">
          <a:extLst>
            <a:ext uri="{FF2B5EF4-FFF2-40B4-BE49-F238E27FC236}">
              <a16:creationId xmlns:a16="http://schemas.microsoft.com/office/drawing/2014/main" id="{00000000-0008-0000-0600-00005E030000}"/>
            </a:ext>
          </a:extLst>
        </xdr:cNvPr>
        <xdr:cNvSpPr txBox="1"/>
      </xdr:nvSpPr>
      <xdr:spPr>
        <a:xfrm>
          <a:off x="22212300" y="1317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167332</xdr:rowOff>
    </xdr:from>
    <xdr:to>
      <xdr:col>112</xdr:col>
      <xdr:colOff>38100</xdr:colOff>
      <xdr:row>77</xdr:row>
      <xdr:rowOff>97482</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1272500" y="1319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88609</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329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168224</xdr:rowOff>
    </xdr:from>
    <xdr:to>
      <xdr:col>107</xdr:col>
      <xdr:colOff>101600</xdr:colOff>
      <xdr:row>75</xdr:row>
      <xdr:rowOff>98374</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0383500" y="128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114901</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2630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69949</xdr:rowOff>
    </xdr:from>
    <xdr:to>
      <xdr:col>102</xdr:col>
      <xdr:colOff>165100</xdr:colOff>
      <xdr:row>76</xdr:row>
      <xdr:rowOff>99</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19494500" y="1292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16626</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78111" y="1270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71229</xdr:rowOff>
    </xdr:from>
    <xdr:to>
      <xdr:col>98</xdr:col>
      <xdr:colOff>38100</xdr:colOff>
      <xdr:row>76</xdr:row>
      <xdr:rowOff>1380</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18605500" y="1292997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17906</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89111" y="12705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5" name="前年度繰上充用金グラフ枠">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7" name="前年度繰上充用金最小値テキスト">
          <a:extLst>
            <a:ext uri="{FF2B5EF4-FFF2-40B4-BE49-F238E27FC236}">
              <a16:creationId xmlns:a16="http://schemas.microsoft.com/office/drawing/2014/main" id="{00000000-0008-0000-0600-00007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9" name="前年度繰上充用金最大値テキスト">
          <a:extLst>
            <a:ext uri="{FF2B5EF4-FFF2-40B4-BE49-F238E27FC236}">
              <a16:creationId xmlns:a16="http://schemas.microsoft.com/office/drawing/2014/main" id="{00000000-0008-0000-0600-00007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2" name="前年度繰上充用金平均値テキスト">
          <a:extLst>
            <a:ext uri="{FF2B5EF4-FFF2-40B4-BE49-F238E27FC236}">
              <a16:creationId xmlns:a16="http://schemas.microsoft.com/office/drawing/2014/main" id="{00000000-0008-0000-0600-00007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フローチャート: 判断 892">
          <a:extLst>
            <a:ext uri="{FF2B5EF4-FFF2-40B4-BE49-F238E27FC236}">
              <a16:creationId xmlns:a16="http://schemas.microsoft.com/office/drawing/2014/main" id="{00000000-0008-0000-0600-00007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楕円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1" name="前年度繰上充用金該当値テキスト">
          <a:extLst>
            <a:ext uri="{FF2B5EF4-FFF2-40B4-BE49-F238E27FC236}">
              <a16:creationId xmlns:a16="http://schemas.microsoft.com/office/drawing/2014/main" id="{00000000-0008-0000-0600-00008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0" name="正方形/長方形 919">
          <a:extLst>
            <a:ext uri="{FF2B5EF4-FFF2-40B4-BE49-F238E27FC236}">
              <a16:creationId xmlns:a16="http://schemas.microsoft.com/office/drawing/2014/main" id="{00000000-0008-0000-0600-00009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1" name="正方形/長方形 920">
          <a:extLst>
            <a:ext uri="{FF2B5EF4-FFF2-40B4-BE49-F238E27FC236}">
              <a16:creationId xmlns:a16="http://schemas.microsoft.com/office/drawing/2014/main" id="{00000000-0008-0000-0600-00009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類似団体内においても人口密度が高いことが功を奏し、全体的に平均を下回る支出となっている。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一方で「普通建設事業費（うち更新整備）」は、特に学校園の老朽化対策を積極的におこなっており、類似団体平均の</a:t>
          </a:r>
          <a:r>
            <a:rPr kumimoji="1" lang="en-US" altLang="ja-JP" sz="1100" b="0" i="0" u="none" strike="noStrike" kern="0" cap="none" spc="0" normalizeH="0" baseline="0" noProof="0">
              <a:ln>
                <a:noFill/>
              </a:ln>
              <a:solidFill>
                <a:prstClr val="black"/>
              </a:solidFill>
              <a:effectLst/>
              <a:uLnTx/>
              <a:uFillTx/>
              <a:latin typeface="+mn-lt"/>
              <a:ea typeface="+mn-ea"/>
              <a:cs typeface="+mn-cs"/>
            </a:rPr>
            <a:t>2</a:t>
          </a:r>
          <a:r>
            <a:rPr kumimoji="1" lang="ja-JP" altLang="ja-JP" sz="1100" b="0" i="0" u="none" strike="noStrike" kern="0" cap="none" spc="0" normalizeH="0" baseline="0" noProof="0">
              <a:ln>
                <a:noFill/>
              </a:ln>
              <a:solidFill>
                <a:prstClr val="black"/>
              </a:solidFill>
              <a:effectLst/>
              <a:uLnTx/>
              <a:uFillTx/>
              <a:latin typeface="+mn-lt"/>
              <a:ea typeface="+mn-ea"/>
              <a:cs typeface="+mn-cs"/>
            </a:rPr>
            <a:t>割増しとなっている。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今後は公共施設やインフラの一斉更新時期が続くため、公共施設等総合管理計画に基づいた老朽化対策を実施する。</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また、平成</a:t>
          </a:r>
          <a:r>
            <a:rPr kumimoji="1" lang="en-US" altLang="ja-JP" sz="1100" b="0" i="0" u="none" strike="noStrike" kern="0" cap="none" spc="0" normalizeH="0" baseline="0" noProof="0">
              <a:ln>
                <a:noFill/>
              </a:ln>
              <a:solidFill>
                <a:prstClr val="black"/>
              </a:solidFill>
              <a:effectLst/>
              <a:uLnTx/>
              <a:uFillTx/>
              <a:latin typeface="+mn-lt"/>
              <a:ea typeface="+mn-ea"/>
              <a:cs typeface="+mn-cs"/>
            </a:rPr>
            <a:t>30</a:t>
          </a:r>
          <a:r>
            <a:rPr kumimoji="1" lang="ja-JP" altLang="en-US" sz="1100" b="0" i="0" u="none" strike="noStrike" kern="0" cap="none" spc="0" normalizeH="0" baseline="0" noProof="0">
              <a:ln>
                <a:noFill/>
              </a:ln>
              <a:solidFill>
                <a:prstClr val="black"/>
              </a:solidFill>
              <a:effectLst/>
              <a:uLnTx/>
              <a:uFillTx/>
              <a:latin typeface="+mn-lt"/>
              <a:ea typeface="+mn-ea"/>
              <a:cs typeface="+mn-cs"/>
            </a:rPr>
            <a:t>年度より下水道事業において地方公営企業法が適用され、それまで「</a:t>
          </a:r>
          <a:r>
            <a:rPr kumimoji="1" lang="ja-JP" altLang="ja-JP" sz="1100" b="0" i="0" baseline="0">
              <a:solidFill>
                <a:schemeClr val="dk1"/>
              </a:solidFill>
              <a:effectLst/>
              <a:latin typeface="+mn-lt"/>
              <a:ea typeface="+mn-ea"/>
              <a:cs typeface="+mn-cs"/>
            </a:rPr>
            <a:t>繰出金</a:t>
          </a:r>
          <a:r>
            <a:rPr kumimoji="1" lang="ja-JP" altLang="en-US" sz="1100" b="0" i="0" u="none" strike="noStrike" kern="0" cap="none" spc="0" normalizeH="0" baseline="0" noProof="0">
              <a:ln>
                <a:noFill/>
              </a:ln>
              <a:solidFill>
                <a:prstClr val="black"/>
              </a:solidFill>
              <a:effectLst/>
              <a:uLnTx/>
              <a:uFillTx/>
              <a:latin typeface="+mn-lt"/>
              <a:ea typeface="+mn-ea"/>
              <a:cs typeface="+mn-cs"/>
            </a:rPr>
            <a:t>」として一般会計より支出していた分を、「投資及び出資金」、「補助費等」より支出している。</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その結果、「投資及び出資金」は類似団体を上回り、</a:t>
          </a:r>
          <a:r>
            <a:rPr kumimoji="1" lang="ja-JP" altLang="ja-JP" sz="1100" b="0" i="0" baseline="0">
              <a:solidFill>
                <a:schemeClr val="dk1"/>
              </a:solidFill>
              <a:effectLst/>
              <a:latin typeface="+mn-lt"/>
              <a:ea typeface="+mn-ea"/>
              <a:cs typeface="+mn-cs"/>
            </a:rPr>
            <a:t>「繰出金」</a:t>
          </a:r>
          <a:r>
            <a:rPr kumimoji="1" lang="ja-JP" altLang="en-US" sz="1100" b="0" i="0" baseline="0">
              <a:solidFill>
                <a:schemeClr val="dk1"/>
              </a:solidFill>
              <a:effectLst/>
              <a:latin typeface="+mn-lt"/>
              <a:ea typeface="+mn-ea"/>
              <a:cs typeface="+mn-cs"/>
            </a:rPr>
            <a:t>は下回る結果となっている。</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なお、「維持管理費」の急増は、決算統計における「普通建設事業費」との区分の明確化によるものである。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兵庫県播磨町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34,520
34,011
9.13
12,199,799
11,068,684
609,686
6,811,289
9,267,041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119126</xdr:rowOff>
    </xdr:from>
    <xdr:to>
      <xdr:col>24</xdr:col>
      <xdr:colOff>62865</xdr:colOff>
      <xdr:row>38</xdr:row>
      <xdr:rowOff>158968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62626"/>
          <a:ext cx="1270" cy="1411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162795</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77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158968</xdr:rowOff>
    </xdr:from>
    <xdr:to>
      <xdr:col>24</xdr:col>
      <xdr:colOff>152400</xdr:colOff>
      <xdr:row>38</xdr:row>
      <xdr:rowOff>158968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74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65803</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3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119126</xdr:rowOff>
    </xdr:from>
    <xdr:to>
      <xdr:col>24</xdr:col>
      <xdr:colOff>152400</xdr:colOff>
      <xdr:row>30</xdr:row>
      <xdr:rowOff>119126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62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84836</xdr:rowOff>
    </xdr:from>
    <xdr:to>
      <xdr:col>24</xdr:col>
      <xdr:colOff>63500</xdr:colOff>
      <xdr:row>36</xdr:row>
      <xdr:rowOff>92021</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257036"/>
          <a:ext cx="838200" cy="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165661</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9949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142784</xdr:rowOff>
    </xdr:from>
    <xdr:to>
      <xdr:col>24</xdr:col>
      <xdr:colOff>114300</xdr:colOff>
      <xdr:row>36</xdr:row>
      <xdr:rowOff>72934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4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92021</xdr:rowOff>
    </xdr:from>
    <xdr:to>
      <xdr:col>19</xdr:col>
      <xdr:colOff>177800</xdr:colOff>
      <xdr:row>36</xdr:row>
      <xdr:rowOff>94960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264221"/>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146050</xdr:rowOff>
    </xdr:from>
    <xdr:to>
      <xdr:col>20</xdr:col>
      <xdr:colOff>38100</xdr:colOff>
      <xdr:row>36</xdr:row>
      <xdr:rowOff>76200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92727</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92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69161</xdr:rowOff>
    </xdr:from>
    <xdr:to>
      <xdr:col>15</xdr:col>
      <xdr:colOff>50800</xdr:colOff>
      <xdr:row>36</xdr:row>
      <xdr:rowOff>94960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069911"/>
          <a:ext cx="889000" cy="19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138212</xdr:rowOff>
    </xdr:from>
    <xdr:to>
      <xdr:col>15</xdr:col>
      <xdr:colOff>101600</xdr:colOff>
      <xdr:row>36</xdr:row>
      <xdr:rowOff>68362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3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84889</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914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69161</xdr:rowOff>
    </xdr:from>
    <xdr:to>
      <xdr:col>10</xdr:col>
      <xdr:colOff>114300</xdr:colOff>
      <xdr:row>35</xdr:row>
      <xdr:rowOff>156682</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069911"/>
          <a:ext cx="889000" cy="87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131681</xdr:rowOff>
    </xdr:from>
    <xdr:to>
      <xdr:col>10</xdr:col>
      <xdr:colOff>165100</xdr:colOff>
      <xdr:row>36</xdr:row>
      <xdr:rowOff>61831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3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52958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22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51018</xdr:rowOff>
    </xdr:from>
    <xdr:to>
      <xdr:col>6</xdr:col>
      <xdr:colOff>38100</xdr:colOff>
      <xdr:row>35</xdr:row>
      <xdr:rowOff>152618</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169145</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826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34036</xdr:rowOff>
    </xdr:from>
    <xdr:to>
      <xdr:col>24</xdr:col>
      <xdr:colOff>114300</xdr:colOff>
      <xdr:row>36</xdr:row>
      <xdr:rowOff>135636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20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12463</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18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41221</xdr:rowOff>
    </xdr:from>
    <xdr:to>
      <xdr:col>20</xdr:col>
      <xdr:colOff>38100</xdr:colOff>
      <xdr:row>36</xdr:row>
      <xdr:rowOff>142821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21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133948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306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44160</xdr:rowOff>
    </xdr:from>
    <xdr:to>
      <xdr:col>15</xdr:col>
      <xdr:colOff>101600</xdr:colOff>
      <xdr:row>36</xdr:row>
      <xdr:rowOff>145760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21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136887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309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18361</xdr:rowOff>
    </xdr:from>
    <xdr:to>
      <xdr:col>10</xdr:col>
      <xdr:colOff>165100</xdr:colOff>
      <xdr:row>35</xdr:row>
      <xdr:rowOff>119961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01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136488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794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105882</xdr:rowOff>
    </xdr:from>
    <xdr:to>
      <xdr:col>6</xdr:col>
      <xdr:colOff>38100</xdr:colOff>
      <xdr:row>36</xdr:row>
      <xdr:rowOff>36032</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10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27159</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19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7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a:extLst>
            <a:ext uri="{FF2B5EF4-FFF2-40B4-BE49-F238E27FC236}">
              <a16:creationId xmlns:a16="http://schemas.microsoft.com/office/drawing/2014/main" id="{00000000-0008-0000-07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96124</xdr:rowOff>
    </xdr:from>
    <xdr:to>
      <xdr:col>24</xdr:col>
      <xdr:colOff>62865</xdr:colOff>
      <xdr:row>59</xdr:row>
      <xdr:rowOff>100326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4633595" y="8668624"/>
          <a:ext cx="1270" cy="1547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104153</xdr:rowOff>
    </xdr:from>
    <xdr:ext cx="534377" cy="259045"/>
    <xdr:sp macro="" textlink="">
      <xdr:nvSpPr>
        <xdr:cNvPr id="119" name="総務費最小値テキスト">
          <a:extLst>
            <a:ext uri="{FF2B5EF4-FFF2-40B4-BE49-F238E27FC236}">
              <a16:creationId xmlns:a16="http://schemas.microsoft.com/office/drawing/2014/main" id="{00000000-0008-0000-0700-000077000000}"/>
            </a:ext>
          </a:extLst>
        </xdr:cNvPr>
        <xdr:cNvSpPr txBox="1"/>
      </xdr:nvSpPr>
      <xdr:spPr>
        <a:xfrm>
          <a:off x="4686300" y="1021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100326</xdr:rowOff>
    </xdr:from>
    <xdr:to>
      <xdr:col>24</xdr:col>
      <xdr:colOff>152400</xdr:colOff>
      <xdr:row>59</xdr:row>
      <xdr:rowOff>100326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1021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42801</xdr:rowOff>
    </xdr:from>
    <xdr:ext cx="599010" cy="259045"/>
    <xdr:sp macro="" textlink="">
      <xdr:nvSpPr>
        <xdr:cNvPr id="121" name="総務費最大値テキスト">
          <a:extLst>
            <a:ext uri="{FF2B5EF4-FFF2-40B4-BE49-F238E27FC236}">
              <a16:creationId xmlns:a16="http://schemas.microsoft.com/office/drawing/2014/main" id="{00000000-0008-0000-0700-000079000000}"/>
            </a:ext>
          </a:extLst>
        </xdr:cNvPr>
        <xdr:cNvSpPr txBox="1"/>
      </xdr:nvSpPr>
      <xdr:spPr>
        <a:xfrm>
          <a:off x="4686300" y="8443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172,003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96124</xdr:rowOff>
    </xdr:from>
    <xdr:to>
      <xdr:col>24</xdr:col>
      <xdr:colOff>152400</xdr:colOff>
      <xdr:row>50</xdr:row>
      <xdr:rowOff>96124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4546600" y="866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79056</xdr:rowOff>
    </xdr:from>
    <xdr:to>
      <xdr:col>24</xdr:col>
      <xdr:colOff>63500</xdr:colOff>
      <xdr:row>59</xdr:row>
      <xdr:rowOff>76247</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3797300" y="9680256"/>
          <a:ext cx="838200" cy="511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151738</xdr:rowOff>
    </xdr:from>
    <xdr:ext cx="534377" cy="259045"/>
    <xdr:sp macro="" textlink="">
      <xdr:nvSpPr>
        <xdr:cNvPr id="124" name="総務費平均値テキスト">
          <a:extLst>
            <a:ext uri="{FF2B5EF4-FFF2-40B4-BE49-F238E27FC236}">
              <a16:creationId xmlns:a16="http://schemas.microsoft.com/office/drawing/2014/main" id="{00000000-0008-0000-0700-00007C000000}"/>
            </a:ext>
          </a:extLst>
        </xdr:cNvPr>
        <xdr:cNvSpPr txBox="1"/>
      </xdr:nvSpPr>
      <xdr:spPr>
        <a:xfrm>
          <a:off x="4686300" y="9752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128861</xdr:rowOff>
    </xdr:from>
    <xdr:to>
      <xdr:col>24</xdr:col>
      <xdr:colOff>114300</xdr:colOff>
      <xdr:row>58</xdr:row>
      <xdr:rowOff>59011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4584700" y="990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79056</xdr:rowOff>
    </xdr:from>
    <xdr:to>
      <xdr:col>19</xdr:col>
      <xdr:colOff>177800</xdr:colOff>
      <xdr:row>59</xdr:row>
      <xdr:rowOff>84357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908300" y="9680256"/>
          <a:ext cx="889000" cy="519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7910</xdr:rowOff>
    </xdr:from>
    <xdr:to>
      <xdr:col>20</xdr:col>
      <xdr:colOff>38100</xdr:colOff>
      <xdr:row>57</xdr:row>
      <xdr:rowOff>109510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3746500" y="978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100637</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3530111" y="9873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54117</xdr:rowOff>
    </xdr:from>
    <xdr:to>
      <xdr:col>15</xdr:col>
      <xdr:colOff>50800</xdr:colOff>
      <xdr:row>59</xdr:row>
      <xdr:rowOff>84357</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2019300" y="10169667"/>
          <a:ext cx="889000" cy="30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95334</xdr:rowOff>
    </xdr:from>
    <xdr:to>
      <xdr:col>15</xdr:col>
      <xdr:colOff>101600</xdr:colOff>
      <xdr:row>58</xdr:row>
      <xdr:rowOff>25484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2857500" y="986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42011</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641111" y="964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53594</xdr:rowOff>
    </xdr:from>
    <xdr:to>
      <xdr:col>10</xdr:col>
      <xdr:colOff>114300</xdr:colOff>
      <xdr:row>59</xdr:row>
      <xdr:rowOff>54117</xdr:rowOff>
    </xdr:to>
    <xdr:cxnSp macro="">
      <xdr:nvCxnSpPr>
        <xdr:cNvPr id="132" name="直線コネクタ 131">
          <a:extLst>
            <a:ext uri="{FF2B5EF4-FFF2-40B4-BE49-F238E27FC236}">
              <a16:creationId xmlns:a16="http://schemas.microsoft.com/office/drawing/2014/main" id="{00000000-0008-0000-0700-000084000000}"/>
            </a:ext>
          </a:extLst>
        </xdr:cNvPr>
        <xdr:cNvCxnSpPr/>
      </xdr:nvCxnSpPr>
      <xdr:spPr>
        <a:xfrm>
          <a:off x="1130300" y="10169144"/>
          <a:ext cx="889000" cy="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131518</xdr:rowOff>
    </xdr:from>
    <xdr:to>
      <xdr:col>10</xdr:col>
      <xdr:colOff>165100</xdr:colOff>
      <xdr:row>58</xdr:row>
      <xdr:rowOff>61668</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968500" y="990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78195</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752111" y="967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133652</xdr:rowOff>
    </xdr:from>
    <xdr:to>
      <xdr:col>6</xdr:col>
      <xdr:colOff>38100</xdr:colOff>
      <xdr:row>58</xdr:row>
      <xdr:rowOff>63802</xdr:rowOff>
    </xdr:to>
    <xdr:sp macro="" textlink="">
      <xdr:nvSpPr>
        <xdr:cNvPr id="135" name="フローチャート: 判断 134">
          <a:extLst>
            <a:ext uri="{FF2B5EF4-FFF2-40B4-BE49-F238E27FC236}">
              <a16:creationId xmlns:a16="http://schemas.microsoft.com/office/drawing/2014/main" id="{00000000-0008-0000-0700-000087000000}"/>
            </a:ext>
          </a:extLst>
        </xdr:cNvPr>
        <xdr:cNvSpPr/>
      </xdr:nvSpPr>
      <xdr:spPr>
        <a:xfrm>
          <a:off x="1079500" y="9906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80329</xdr:rowOff>
    </xdr:from>
    <xdr:ext cx="534377"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863111" y="968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25447</xdr:rowOff>
    </xdr:from>
    <xdr:to>
      <xdr:col>24</xdr:col>
      <xdr:colOff>114300</xdr:colOff>
      <xdr:row>59</xdr:row>
      <xdr:rowOff>127047</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4584700" y="1014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111824</xdr:rowOff>
    </xdr:from>
    <xdr:ext cx="534377" cy="259045"/>
    <xdr:sp macro="" textlink="">
      <xdr:nvSpPr>
        <xdr:cNvPr id="143" name="総務費該当値テキスト">
          <a:extLst>
            <a:ext uri="{FF2B5EF4-FFF2-40B4-BE49-F238E27FC236}">
              <a16:creationId xmlns:a16="http://schemas.microsoft.com/office/drawing/2014/main" id="{00000000-0008-0000-0700-00008F000000}"/>
            </a:ext>
          </a:extLst>
        </xdr:cNvPr>
        <xdr:cNvSpPr txBox="1"/>
      </xdr:nvSpPr>
      <xdr:spPr>
        <a:xfrm>
          <a:off x="4686300" y="1005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28256</xdr:rowOff>
    </xdr:from>
    <xdr:to>
      <xdr:col>20</xdr:col>
      <xdr:colOff>38100</xdr:colOff>
      <xdr:row>56</xdr:row>
      <xdr:rowOff>129856</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3746500" y="962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146383</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3530111" y="940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33557</xdr:rowOff>
    </xdr:from>
    <xdr:to>
      <xdr:col>15</xdr:col>
      <xdr:colOff>101600</xdr:colOff>
      <xdr:row>59</xdr:row>
      <xdr:rowOff>135157</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2857500" y="1014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126284</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2641111" y="1024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3317</xdr:rowOff>
    </xdr:from>
    <xdr:to>
      <xdr:col>10</xdr:col>
      <xdr:colOff>165100</xdr:colOff>
      <xdr:row>59</xdr:row>
      <xdr:rowOff>104917</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968500" y="1011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96044</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1752111" y="1021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2794</xdr:rowOff>
    </xdr:from>
    <xdr:to>
      <xdr:col>6</xdr:col>
      <xdr:colOff>38100</xdr:colOff>
      <xdr:row>59</xdr:row>
      <xdr:rowOff>104394</xdr:rowOff>
    </xdr:to>
    <xdr:sp macro="" textlink="">
      <xdr:nvSpPr>
        <xdr:cNvPr id="150" name="楕円 149">
          <a:extLst>
            <a:ext uri="{FF2B5EF4-FFF2-40B4-BE49-F238E27FC236}">
              <a16:creationId xmlns:a16="http://schemas.microsoft.com/office/drawing/2014/main" id="{00000000-0008-0000-0700-000096000000}"/>
            </a:ext>
          </a:extLst>
        </xdr:cNvPr>
        <xdr:cNvSpPr/>
      </xdr:nvSpPr>
      <xdr:spPr>
        <a:xfrm>
          <a:off x="1079500" y="1011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95521</xdr:rowOff>
    </xdr:from>
    <xdr:ext cx="534377" cy="259045"/>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863111" y="1021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7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a:extLst>
            <a:ext uri="{FF2B5EF4-FFF2-40B4-BE49-F238E27FC236}">
              <a16:creationId xmlns:a16="http://schemas.microsoft.com/office/drawing/2014/main" id="{00000000-0008-0000-07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19558</xdr:rowOff>
    </xdr:from>
    <xdr:to>
      <xdr:col>24</xdr:col>
      <xdr:colOff>62865</xdr:colOff>
      <xdr:row>78</xdr:row>
      <xdr:rowOff>114288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4633595" y="12021058"/>
          <a:ext cx="1270" cy="146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118115</xdr:rowOff>
    </xdr:from>
    <xdr:ext cx="534377" cy="259045"/>
    <xdr:sp macro="" textlink="">
      <xdr:nvSpPr>
        <xdr:cNvPr id="177" name="民生費最小値テキスト">
          <a:extLst>
            <a:ext uri="{FF2B5EF4-FFF2-40B4-BE49-F238E27FC236}">
              <a16:creationId xmlns:a16="http://schemas.microsoft.com/office/drawing/2014/main" id="{00000000-0008-0000-0700-0000B1000000}"/>
            </a:ext>
          </a:extLst>
        </xdr:cNvPr>
        <xdr:cNvSpPr txBox="1"/>
      </xdr:nvSpPr>
      <xdr:spPr>
        <a:xfrm>
          <a:off x="4686300" y="1349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114288</xdr:rowOff>
    </xdr:from>
    <xdr:to>
      <xdr:col>24</xdr:col>
      <xdr:colOff>152400</xdr:colOff>
      <xdr:row>78</xdr:row>
      <xdr:rowOff>114288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348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137685</xdr:rowOff>
    </xdr:from>
    <xdr:ext cx="599010" cy="259045"/>
    <xdr:sp macro="" textlink="">
      <xdr:nvSpPr>
        <xdr:cNvPr id="179" name="民生費最大値テキスト">
          <a:extLst>
            <a:ext uri="{FF2B5EF4-FFF2-40B4-BE49-F238E27FC236}">
              <a16:creationId xmlns:a16="http://schemas.microsoft.com/office/drawing/2014/main" id="{00000000-0008-0000-0700-0000B3000000}"/>
            </a:ext>
          </a:extLst>
        </xdr:cNvPr>
        <xdr:cNvSpPr txBox="1"/>
      </xdr:nvSpPr>
      <xdr:spPr>
        <a:xfrm>
          <a:off x="4686300" y="1179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213,460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19558</xdr:rowOff>
    </xdr:from>
    <xdr:to>
      <xdr:col>24</xdr:col>
      <xdr:colOff>152400</xdr:colOff>
      <xdr:row>70</xdr:row>
      <xdr:rowOff>19558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202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72822</xdr:rowOff>
    </xdr:from>
    <xdr:to>
      <xdr:col>24</xdr:col>
      <xdr:colOff>63500</xdr:colOff>
      <xdr:row>77</xdr:row>
      <xdr:rowOff>156832</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3797300" y="13274472"/>
          <a:ext cx="838200" cy="8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27208</xdr:rowOff>
    </xdr:from>
    <xdr:ext cx="599010" cy="259045"/>
    <xdr:sp macro="" textlink="">
      <xdr:nvSpPr>
        <xdr:cNvPr id="182" name="民生費平均値テキスト">
          <a:extLst>
            <a:ext uri="{FF2B5EF4-FFF2-40B4-BE49-F238E27FC236}">
              <a16:creationId xmlns:a16="http://schemas.microsoft.com/office/drawing/2014/main" id="{00000000-0008-0000-0700-0000B6000000}"/>
            </a:ext>
          </a:extLst>
        </xdr:cNvPr>
        <xdr:cNvSpPr txBox="1"/>
      </xdr:nvSpPr>
      <xdr:spPr>
        <a:xfrm>
          <a:off x="4686300" y="128859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4330</xdr:rowOff>
    </xdr:from>
    <xdr:to>
      <xdr:col>24</xdr:col>
      <xdr:colOff>114300</xdr:colOff>
      <xdr:row>76</xdr:row>
      <xdr:rowOff>105930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4584700" y="1303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10364</xdr:rowOff>
    </xdr:from>
    <xdr:to>
      <xdr:col>19</xdr:col>
      <xdr:colOff>177800</xdr:colOff>
      <xdr:row>77</xdr:row>
      <xdr:rowOff>156832</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908300" y="13212014"/>
          <a:ext cx="889000" cy="146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78918</xdr:rowOff>
    </xdr:from>
    <xdr:to>
      <xdr:col>20</xdr:col>
      <xdr:colOff>38100</xdr:colOff>
      <xdr:row>77</xdr:row>
      <xdr:rowOff>9068</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3746500" y="1310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25595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497795" y="12884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10364</xdr:rowOff>
    </xdr:from>
    <xdr:to>
      <xdr:col>15</xdr:col>
      <xdr:colOff>50800</xdr:colOff>
      <xdr:row>78</xdr:row>
      <xdr:rowOff>17374</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2019300" y="13212014"/>
          <a:ext cx="889000" cy="178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69532</xdr:rowOff>
    </xdr:from>
    <xdr:to>
      <xdr:col>15</xdr:col>
      <xdr:colOff>101600</xdr:colOff>
      <xdr:row>76</xdr:row>
      <xdr:rowOff>171132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28575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16209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608795" y="12874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17374</xdr:rowOff>
    </xdr:from>
    <xdr:to>
      <xdr:col>10</xdr:col>
      <xdr:colOff>114300</xdr:colOff>
      <xdr:row>78</xdr:row>
      <xdr:rowOff>75425</xdr:rowOff>
    </xdr:to>
    <xdr:cxnSp macro="">
      <xdr:nvCxnSpPr>
        <xdr:cNvPr id="190" name="直線コネクタ 189">
          <a:extLst>
            <a:ext uri="{FF2B5EF4-FFF2-40B4-BE49-F238E27FC236}">
              <a16:creationId xmlns:a16="http://schemas.microsoft.com/office/drawing/2014/main" id="{00000000-0008-0000-0700-0000BE000000}"/>
            </a:ext>
          </a:extLst>
        </xdr:cNvPr>
        <xdr:cNvCxnSpPr/>
      </xdr:nvCxnSpPr>
      <xdr:spPr>
        <a:xfrm flipV="1">
          <a:off x="1130300" y="13390474"/>
          <a:ext cx="889000" cy="58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102197</xdr:rowOff>
    </xdr:from>
    <xdr:to>
      <xdr:col>10</xdr:col>
      <xdr:colOff>165100</xdr:colOff>
      <xdr:row>77</xdr:row>
      <xdr:rowOff>32347</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968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48874</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719795" y="1290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24967</xdr:rowOff>
    </xdr:from>
    <xdr:to>
      <xdr:col>6</xdr:col>
      <xdr:colOff>38100</xdr:colOff>
      <xdr:row>77</xdr:row>
      <xdr:rowOff>126567</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079500" y="1322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143094</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830795" y="13001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22022</xdr:rowOff>
    </xdr:from>
    <xdr:to>
      <xdr:col>24</xdr:col>
      <xdr:colOff>114300</xdr:colOff>
      <xdr:row>77</xdr:row>
      <xdr:rowOff>123622</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4584700" y="1322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449</xdr:rowOff>
    </xdr:from>
    <xdr:ext cx="599010" cy="259045"/>
    <xdr:sp macro="" textlink="">
      <xdr:nvSpPr>
        <xdr:cNvPr id="201" name="民生費該当値テキスト">
          <a:extLst>
            <a:ext uri="{FF2B5EF4-FFF2-40B4-BE49-F238E27FC236}">
              <a16:creationId xmlns:a16="http://schemas.microsoft.com/office/drawing/2014/main" id="{00000000-0008-0000-0700-0000C9000000}"/>
            </a:ext>
          </a:extLst>
        </xdr:cNvPr>
        <xdr:cNvSpPr txBox="1"/>
      </xdr:nvSpPr>
      <xdr:spPr>
        <a:xfrm>
          <a:off x="4686300" y="13202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106032</xdr:rowOff>
    </xdr:from>
    <xdr:to>
      <xdr:col>20</xdr:col>
      <xdr:colOff>38100</xdr:colOff>
      <xdr:row>78</xdr:row>
      <xdr:rowOff>36182</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3746500" y="13307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27309</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3497795" y="13400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131014</xdr:rowOff>
    </xdr:from>
    <xdr:to>
      <xdr:col>15</xdr:col>
      <xdr:colOff>101600</xdr:colOff>
      <xdr:row>77</xdr:row>
      <xdr:rowOff>61164</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2857500" y="1316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52291</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2608795" y="13253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138024</xdr:rowOff>
    </xdr:from>
    <xdr:to>
      <xdr:col>10</xdr:col>
      <xdr:colOff>165100</xdr:colOff>
      <xdr:row>78</xdr:row>
      <xdr:rowOff>68174</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968500" y="1333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59301</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1719795" y="13432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24625</xdr:rowOff>
    </xdr:from>
    <xdr:to>
      <xdr:col>6</xdr:col>
      <xdr:colOff>38100</xdr:colOff>
      <xdr:row>78</xdr:row>
      <xdr:rowOff>126225</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079500" y="1339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117352</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830795" y="13490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a:extLst>
            <a:ext uri="{FF2B5EF4-FFF2-40B4-BE49-F238E27FC236}">
              <a16:creationId xmlns:a16="http://schemas.microsoft.com/office/drawing/2014/main" id="{00000000-0008-0000-0700-0000E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90143</xdr:rowOff>
    </xdr:from>
    <xdr:to>
      <xdr:col>24</xdr:col>
      <xdr:colOff>62865</xdr:colOff>
      <xdr:row>99</xdr:row>
      <xdr:rowOff>129397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4633595" y="15520643"/>
          <a:ext cx="1270" cy="1582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133224</xdr:rowOff>
    </xdr:from>
    <xdr:ext cx="534377" cy="259045"/>
    <xdr:sp macro="" textlink="">
      <xdr:nvSpPr>
        <xdr:cNvPr id="237" name="衛生費最小値テキスト">
          <a:extLst>
            <a:ext uri="{FF2B5EF4-FFF2-40B4-BE49-F238E27FC236}">
              <a16:creationId xmlns:a16="http://schemas.microsoft.com/office/drawing/2014/main" id="{00000000-0008-0000-0700-0000ED000000}"/>
            </a:ext>
          </a:extLst>
        </xdr:cNvPr>
        <xdr:cNvSpPr txBox="1"/>
      </xdr:nvSpPr>
      <xdr:spPr>
        <a:xfrm>
          <a:off x="4686300" y="1710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129397</xdr:rowOff>
    </xdr:from>
    <xdr:to>
      <xdr:col>24</xdr:col>
      <xdr:colOff>152400</xdr:colOff>
      <xdr:row>99</xdr:row>
      <xdr:rowOff>129397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7102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36820</xdr:rowOff>
    </xdr:from>
    <xdr:ext cx="599010" cy="259045"/>
    <xdr:sp macro="" textlink="">
      <xdr:nvSpPr>
        <xdr:cNvPr id="239" name="衛生費最大値テキスト">
          <a:extLst>
            <a:ext uri="{FF2B5EF4-FFF2-40B4-BE49-F238E27FC236}">
              <a16:creationId xmlns:a16="http://schemas.microsoft.com/office/drawing/2014/main" id="{00000000-0008-0000-0700-0000EF000000}"/>
            </a:ext>
          </a:extLst>
        </xdr:cNvPr>
        <xdr:cNvSpPr txBox="1"/>
      </xdr:nvSpPr>
      <xdr:spPr>
        <a:xfrm>
          <a:off x="4686300" y="15295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115,035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90143</xdr:rowOff>
    </xdr:from>
    <xdr:to>
      <xdr:col>24</xdr:col>
      <xdr:colOff>152400</xdr:colOff>
      <xdr:row>90</xdr:row>
      <xdr:rowOff>90143</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4546600" y="1552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76166</xdr:rowOff>
    </xdr:from>
    <xdr:to>
      <xdr:col>24</xdr:col>
      <xdr:colOff>63500</xdr:colOff>
      <xdr:row>98</xdr:row>
      <xdr:rowOff>110130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3797300" y="16878266"/>
          <a:ext cx="838200" cy="3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47231</xdr:rowOff>
    </xdr:from>
    <xdr:ext cx="534377" cy="259045"/>
    <xdr:sp macro="" textlink="">
      <xdr:nvSpPr>
        <xdr:cNvPr id="242" name="衛生費平均値テキスト">
          <a:extLst>
            <a:ext uri="{FF2B5EF4-FFF2-40B4-BE49-F238E27FC236}">
              <a16:creationId xmlns:a16="http://schemas.microsoft.com/office/drawing/2014/main" id="{00000000-0008-0000-0700-0000F2000000}"/>
            </a:ext>
          </a:extLst>
        </xdr:cNvPr>
        <xdr:cNvSpPr txBox="1"/>
      </xdr:nvSpPr>
      <xdr:spPr>
        <a:xfrm>
          <a:off x="4686300" y="16677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24354</xdr:rowOff>
    </xdr:from>
    <xdr:to>
      <xdr:col>24</xdr:col>
      <xdr:colOff>114300</xdr:colOff>
      <xdr:row>98</xdr:row>
      <xdr:rowOff>125954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45847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78925</xdr:rowOff>
    </xdr:from>
    <xdr:to>
      <xdr:col>19</xdr:col>
      <xdr:colOff>177800</xdr:colOff>
      <xdr:row>98</xdr:row>
      <xdr:rowOff>110130</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2908300" y="16881025"/>
          <a:ext cx="889000" cy="31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36339</xdr:rowOff>
    </xdr:from>
    <xdr:to>
      <xdr:col>20</xdr:col>
      <xdr:colOff>38100</xdr:colOff>
      <xdr:row>98</xdr:row>
      <xdr:rowOff>137939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3746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154466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530111" y="1661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78925</xdr:rowOff>
    </xdr:from>
    <xdr:to>
      <xdr:col>15</xdr:col>
      <xdr:colOff>50800</xdr:colOff>
      <xdr:row>98</xdr:row>
      <xdr:rowOff>90061</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flipV="1">
          <a:off x="2019300" y="16881025"/>
          <a:ext cx="889000" cy="11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169139</xdr:rowOff>
    </xdr:from>
    <xdr:to>
      <xdr:col>15</xdr:col>
      <xdr:colOff>101600</xdr:colOff>
      <xdr:row>98</xdr:row>
      <xdr:rowOff>99289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2857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115816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641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90061</xdr:rowOff>
    </xdr:from>
    <xdr:to>
      <xdr:col>10</xdr:col>
      <xdr:colOff>114300</xdr:colOff>
      <xdr:row>98</xdr:row>
      <xdr:rowOff>140027</xdr:rowOff>
    </xdr:to>
    <xdr:cxnSp macro="">
      <xdr:nvCxnSpPr>
        <xdr:cNvPr id="250" name="直線コネクタ 249">
          <a:extLst>
            <a:ext uri="{FF2B5EF4-FFF2-40B4-BE49-F238E27FC236}">
              <a16:creationId xmlns:a16="http://schemas.microsoft.com/office/drawing/2014/main" id="{00000000-0008-0000-0700-0000FA000000}"/>
            </a:ext>
          </a:extLst>
        </xdr:cNvPr>
        <xdr:cNvCxnSpPr/>
      </xdr:nvCxnSpPr>
      <xdr:spPr>
        <a:xfrm flipV="1">
          <a:off x="1130300" y="16892161"/>
          <a:ext cx="889000" cy="49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108869</xdr:rowOff>
    </xdr:from>
    <xdr:to>
      <xdr:col>10</xdr:col>
      <xdr:colOff>165100</xdr:colOff>
      <xdr:row>98</xdr:row>
      <xdr:rowOff>39019</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968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55546</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752111" y="1651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12058</xdr:rowOff>
    </xdr:from>
    <xdr:to>
      <xdr:col>6</xdr:col>
      <xdr:colOff>38100</xdr:colOff>
      <xdr:row>98</xdr:row>
      <xdr:rowOff>113658</xdr:rowOff>
    </xdr:to>
    <xdr:sp macro="" textlink="">
      <xdr:nvSpPr>
        <xdr:cNvPr id="253" name="フローチャート: 判断 252">
          <a:extLst>
            <a:ext uri="{FF2B5EF4-FFF2-40B4-BE49-F238E27FC236}">
              <a16:creationId xmlns:a16="http://schemas.microsoft.com/office/drawing/2014/main" id="{00000000-0008-0000-0700-0000FD000000}"/>
            </a:ext>
          </a:extLst>
        </xdr:cNvPr>
        <xdr:cNvSpPr/>
      </xdr:nvSpPr>
      <xdr:spPr>
        <a:xfrm>
          <a:off x="1079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130185</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863111" y="1658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25366</xdr:rowOff>
    </xdr:from>
    <xdr:to>
      <xdr:col>24</xdr:col>
      <xdr:colOff>114300</xdr:colOff>
      <xdr:row>98</xdr:row>
      <xdr:rowOff>126966</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4584700" y="1682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3793</xdr:rowOff>
    </xdr:from>
    <xdr:ext cx="534377" cy="259045"/>
    <xdr:sp macro="" textlink="">
      <xdr:nvSpPr>
        <xdr:cNvPr id="261" name="衛生費該当値テキスト">
          <a:extLst>
            <a:ext uri="{FF2B5EF4-FFF2-40B4-BE49-F238E27FC236}">
              <a16:creationId xmlns:a16="http://schemas.microsoft.com/office/drawing/2014/main" id="{00000000-0008-0000-0700-000005010000}"/>
            </a:ext>
          </a:extLst>
        </xdr:cNvPr>
        <xdr:cNvSpPr txBox="1"/>
      </xdr:nvSpPr>
      <xdr:spPr>
        <a:xfrm>
          <a:off x="4686300" y="1680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59330</xdr:rowOff>
    </xdr:from>
    <xdr:to>
      <xdr:col>20</xdr:col>
      <xdr:colOff>38100</xdr:colOff>
      <xdr:row>98</xdr:row>
      <xdr:rowOff>160930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3746500" y="1686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152057</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3530111" y="16954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28125</xdr:rowOff>
    </xdr:from>
    <xdr:to>
      <xdr:col>15</xdr:col>
      <xdr:colOff>101600</xdr:colOff>
      <xdr:row>98</xdr:row>
      <xdr:rowOff>129725</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2857500" y="1683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120852</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2641111" y="1692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39261</xdr:rowOff>
    </xdr:from>
    <xdr:to>
      <xdr:col>10</xdr:col>
      <xdr:colOff>165100</xdr:colOff>
      <xdr:row>98</xdr:row>
      <xdr:rowOff>140861</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968500" y="1684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131988</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1752111" y="16934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89227</xdr:rowOff>
    </xdr:from>
    <xdr:to>
      <xdr:col>6</xdr:col>
      <xdr:colOff>38100</xdr:colOff>
      <xdr:row>99</xdr:row>
      <xdr:rowOff>19377</xdr:rowOff>
    </xdr:to>
    <xdr:sp macro="" textlink="">
      <xdr:nvSpPr>
        <xdr:cNvPr id="268" name="楕円 267">
          <a:extLst>
            <a:ext uri="{FF2B5EF4-FFF2-40B4-BE49-F238E27FC236}">
              <a16:creationId xmlns:a16="http://schemas.microsoft.com/office/drawing/2014/main" id="{00000000-0008-0000-0700-00000C010000}"/>
            </a:ext>
          </a:extLst>
        </xdr:cNvPr>
        <xdr:cNvSpPr/>
      </xdr:nvSpPr>
      <xdr:spPr>
        <a:xfrm>
          <a:off x="1079500" y="1689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10504</xdr:rowOff>
    </xdr:from>
    <xdr:ext cx="534377"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863111" y="1698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a:extLst>
            <a:ext uri="{FF2B5EF4-FFF2-40B4-BE49-F238E27FC236}">
              <a16:creationId xmlns:a16="http://schemas.microsoft.com/office/drawing/2014/main" id="{00000000-0008-0000-0700-00001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労働費グラフ枠">
          <a:extLst>
            <a:ext uri="{FF2B5EF4-FFF2-40B4-BE49-F238E27FC236}">
              <a16:creationId xmlns:a16="http://schemas.microsoft.com/office/drawing/2014/main" id="{00000000-0008-0000-0700-00002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37157</xdr:rowOff>
    </xdr:from>
    <xdr:to>
      <xdr:col>54</xdr:col>
      <xdr:colOff>189865</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10475595" y="5352107"/>
          <a:ext cx="1270"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6" name="労働費最小値テキスト">
          <a:extLst>
            <a:ext uri="{FF2B5EF4-FFF2-40B4-BE49-F238E27FC236}">
              <a16:creationId xmlns:a16="http://schemas.microsoft.com/office/drawing/2014/main" id="{00000000-0008-0000-0700-000028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155284</xdr:rowOff>
    </xdr:from>
    <xdr:ext cx="469744" cy="259045"/>
    <xdr:sp macro="" textlink="">
      <xdr:nvSpPr>
        <xdr:cNvPr id="298" name="労働費最大値テキスト">
          <a:extLst>
            <a:ext uri="{FF2B5EF4-FFF2-40B4-BE49-F238E27FC236}">
              <a16:creationId xmlns:a16="http://schemas.microsoft.com/office/drawing/2014/main" id="{00000000-0008-0000-0700-00002A010000}"/>
            </a:ext>
          </a:extLst>
        </xdr:cNvPr>
        <xdr:cNvSpPr txBox="1"/>
      </xdr:nvSpPr>
      <xdr:spPr>
        <a:xfrm>
          <a:off x="10528300" y="5127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37157</xdr:rowOff>
    </xdr:from>
    <xdr:to>
      <xdr:col>55</xdr:col>
      <xdr:colOff>88900</xdr:colOff>
      <xdr:row>31</xdr:row>
      <xdr:rowOff>37157</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10388600" y="535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106716</xdr:rowOff>
    </xdr:from>
    <xdr:to>
      <xdr:col>55</xdr:col>
      <xdr:colOff>0</xdr:colOff>
      <xdr:row>35</xdr:row>
      <xdr:rowOff>121085</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9639300" y="6107466"/>
          <a:ext cx="838200" cy="1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54264</xdr:rowOff>
    </xdr:from>
    <xdr:ext cx="378565" cy="259045"/>
    <xdr:sp macro="" textlink="">
      <xdr:nvSpPr>
        <xdr:cNvPr id="301" name="労働費平均値テキスト">
          <a:extLst>
            <a:ext uri="{FF2B5EF4-FFF2-40B4-BE49-F238E27FC236}">
              <a16:creationId xmlns:a16="http://schemas.microsoft.com/office/drawing/2014/main" id="{00000000-0008-0000-0700-00002D010000}"/>
            </a:ext>
          </a:extLst>
        </xdr:cNvPr>
        <xdr:cNvSpPr txBox="1"/>
      </xdr:nvSpPr>
      <xdr:spPr>
        <a:xfrm>
          <a:off x="10528300" y="65693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75837</xdr:rowOff>
    </xdr:from>
    <xdr:to>
      <xdr:col>55</xdr:col>
      <xdr:colOff>50800</xdr:colOff>
      <xdr:row>39</xdr:row>
      <xdr:rowOff>5987</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104267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91041</xdr:rowOff>
    </xdr:from>
    <xdr:to>
      <xdr:col>50</xdr:col>
      <xdr:colOff>114300</xdr:colOff>
      <xdr:row>35</xdr:row>
      <xdr:rowOff>106716</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8750300" y="6091791"/>
          <a:ext cx="889000" cy="1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84001</xdr:rowOff>
    </xdr:from>
    <xdr:to>
      <xdr:col>50</xdr:col>
      <xdr:colOff>165100</xdr:colOff>
      <xdr:row>39</xdr:row>
      <xdr:rowOff>14151</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9588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5278</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50017" y="6691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50872</xdr:rowOff>
    </xdr:from>
    <xdr:to>
      <xdr:col>45</xdr:col>
      <xdr:colOff>177800</xdr:colOff>
      <xdr:row>35</xdr:row>
      <xdr:rowOff>91041</xdr:rowOff>
    </xdr:to>
    <xdr:cxnSp macro="">
      <xdr:nvCxnSpPr>
        <xdr:cNvPr id="306" name="直線コネクタ 305">
          <a:extLst>
            <a:ext uri="{FF2B5EF4-FFF2-40B4-BE49-F238E27FC236}">
              <a16:creationId xmlns:a16="http://schemas.microsoft.com/office/drawing/2014/main" id="{00000000-0008-0000-0700-000032010000}"/>
            </a:ext>
          </a:extLst>
        </xdr:cNvPr>
        <xdr:cNvCxnSpPr/>
      </xdr:nvCxnSpPr>
      <xdr:spPr>
        <a:xfrm>
          <a:off x="7861300" y="5708722"/>
          <a:ext cx="889000" cy="383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64407</xdr:rowOff>
    </xdr:from>
    <xdr:to>
      <xdr:col>46</xdr:col>
      <xdr:colOff>38100</xdr:colOff>
      <xdr:row>38</xdr:row>
      <xdr:rowOff>166007</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8699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157134</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61017" y="6672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50872</xdr:rowOff>
    </xdr:from>
    <xdr:to>
      <xdr:col>41</xdr:col>
      <xdr:colOff>50800</xdr:colOff>
      <xdr:row>36</xdr:row>
      <xdr:rowOff>68507</xdr:rowOff>
    </xdr:to>
    <xdr:cxnSp macro="">
      <xdr:nvCxnSpPr>
        <xdr:cNvPr id="309" name="直線コネクタ 308">
          <a:extLst>
            <a:ext uri="{FF2B5EF4-FFF2-40B4-BE49-F238E27FC236}">
              <a16:creationId xmlns:a16="http://schemas.microsoft.com/office/drawing/2014/main" id="{00000000-0008-0000-0700-000035010000}"/>
            </a:ext>
          </a:extLst>
        </xdr:cNvPr>
        <xdr:cNvCxnSpPr/>
      </xdr:nvCxnSpPr>
      <xdr:spPr>
        <a:xfrm flipV="1">
          <a:off x="6972300" y="5708722"/>
          <a:ext cx="889000" cy="531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65713</xdr:rowOff>
    </xdr:from>
    <xdr:to>
      <xdr:col>41</xdr:col>
      <xdr:colOff>101600</xdr:colOff>
      <xdr:row>38</xdr:row>
      <xdr:rowOff>167313</xdr:rowOff>
    </xdr:to>
    <xdr:sp macro="" textlink="">
      <xdr:nvSpPr>
        <xdr:cNvPr id="310" name="フローチャート: 判断 309">
          <a:extLst>
            <a:ext uri="{FF2B5EF4-FFF2-40B4-BE49-F238E27FC236}">
              <a16:creationId xmlns:a16="http://schemas.microsoft.com/office/drawing/2014/main" id="{00000000-0008-0000-0700-000036010000}"/>
            </a:ext>
          </a:extLst>
        </xdr:cNvPr>
        <xdr:cNvSpPr/>
      </xdr:nvSpPr>
      <xdr:spPr>
        <a:xfrm>
          <a:off x="7810500" y="65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158440</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2017" y="6673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32076</xdr:rowOff>
    </xdr:from>
    <xdr:to>
      <xdr:col>36</xdr:col>
      <xdr:colOff>165100</xdr:colOff>
      <xdr:row>38</xdr:row>
      <xdr:rowOff>133676</xdr:rowOff>
    </xdr:to>
    <xdr:sp macro="" textlink="">
      <xdr:nvSpPr>
        <xdr:cNvPr id="312" name="フローチャート: 判断 311">
          <a:extLst>
            <a:ext uri="{FF2B5EF4-FFF2-40B4-BE49-F238E27FC236}">
              <a16:creationId xmlns:a16="http://schemas.microsoft.com/office/drawing/2014/main" id="{00000000-0008-0000-0700-000038010000}"/>
            </a:ext>
          </a:extLst>
        </xdr:cNvPr>
        <xdr:cNvSpPr/>
      </xdr:nvSpPr>
      <xdr:spPr>
        <a:xfrm>
          <a:off x="6921500" y="654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124803</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3017" y="66399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70285</xdr:rowOff>
    </xdr:from>
    <xdr:to>
      <xdr:col>55</xdr:col>
      <xdr:colOff>50800</xdr:colOff>
      <xdr:row>36</xdr:row>
      <xdr:rowOff>435</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10426700" y="607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93162</xdr:rowOff>
    </xdr:from>
    <xdr:ext cx="469744" cy="259045"/>
    <xdr:sp macro="" textlink="">
      <xdr:nvSpPr>
        <xdr:cNvPr id="320" name="労働費該当値テキスト">
          <a:extLst>
            <a:ext uri="{FF2B5EF4-FFF2-40B4-BE49-F238E27FC236}">
              <a16:creationId xmlns:a16="http://schemas.microsoft.com/office/drawing/2014/main" id="{00000000-0008-0000-0700-000040010000}"/>
            </a:ext>
          </a:extLst>
        </xdr:cNvPr>
        <xdr:cNvSpPr txBox="1"/>
      </xdr:nvSpPr>
      <xdr:spPr>
        <a:xfrm>
          <a:off x="10528300" y="5922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55916</xdr:rowOff>
    </xdr:from>
    <xdr:to>
      <xdr:col>50</xdr:col>
      <xdr:colOff>165100</xdr:colOff>
      <xdr:row>35</xdr:row>
      <xdr:rowOff>157516</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9588500" y="605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2593</xdr:rowOff>
    </xdr:from>
    <xdr:ext cx="469744"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9404428" y="583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40241</xdr:rowOff>
    </xdr:from>
    <xdr:to>
      <xdr:col>46</xdr:col>
      <xdr:colOff>38100</xdr:colOff>
      <xdr:row>35</xdr:row>
      <xdr:rowOff>141841</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8699500" y="6040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158368</xdr:rowOff>
    </xdr:from>
    <xdr:ext cx="469744"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8515428" y="5816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72</xdr:rowOff>
    </xdr:from>
    <xdr:to>
      <xdr:col>41</xdr:col>
      <xdr:colOff>101600</xdr:colOff>
      <xdr:row>33</xdr:row>
      <xdr:rowOff>101672</xdr:rowOff>
    </xdr:to>
    <xdr:sp macro="" textlink="">
      <xdr:nvSpPr>
        <xdr:cNvPr id="325" name="楕円 324">
          <a:extLst>
            <a:ext uri="{FF2B5EF4-FFF2-40B4-BE49-F238E27FC236}">
              <a16:creationId xmlns:a16="http://schemas.microsoft.com/office/drawing/2014/main" id="{00000000-0008-0000-0700-000045010000}"/>
            </a:ext>
          </a:extLst>
        </xdr:cNvPr>
        <xdr:cNvSpPr/>
      </xdr:nvSpPr>
      <xdr:spPr>
        <a:xfrm>
          <a:off x="7810500" y="565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31</xdr:row>
      <xdr:rowOff>118199</xdr:rowOff>
    </xdr:from>
    <xdr:ext cx="469744"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7626428" y="543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17707</xdr:rowOff>
    </xdr:from>
    <xdr:to>
      <xdr:col>36</xdr:col>
      <xdr:colOff>165100</xdr:colOff>
      <xdr:row>36</xdr:row>
      <xdr:rowOff>119307</xdr:rowOff>
    </xdr:to>
    <xdr:sp macro="" textlink="">
      <xdr:nvSpPr>
        <xdr:cNvPr id="327" name="楕円 326">
          <a:extLst>
            <a:ext uri="{FF2B5EF4-FFF2-40B4-BE49-F238E27FC236}">
              <a16:creationId xmlns:a16="http://schemas.microsoft.com/office/drawing/2014/main" id="{00000000-0008-0000-0700-000047010000}"/>
            </a:ext>
          </a:extLst>
        </xdr:cNvPr>
        <xdr:cNvSpPr/>
      </xdr:nvSpPr>
      <xdr:spPr>
        <a:xfrm>
          <a:off x="6921500" y="618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135834</xdr:rowOff>
    </xdr:from>
    <xdr:ext cx="469744"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737428" y="5965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a:extLst>
            <a:ext uri="{FF2B5EF4-FFF2-40B4-BE49-F238E27FC236}">
              <a16:creationId xmlns:a16="http://schemas.microsoft.com/office/drawing/2014/main" id="{00000000-0008-0000-0700-00004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a:extLst>
            <a:ext uri="{FF2B5EF4-FFF2-40B4-BE49-F238E27FC236}">
              <a16:creationId xmlns:a16="http://schemas.microsoft.com/office/drawing/2014/main" id="{00000000-0008-0000-0700-00005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3" name="農林水産業費グラフ枠">
          <a:extLst>
            <a:ext uri="{FF2B5EF4-FFF2-40B4-BE49-F238E27FC236}">
              <a16:creationId xmlns:a16="http://schemas.microsoft.com/office/drawing/2014/main" id="{00000000-0008-0000-0700-00006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34282</xdr:rowOff>
    </xdr:from>
    <xdr:to>
      <xdr:col>54</xdr:col>
      <xdr:colOff>189865</xdr:colOff>
      <xdr:row>59</xdr:row>
      <xdr:rowOff>90861</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10475595" y="8606782"/>
          <a:ext cx="1270" cy="159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94688</xdr:rowOff>
    </xdr:from>
    <xdr:ext cx="378565" cy="259045"/>
    <xdr:sp macro="" textlink="">
      <xdr:nvSpPr>
        <xdr:cNvPr id="355" name="農林水産業費最小値テキスト">
          <a:extLst>
            <a:ext uri="{FF2B5EF4-FFF2-40B4-BE49-F238E27FC236}">
              <a16:creationId xmlns:a16="http://schemas.microsoft.com/office/drawing/2014/main" id="{00000000-0008-0000-0700-000063010000}"/>
            </a:ext>
          </a:extLst>
        </xdr:cNvPr>
        <xdr:cNvSpPr txBox="1"/>
      </xdr:nvSpPr>
      <xdr:spPr>
        <a:xfrm>
          <a:off x="10528300" y="10210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90861</xdr:rowOff>
    </xdr:from>
    <xdr:to>
      <xdr:col>55</xdr:col>
      <xdr:colOff>88900</xdr:colOff>
      <xdr:row>59</xdr:row>
      <xdr:rowOff>90861</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10388600" y="10206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152409</xdr:rowOff>
    </xdr:from>
    <xdr:ext cx="534377" cy="259045"/>
    <xdr:sp macro="" textlink="">
      <xdr:nvSpPr>
        <xdr:cNvPr id="357" name="農林水産業費最大値テキスト">
          <a:extLst>
            <a:ext uri="{FF2B5EF4-FFF2-40B4-BE49-F238E27FC236}">
              <a16:creationId xmlns:a16="http://schemas.microsoft.com/office/drawing/2014/main" id="{00000000-0008-0000-0700-000065010000}"/>
            </a:ext>
          </a:extLst>
        </xdr:cNvPr>
        <xdr:cNvSpPr txBox="1"/>
      </xdr:nvSpPr>
      <xdr:spPr>
        <a:xfrm>
          <a:off x="10528300" y="838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98,456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34282</xdr:rowOff>
    </xdr:from>
    <xdr:to>
      <xdr:col>55</xdr:col>
      <xdr:colOff>88900</xdr:colOff>
      <xdr:row>50</xdr:row>
      <xdr:rowOff>34282</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10388600" y="8606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47917</xdr:rowOff>
    </xdr:from>
    <xdr:to>
      <xdr:col>55</xdr:col>
      <xdr:colOff>0</xdr:colOff>
      <xdr:row>59</xdr:row>
      <xdr:rowOff>68426</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9639300" y="10163467"/>
          <a:ext cx="838200" cy="20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76116</xdr:rowOff>
    </xdr:from>
    <xdr:ext cx="534377" cy="259045"/>
    <xdr:sp macro="" textlink="">
      <xdr:nvSpPr>
        <xdr:cNvPr id="360" name="農林水産業費平均値テキスト">
          <a:extLst>
            <a:ext uri="{FF2B5EF4-FFF2-40B4-BE49-F238E27FC236}">
              <a16:creationId xmlns:a16="http://schemas.microsoft.com/office/drawing/2014/main" id="{00000000-0008-0000-0700-000068010000}"/>
            </a:ext>
          </a:extLst>
        </xdr:cNvPr>
        <xdr:cNvSpPr txBox="1"/>
      </xdr:nvSpPr>
      <xdr:spPr>
        <a:xfrm>
          <a:off x="10528300" y="9848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53239</xdr:rowOff>
    </xdr:from>
    <xdr:to>
      <xdr:col>55</xdr:col>
      <xdr:colOff>50800</xdr:colOff>
      <xdr:row>58</xdr:row>
      <xdr:rowOff>154839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104267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40961</xdr:rowOff>
    </xdr:from>
    <xdr:to>
      <xdr:col>50</xdr:col>
      <xdr:colOff>114300</xdr:colOff>
      <xdr:row>59</xdr:row>
      <xdr:rowOff>47917</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a:off x="8750300" y="10156511"/>
          <a:ext cx="889000" cy="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32534</xdr:rowOff>
    </xdr:from>
    <xdr:to>
      <xdr:col>50</xdr:col>
      <xdr:colOff>165100</xdr:colOff>
      <xdr:row>58</xdr:row>
      <xdr:rowOff>134134</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9588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150661</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372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40961</xdr:rowOff>
    </xdr:from>
    <xdr:to>
      <xdr:col>45</xdr:col>
      <xdr:colOff>177800</xdr:colOff>
      <xdr:row>59</xdr:row>
      <xdr:rowOff>54694</xdr:rowOff>
    </xdr:to>
    <xdr:cxnSp macro="">
      <xdr:nvCxnSpPr>
        <xdr:cNvPr id="365" name="直線コネクタ 364">
          <a:extLst>
            <a:ext uri="{FF2B5EF4-FFF2-40B4-BE49-F238E27FC236}">
              <a16:creationId xmlns:a16="http://schemas.microsoft.com/office/drawing/2014/main" id="{00000000-0008-0000-0700-00006D010000}"/>
            </a:ext>
          </a:extLst>
        </xdr:cNvPr>
        <xdr:cNvCxnSpPr/>
      </xdr:nvCxnSpPr>
      <xdr:spPr>
        <a:xfrm flipV="1">
          <a:off x="7861300" y="10156511"/>
          <a:ext cx="889000" cy="13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40812</xdr:rowOff>
    </xdr:from>
    <xdr:to>
      <xdr:col>46</xdr:col>
      <xdr:colOff>38100</xdr:colOff>
      <xdr:row>58</xdr:row>
      <xdr:rowOff>142412</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8699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158939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27637</xdr:rowOff>
    </xdr:from>
    <xdr:to>
      <xdr:col>41</xdr:col>
      <xdr:colOff>50800</xdr:colOff>
      <xdr:row>59</xdr:row>
      <xdr:rowOff>54694</xdr:rowOff>
    </xdr:to>
    <xdr:cxnSp macro="">
      <xdr:nvCxnSpPr>
        <xdr:cNvPr id="368" name="直線コネクタ 367">
          <a:extLst>
            <a:ext uri="{FF2B5EF4-FFF2-40B4-BE49-F238E27FC236}">
              <a16:creationId xmlns:a16="http://schemas.microsoft.com/office/drawing/2014/main" id="{00000000-0008-0000-0700-000070010000}"/>
            </a:ext>
          </a:extLst>
        </xdr:cNvPr>
        <xdr:cNvCxnSpPr/>
      </xdr:nvCxnSpPr>
      <xdr:spPr>
        <a:xfrm>
          <a:off x="6972300" y="10143187"/>
          <a:ext cx="889000" cy="27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45074</xdr:rowOff>
    </xdr:from>
    <xdr:to>
      <xdr:col>41</xdr:col>
      <xdr:colOff>101600</xdr:colOff>
      <xdr:row>58</xdr:row>
      <xdr:rowOff>146674</xdr:rowOff>
    </xdr:to>
    <xdr:sp macro="" textlink="">
      <xdr:nvSpPr>
        <xdr:cNvPr id="369" name="フローチャート: 判断 368">
          <a:extLst>
            <a:ext uri="{FF2B5EF4-FFF2-40B4-BE49-F238E27FC236}">
              <a16:creationId xmlns:a16="http://schemas.microsoft.com/office/drawing/2014/main" id="{00000000-0008-0000-0700-000071010000}"/>
            </a:ext>
          </a:extLst>
        </xdr:cNvPr>
        <xdr:cNvSpPr/>
      </xdr:nvSpPr>
      <xdr:spPr>
        <a:xfrm>
          <a:off x="7810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163201</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594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68245</xdr:rowOff>
    </xdr:from>
    <xdr:to>
      <xdr:col>36</xdr:col>
      <xdr:colOff>165100</xdr:colOff>
      <xdr:row>58</xdr:row>
      <xdr:rowOff>169845</xdr:rowOff>
    </xdr:to>
    <xdr:sp macro="" textlink="">
      <xdr:nvSpPr>
        <xdr:cNvPr id="371" name="フローチャート: 判断 370">
          <a:extLst>
            <a:ext uri="{FF2B5EF4-FFF2-40B4-BE49-F238E27FC236}">
              <a16:creationId xmlns:a16="http://schemas.microsoft.com/office/drawing/2014/main" id="{00000000-0008-0000-0700-000073010000}"/>
            </a:ext>
          </a:extLst>
        </xdr:cNvPr>
        <xdr:cNvSpPr/>
      </xdr:nvSpPr>
      <xdr:spPr>
        <a:xfrm>
          <a:off x="6921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14922</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37428" y="978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17626</xdr:rowOff>
    </xdr:from>
    <xdr:to>
      <xdr:col>55</xdr:col>
      <xdr:colOff>50800</xdr:colOff>
      <xdr:row>59</xdr:row>
      <xdr:rowOff>119226</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10426700" y="1013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104003</xdr:rowOff>
    </xdr:from>
    <xdr:ext cx="469744" cy="259045"/>
    <xdr:sp macro="" textlink="">
      <xdr:nvSpPr>
        <xdr:cNvPr id="379" name="農林水産業費該当値テキスト">
          <a:extLst>
            <a:ext uri="{FF2B5EF4-FFF2-40B4-BE49-F238E27FC236}">
              <a16:creationId xmlns:a16="http://schemas.microsoft.com/office/drawing/2014/main" id="{00000000-0008-0000-0700-00007B010000}"/>
            </a:ext>
          </a:extLst>
        </xdr:cNvPr>
        <xdr:cNvSpPr txBox="1"/>
      </xdr:nvSpPr>
      <xdr:spPr>
        <a:xfrm>
          <a:off x="10528300" y="1004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168567</xdr:rowOff>
    </xdr:from>
    <xdr:to>
      <xdr:col>50</xdr:col>
      <xdr:colOff>165100</xdr:colOff>
      <xdr:row>59</xdr:row>
      <xdr:rowOff>98717</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9588500" y="1011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89844</xdr:rowOff>
    </xdr:from>
    <xdr:ext cx="469744"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9404428" y="10205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161611</xdr:rowOff>
    </xdr:from>
    <xdr:to>
      <xdr:col>46</xdr:col>
      <xdr:colOff>38100</xdr:colOff>
      <xdr:row>59</xdr:row>
      <xdr:rowOff>91761</xdr:rowOff>
    </xdr:to>
    <xdr:sp macro="" textlink="">
      <xdr:nvSpPr>
        <xdr:cNvPr id="382" name="楕円 381">
          <a:extLst>
            <a:ext uri="{FF2B5EF4-FFF2-40B4-BE49-F238E27FC236}">
              <a16:creationId xmlns:a16="http://schemas.microsoft.com/office/drawing/2014/main" id="{00000000-0008-0000-0700-00007E010000}"/>
            </a:ext>
          </a:extLst>
        </xdr:cNvPr>
        <xdr:cNvSpPr/>
      </xdr:nvSpPr>
      <xdr:spPr>
        <a:xfrm>
          <a:off x="8699500" y="1010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82888</xdr:rowOff>
    </xdr:from>
    <xdr:ext cx="469744"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8515428" y="10198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3894</xdr:rowOff>
    </xdr:from>
    <xdr:to>
      <xdr:col>41</xdr:col>
      <xdr:colOff>101600</xdr:colOff>
      <xdr:row>59</xdr:row>
      <xdr:rowOff>105494</xdr:rowOff>
    </xdr:to>
    <xdr:sp macro="" textlink="">
      <xdr:nvSpPr>
        <xdr:cNvPr id="384" name="楕円 383">
          <a:extLst>
            <a:ext uri="{FF2B5EF4-FFF2-40B4-BE49-F238E27FC236}">
              <a16:creationId xmlns:a16="http://schemas.microsoft.com/office/drawing/2014/main" id="{00000000-0008-0000-0700-000080010000}"/>
            </a:ext>
          </a:extLst>
        </xdr:cNvPr>
        <xdr:cNvSpPr/>
      </xdr:nvSpPr>
      <xdr:spPr>
        <a:xfrm>
          <a:off x="7810500" y="1011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96621</xdr:rowOff>
    </xdr:from>
    <xdr:ext cx="469744"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7626428" y="10212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148287</xdr:rowOff>
    </xdr:from>
    <xdr:to>
      <xdr:col>36</xdr:col>
      <xdr:colOff>165100</xdr:colOff>
      <xdr:row>59</xdr:row>
      <xdr:rowOff>78437</xdr:rowOff>
    </xdr:to>
    <xdr:sp macro="" textlink="">
      <xdr:nvSpPr>
        <xdr:cNvPr id="386" name="楕円 385">
          <a:extLst>
            <a:ext uri="{FF2B5EF4-FFF2-40B4-BE49-F238E27FC236}">
              <a16:creationId xmlns:a16="http://schemas.microsoft.com/office/drawing/2014/main" id="{00000000-0008-0000-0700-000082010000}"/>
            </a:ext>
          </a:extLst>
        </xdr:cNvPr>
        <xdr:cNvSpPr/>
      </xdr:nvSpPr>
      <xdr:spPr>
        <a:xfrm>
          <a:off x="6921500" y="1009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69564</xdr:rowOff>
    </xdr:from>
    <xdr:ext cx="469744"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737428" y="1018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2" name="正方形/長方形 391">
          <a:extLst>
            <a:ext uri="{FF2B5EF4-FFF2-40B4-BE49-F238E27FC236}">
              <a16:creationId xmlns:a16="http://schemas.microsoft.com/office/drawing/2014/main" id="{00000000-0008-0000-0700-00008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3" name="正方形/長方形 392">
          <a:extLst>
            <a:ext uri="{FF2B5EF4-FFF2-40B4-BE49-F238E27FC236}">
              <a16:creationId xmlns:a16="http://schemas.microsoft.com/office/drawing/2014/main" id="{00000000-0008-0000-0700-00008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4" name="正方形/長方形 393">
          <a:extLst>
            <a:ext uri="{FF2B5EF4-FFF2-40B4-BE49-F238E27FC236}">
              <a16:creationId xmlns:a16="http://schemas.microsoft.com/office/drawing/2014/main" id="{00000000-0008-0000-0700-00008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5" name="正方形/長方形 394">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2" name="商工費グラフ枠">
          <a:extLst>
            <a:ext uri="{FF2B5EF4-FFF2-40B4-BE49-F238E27FC236}">
              <a16:creationId xmlns:a16="http://schemas.microsoft.com/office/drawing/2014/main" id="{00000000-0008-0000-0700-00009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42839</xdr:rowOff>
    </xdr:from>
    <xdr:to>
      <xdr:col>54</xdr:col>
      <xdr:colOff>189865</xdr:colOff>
      <xdr:row>79</xdr:row>
      <xdr:rowOff>89712</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10475595" y="12215789"/>
          <a:ext cx="1270" cy="1418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93539</xdr:rowOff>
    </xdr:from>
    <xdr:ext cx="378565" cy="259045"/>
    <xdr:sp macro="" textlink="">
      <xdr:nvSpPr>
        <xdr:cNvPr id="414" name="商工費最小値テキスト">
          <a:extLst>
            <a:ext uri="{FF2B5EF4-FFF2-40B4-BE49-F238E27FC236}">
              <a16:creationId xmlns:a16="http://schemas.microsoft.com/office/drawing/2014/main" id="{00000000-0008-0000-0700-00009E010000}"/>
            </a:ext>
          </a:extLst>
        </xdr:cNvPr>
        <xdr:cNvSpPr txBox="1"/>
      </xdr:nvSpPr>
      <xdr:spPr>
        <a:xfrm>
          <a:off x="10528300" y="13638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89712</xdr:rowOff>
    </xdr:from>
    <xdr:to>
      <xdr:col>55</xdr:col>
      <xdr:colOff>88900</xdr:colOff>
      <xdr:row>79</xdr:row>
      <xdr:rowOff>89712</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10388600" y="13634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160966</xdr:rowOff>
    </xdr:from>
    <xdr:ext cx="599010" cy="259045"/>
    <xdr:sp macro="" textlink="">
      <xdr:nvSpPr>
        <xdr:cNvPr id="416" name="商工費最大値テキスト">
          <a:extLst>
            <a:ext uri="{FF2B5EF4-FFF2-40B4-BE49-F238E27FC236}">
              <a16:creationId xmlns:a16="http://schemas.microsoft.com/office/drawing/2014/main" id="{00000000-0008-0000-0700-0000A0010000}"/>
            </a:ext>
          </a:extLst>
        </xdr:cNvPr>
        <xdr:cNvSpPr txBox="1"/>
      </xdr:nvSpPr>
      <xdr:spPr>
        <a:xfrm>
          <a:off x="10528300" y="11991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131,148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42839</xdr:rowOff>
    </xdr:from>
    <xdr:to>
      <xdr:col>55</xdr:col>
      <xdr:colOff>88900</xdr:colOff>
      <xdr:row>71</xdr:row>
      <xdr:rowOff>42839</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10388600" y="1221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89712</xdr:rowOff>
    </xdr:from>
    <xdr:to>
      <xdr:col>55</xdr:col>
      <xdr:colOff>0</xdr:colOff>
      <xdr:row>79</xdr:row>
      <xdr:rowOff>89953</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9639300" y="13634262"/>
          <a:ext cx="838200" cy="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167687</xdr:rowOff>
    </xdr:from>
    <xdr:ext cx="469744" cy="259045"/>
    <xdr:sp macro="" textlink="">
      <xdr:nvSpPr>
        <xdr:cNvPr id="419" name="商工費平均値テキスト">
          <a:extLst>
            <a:ext uri="{FF2B5EF4-FFF2-40B4-BE49-F238E27FC236}">
              <a16:creationId xmlns:a16="http://schemas.microsoft.com/office/drawing/2014/main" id="{00000000-0008-0000-0700-0000A3010000}"/>
            </a:ext>
          </a:extLst>
        </xdr:cNvPr>
        <xdr:cNvSpPr txBox="1"/>
      </xdr:nvSpPr>
      <xdr:spPr>
        <a:xfrm>
          <a:off x="10528300" y="13369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144810</xdr:rowOff>
    </xdr:from>
    <xdr:to>
      <xdr:col>55</xdr:col>
      <xdr:colOff>50800</xdr:colOff>
      <xdr:row>79</xdr:row>
      <xdr:rowOff>74960</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10426700" y="1351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89953</xdr:rowOff>
    </xdr:from>
    <xdr:to>
      <xdr:col>50</xdr:col>
      <xdr:colOff>114300</xdr:colOff>
      <xdr:row>79</xdr:row>
      <xdr:rowOff>90159</xdr:rowOff>
    </xdr:to>
    <xdr:cxnSp macro="">
      <xdr:nvCxnSpPr>
        <xdr:cNvPr id="421" name="直線コネクタ 420">
          <a:extLst>
            <a:ext uri="{FF2B5EF4-FFF2-40B4-BE49-F238E27FC236}">
              <a16:creationId xmlns:a16="http://schemas.microsoft.com/office/drawing/2014/main" id="{00000000-0008-0000-0700-0000A5010000}"/>
            </a:ext>
          </a:extLst>
        </xdr:cNvPr>
        <xdr:cNvCxnSpPr/>
      </xdr:nvCxnSpPr>
      <xdr:spPr>
        <a:xfrm flipV="1">
          <a:off x="8750300" y="13634503"/>
          <a:ext cx="889000" cy="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146050</xdr:rowOff>
    </xdr:from>
    <xdr:to>
      <xdr:col>50</xdr:col>
      <xdr:colOff>165100</xdr:colOff>
      <xdr:row>79</xdr:row>
      <xdr:rowOff>76200</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9588500" y="1351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92727</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04428" y="1329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90159</xdr:rowOff>
    </xdr:from>
    <xdr:to>
      <xdr:col>45</xdr:col>
      <xdr:colOff>177800</xdr:colOff>
      <xdr:row>79</xdr:row>
      <xdr:rowOff>90638</xdr:rowOff>
    </xdr:to>
    <xdr:cxnSp macro="">
      <xdr:nvCxnSpPr>
        <xdr:cNvPr id="424" name="直線コネクタ 423">
          <a:extLst>
            <a:ext uri="{FF2B5EF4-FFF2-40B4-BE49-F238E27FC236}">
              <a16:creationId xmlns:a16="http://schemas.microsoft.com/office/drawing/2014/main" id="{00000000-0008-0000-0700-0000A8010000}"/>
            </a:ext>
          </a:extLst>
        </xdr:cNvPr>
        <xdr:cNvCxnSpPr/>
      </xdr:nvCxnSpPr>
      <xdr:spPr>
        <a:xfrm flipV="1">
          <a:off x="7861300" y="13634709"/>
          <a:ext cx="889000" cy="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153115</xdr:rowOff>
    </xdr:from>
    <xdr:to>
      <xdr:col>46</xdr:col>
      <xdr:colOff>38100</xdr:colOff>
      <xdr:row>79</xdr:row>
      <xdr:rowOff>83265</xdr:rowOff>
    </xdr:to>
    <xdr:sp macro="" textlink="">
      <xdr:nvSpPr>
        <xdr:cNvPr id="425" name="フローチャート: 判断 424">
          <a:extLst>
            <a:ext uri="{FF2B5EF4-FFF2-40B4-BE49-F238E27FC236}">
              <a16:creationId xmlns:a16="http://schemas.microsoft.com/office/drawing/2014/main" id="{00000000-0008-0000-0700-0000A9010000}"/>
            </a:ext>
          </a:extLst>
        </xdr:cNvPr>
        <xdr:cNvSpPr/>
      </xdr:nvSpPr>
      <xdr:spPr>
        <a:xfrm>
          <a:off x="8699500" y="1352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99792</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15428" y="1330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78685</xdr:rowOff>
    </xdr:from>
    <xdr:to>
      <xdr:col>41</xdr:col>
      <xdr:colOff>50800</xdr:colOff>
      <xdr:row>79</xdr:row>
      <xdr:rowOff>90638</xdr:rowOff>
    </xdr:to>
    <xdr:cxnSp macro="">
      <xdr:nvCxnSpPr>
        <xdr:cNvPr id="427" name="直線コネクタ 426">
          <a:extLst>
            <a:ext uri="{FF2B5EF4-FFF2-40B4-BE49-F238E27FC236}">
              <a16:creationId xmlns:a16="http://schemas.microsoft.com/office/drawing/2014/main" id="{00000000-0008-0000-0700-0000AB010000}"/>
            </a:ext>
          </a:extLst>
        </xdr:cNvPr>
        <xdr:cNvCxnSpPr/>
      </xdr:nvCxnSpPr>
      <xdr:spPr>
        <a:xfrm>
          <a:off x="6972300" y="13623235"/>
          <a:ext cx="889000" cy="11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152941</xdr:rowOff>
    </xdr:from>
    <xdr:to>
      <xdr:col>41</xdr:col>
      <xdr:colOff>101600</xdr:colOff>
      <xdr:row>79</xdr:row>
      <xdr:rowOff>83091</xdr:rowOff>
    </xdr:to>
    <xdr:sp macro="" textlink="">
      <xdr:nvSpPr>
        <xdr:cNvPr id="428" name="フローチャート: 判断 427">
          <a:extLst>
            <a:ext uri="{FF2B5EF4-FFF2-40B4-BE49-F238E27FC236}">
              <a16:creationId xmlns:a16="http://schemas.microsoft.com/office/drawing/2014/main" id="{00000000-0008-0000-0700-0000AC010000}"/>
            </a:ext>
          </a:extLst>
        </xdr:cNvPr>
        <xdr:cNvSpPr/>
      </xdr:nvSpPr>
      <xdr:spPr>
        <a:xfrm>
          <a:off x="7810500" y="1352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99618</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26428" y="13301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148467</xdr:rowOff>
    </xdr:from>
    <xdr:to>
      <xdr:col>36</xdr:col>
      <xdr:colOff>165100</xdr:colOff>
      <xdr:row>79</xdr:row>
      <xdr:rowOff>78617</xdr:rowOff>
    </xdr:to>
    <xdr:sp macro="" textlink="">
      <xdr:nvSpPr>
        <xdr:cNvPr id="430" name="フローチャート: 判断 429">
          <a:extLst>
            <a:ext uri="{FF2B5EF4-FFF2-40B4-BE49-F238E27FC236}">
              <a16:creationId xmlns:a16="http://schemas.microsoft.com/office/drawing/2014/main" id="{00000000-0008-0000-0700-0000AE010000}"/>
            </a:ext>
          </a:extLst>
        </xdr:cNvPr>
        <xdr:cNvSpPr/>
      </xdr:nvSpPr>
      <xdr:spPr>
        <a:xfrm>
          <a:off x="6921500" y="1352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95144</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37428" y="1329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38912</xdr:rowOff>
    </xdr:from>
    <xdr:to>
      <xdr:col>55</xdr:col>
      <xdr:colOff>50800</xdr:colOff>
      <xdr:row>79</xdr:row>
      <xdr:rowOff>140512</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10426700" y="13583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125289</xdr:rowOff>
    </xdr:from>
    <xdr:ext cx="378565" cy="259045"/>
    <xdr:sp macro="" textlink="">
      <xdr:nvSpPr>
        <xdr:cNvPr id="438" name="商工費該当値テキスト">
          <a:extLst>
            <a:ext uri="{FF2B5EF4-FFF2-40B4-BE49-F238E27FC236}">
              <a16:creationId xmlns:a16="http://schemas.microsoft.com/office/drawing/2014/main" id="{00000000-0008-0000-0700-0000B6010000}"/>
            </a:ext>
          </a:extLst>
        </xdr:cNvPr>
        <xdr:cNvSpPr txBox="1"/>
      </xdr:nvSpPr>
      <xdr:spPr>
        <a:xfrm>
          <a:off x="10528300" y="134983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39153</xdr:rowOff>
    </xdr:from>
    <xdr:to>
      <xdr:col>50</xdr:col>
      <xdr:colOff>165100</xdr:colOff>
      <xdr:row>79</xdr:row>
      <xdr:rowOff>140753</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9588500" y="1358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131880</xdr:rowOff>
    </xdr:from>
    <xdr:ext cx="378565"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9450017" y="136764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39359</xdr:rowOff>
    </xdr:from>
    <xdr:to>
      <xdr:col>46</xdr:col>
      <xdr:colOff>38100</xdr:colOff>
      <xdr:row>79</xdr:row>
      <xdr:rowOff>140959</xdr:rowOff>
    </xdr:to>
    <xdr:sp macro="" textlink="">
      <xdr:nvSpPr>
        <xdr:cNvPr id="441" name="楕円 440">
          <a:extLst>
            <a:ext uri="{FF2B5EF4-FFF2-40B4-BE49-F238E27FC236}">
              <a16:creationId xmlns:a16="http://schemas.microsoft.com/office/drawing/2014/main" id="{00000000-0008-0000-0700-0000B9010000}"/>
            </a:ext>
          </a:extLst>
        </xdr:cNvPr>
        <xdr:cNvSpPr/>
      </xdr:nvSpPr>
      <xdr:spPr>
        <a:xfrm>
          <a:off x="8699500" y="1358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132086</xdr:rowOff>
    </xdr:from>
    <xdr:ext cx="378565"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8561017" y="13676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39838</xdr:rowOff>
    </xdr:from>
    <xdr:to>
      <xdr:col>41</xdr:col>
      <xdr:colOff>101600</xdr:colOff>
      <xdr:row>79</xdr:row>
      <xdr:rowOff>141438</xdr:rowOff>
    </xdr:to>
    <xdr:sp macro="" textlink="">
      <xdr:nvSpPr>
        <xdr:cNvPr id="443" name="楕円 442">
          <a:extLst>
            <a:ext uri="{FF2B5EF4-FFF2-40B4-BE49-F238E27FC236}">
              <a16:creationId xmlns:a16="http://schemas.microsoft.com/office/drawing/2014/main" id="{00000000-0008-0000-0700-0000BB010000}"/>
            </a:ext>
          </a:extLst>
        </xdr:cNvPr>
        <xdr:cNvSpPr/>
      </xdr:nvSpPr>
      <xdr:spPr>
        <a:xfrm>
          <a:off x="7810500" y="1358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132565</xdr:rowOff>
    </xdr:from>
    <xdr:ext cx="378565"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7672017" y="13677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27885</xdr:rowOff>
    </xdr:from>
    <xdr:to>
      <xdr:col>36</xdr:col>
      <xdr:colOff>165100</xdr:colOff>
      <xdr:row>79</xdr:row>
      <xdr:rowOff>129485</xdr:rowOff>
    </xdr:to>
    <xdr:sp macro="" textlink="">
      <xdr:nvSpPr>
        <xdr:cNvPr id="445" name="楕円 444">
          <a:extLst>
            <a:ext uri="{FF2B5EF4-FFF2-40B4-BE49-F238E27FC236}">
              <a16:creationId xmlns:a16="http://schemas.microsoft.com/office/drawing/2014/main" id="{00000000-0008-0000-0700-0000BD010000}"/>
            </a:ext>
          </a:extLst>
        </xdr:cNvPr>
        <xdr:cNvSpPr/>
      </xdr:nvSpPr>
      <xdr:spPr>
        <a:xfrm>
          <a:off x="6921500" y="1357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120612</xdr:rowOff>
    </xdr:from>
    <xdr:ext cx="469744"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737428" y="13665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9" name="正方形/長方形 448">
          <a:extLst>
            <a:ext uri="{FF2B5EF4-FFF2-40B4-BE49-F238E27FC236}">
              <a16:creationId xmlns:a16="http://schemas.microsoft.com/office/drawing/2014/main" id="{00000000-0008-0000-0700-0000C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50" name="正方形/長方形 449">
          <a:extLst>
            <a:ext uri="{FF2B5EF4-FFF2-40B4-BE49-F238E27FC236}">
              <a16:creationId xmlns:a16="http://schemas.microsoft.com/office/drawing/2014/main" id="{00000000-0008-0000-0700-0000C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51" name="正方形/長方形 450">
          <a:extLst>
            <a:ext uri="{FF2B5EF4-FFF2-40B4-BE49-F238E27FC236}">
              <a16:creationId xmlns:a16="http://schemas.microsoft.com/office/drawing/2014/main" id="{00000000-0008-0000-0700-0000C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2" name="正方形/長方形 451">
          <a:extLst>
            <a:ext uri="{FF2B5EF4-FFF2-40B4-BE49-F238E27FC236}">
              <a16:creationId xmlns:a16="http://schemas.microsoft.com/office/drawing/2014/main" id="{00000000-0008-0000-0700-0000C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3" name="正方形/長方形 452">
          <a:extLst>
            <a:ext uri="{FF2B5EF4-FFF2-40B4-BE49-F238E27FC236}">
              <a16:creationId xmlns:a16="http://schemas.microsoft.com/office/drawing/2014/main" id="{00000000-0008-0000-0700-0000C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4" name="正方形/長方形 453">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a:extLst>
            <a:ext uri="{FF2B5EF4-FFF2-40B4-BE49-F238E27FC236}">
              <a16:creationId xmlns:a16="http://schemas.microsoft.com/office/drawing/2014/main" id="{00000000-0008-0000-0700-0000D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75767</xdr:rowOff>
    </xdr:from>
    <xdr:to>
      <xdr:col>54</xdr:col>
      <xdr:colOff>189865</xdr:colOff>
      <xdr:row>98</xdr:row>
      <xdr:rowOff>108716</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10475595" y="15506267"/>
          <a:ext cx="1270" cy="1404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112543</xdr:rowOff>
    </xdr:from>
    <xdr:ext cx="534377" cy="259045"/>
    <xdr:sp macro="" textlink="">
      <xdr:nvSpPr>
        <xdr:cNvPr id="469" name="土木費最小値テキスト">
          <a:extLst>
            <a:ext uri="{FF2B5EF4-FFF2-40B4-BE49-F238E27FC236}">
              <a16:creationId xmlns:a16="http://schemas.microsoft.com/office/drawing/2014/main" id="{00000000-0008-0000-0700-0000D5010000}"/>
            </a:ext>
          </a:extLst>
        </xdr:cNvPr>
        <xdr:cNvSpPr txBox="1"/>
      </xdr:nvSpPr>
      <xdr:spPr>
        <a:xfrm>
          <a:off x="10528300" y="1691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108716</xdr:rowOff>
    </xdr:from>
    <xdr:to>
      <xdr:col>55</xdr:col>
      <xdr:colOff>88900</xdr:colOff>
      <xdr:row>98</xdr:row>
      <xdr:rowOff>108716</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10388600" y="16910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22444</xdr:rowOff>
    </xdr:from>
    <xdr:ext cx="599010" cy="259045"/>
    <xdr:sp macro="" textlink="">
      <xdr:nvSpPr>
        <xdr:cNvPr id="471" name="土木費最大値テキスト">
          <a:extLst>
            <a:ext uri="{FF2B5EF4-FFF2-40B4-BE49-F238E27FC236}">
              <a16:creationId xmlns:a16="http://schemas.microsoft.com/office/drawing/2014/main" id="{00000000-0008-0000-0700-0000D7010000}"/>
            </a:ext>
          </a:extLst>
        </xdr:cNvPr>
        <xdr:cNvSpPr txBox="1"/>
      </xdr:nvSpPr>
      <xdr:spPr>
        <a:xfrm>
          <a:off x="10528300" y="15281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627,967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75767</xdr:rowOff>
    </xdr:from>
    <xdr:to>
      <xdr:col>55</xdr:col>
      <xdr:colOff>88900</xdr:colOff>
      <xdr:row>90</xdr:row>
      <xdr:rowOff>75767</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10388600" y="1550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65289</xdr:rowOff>
    </xdr:from>
    <xdr:to>
      <xdr:col>55</xdr:col>
      <xdr:colOff>0</xdr:colOff>
      <xdr:row>98</xdr:row>
      <xdr:rowOff>67828</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9639300" y="16867389"/>
          <a:ext cx="8382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22613</xdr:rowOff>
    </xdr:from>
    <xdr:ext cx="534377" cy="259045"/>
    <xdr:sp macro="" textlink="">
      <xdr:nvSpPr>
        <xdr:cNvPr id="474" name="土木費平均値テキスト">
          <a:extLst>
            <a:ext uri="{FF2B5EF4-FFF2-40B4-BE49-F238E27FC236}">
              <a16:creationId xmlns:a16="http://schemas.microsoft.com/office/drawing/2014/main" id="{00000000-0008-0000-0700-0000DA010000}"/>
            </a:ext>
          </a:extLst>
        </xdr:cNvPr>
        <xdr:cNvSpPr txBox="1"/>
      </xdr:nvSpPr>
      <xdr:spPr>
        <a:xfrm>
          <a:off x="10528300" y="16653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171186</xdr:rowOff>
    </xdr:from>
    <xdr:to>
      <xdr:col>55</xdr:col>
      <xdr:colOff>50800</xdr:colOff>
      <xdr:row>98</xdr:row>
      <xdr:rowOff>101336</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10426700" y="1680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45647</xdr:rowOff>
    </xdr:from>
    <xdr:to>
      <xdr:col>50</xdr:col>
      <xdr:colOff>114300</xdr:colOff>
      <xdr:row>98</xdr:row>
      <xdr:rowOff>65289</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8750300" y="16847747"/>
          <a:ext cx="889000" cy="1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169467</xdr:rowOff>
    </xdr:from>
    <xdr:to>
      <xdr:col>50</xdr:col>
      <xdr:colOff>165100</xdr:colOff>
      <xdr:row>98</xdr:row>
      <xdr:rowOff>99617</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9588500" y="16800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116144</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57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45647</xdr:rowOff>
    </xdr:from>
    <xdr:to>
      <xdr:col>45</xdr:col>
      <xdr:colOff>177800</xdr:colOff>
      <xdr:row>98</xdr:row>
      <xdr:rowOff>69331</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flipV="1">
          <a:off x="7861300" y="16847747"/>
          <a:ext cx="889000" cy="2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166889</xdr:rowOff>
    </xdr:from>
    <xdr:to>
      <xdr:col>46</xdr:col>
      <xdr:colOff>38100</xdr:colOff>
      <xdr:row>98</xdr:row>
      <xdr:rowOff>97039</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8699500" y="1679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88166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89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69331</xdr:rowOff>
    </xdr:from>
    <xdr:to>
      <xdr:col>41</xdr:col>
      <xdr:colOff>50800</xdr:colOff>
      <xdr:row>98</xdr:row>
      <xdr:rowOff>70281</xdr:rowOff>
    </xdr:to>
    <xdr:cxnSp macro="">
      <xdr:nvCxnSpPr>
        <xdr:cNvPr id="482" name="直線コネクタ 481">
          <a:extLst>
            <a:ext uri="{FF2B5EF4-FFF2-40B4-BE49-F238E27FC236}">
              <a16:creationId xmlns:a16="http://schemas.microsoft.com/office/drawing/2014/main" id="{00000000-0008-0000-0700-0000E2010000}"/>
            </a:ext>
          </a:extLst>
        </xdr:cNvPr>
        <xdr:cNvCxnSpPr/>
      </xdr:nvCxnSpPr>
      <xdr:spPr>
        <a:xfrm flipV="1">
          <a:off x="6972300" y="16871431"/>
          <a:ext cx="889000" cy="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169428</xdr:rowOff>
    </xdr:from>
    <xdr:to>
      <xdr:col>41</xdr:col>
      <xdr:colOff>101600</xdr:colOff>
      <xdr:row>98</xdr:row>
      <xdr:rowOff>99578</xdr:rowOff>
    </xdr:to>
    <xdr:sp macro="" textlink="">
      <xdr:nvSpPr>
        <xdr:cNvPr id="483" name="フローチャート: 判断 482">
          <a:extLst>
            <a:ext uri="{FF2B5EF4-FFF2-40B4-BE49-F238E27FC236}">
              <a16:creationId xmlns:a16="http://schemas.microsoft.com/office/drawing/2014/main" id="{00000000-0008-0000-0700-0000E3010000}"/>
            </a:ext>
          </a:extLst>
        </xdr:cNvPr>
        <xdr:cNvSpPr/>
      </xdr:nvSpPr>
      <xdr:spPr>
        <a:xfrm>
          <a:off x="7810500" y="1680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116105</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57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423</xdr:rowOff>
    </xdr:from>
    <xdr:to>
      <xdr:col>36</xdr:col>
      <xdr:colOff>165100</xdr:colOff>
      <xdr:row>98</xdr:row>
      <xdr:rowOff>102023</xdr:rowOff>
    </xdr:to>
    <xdr:sp macro="" textlink="">
      <xdr:nvSpPr>
        <xdr:cNvPr id="485" name="フローチャート: 判断 484">
          <a:extLst>
            <a:ext uri="{FF2B5EF4-FFF2-40B4-BE49-F238E27FC236}">
              <a16:creationId xmlns:a16="http://schemas.microsoft.com/office/drawing/2014/main" id="{00000000-0008-0000-0700-0000E5010000}"/>
            </a:ext>
          </a:extLst>
        </xdr:cNvPr>
        <xdr:cNvSpPr/>
      </xdr:nvSpPr>
      <xdr:spPr>
        <a:xfrm>
          <a:off x="6921500" y="1680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118550</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577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17028</xdr:rowOff>
    </xdr:from>
    <xdr:to>
      <xdr:col>55</xdr:col>
      <xdr:colOff>50800</xdr:colOff>
      <xdr:row>98</xdr:row>
      <xdr:rowOff>118628</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10426700" y="1681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149614</xdr:rowOff>
    </xdr:from>
    <xdr:ext cx="534377" cy="259045"/>
    <xdr:sp macro="" textlink="">
      <xdr:nvSpPr>
        <xdr:cNvPr id="493" name="土木費該当値テキスト">
          <a:extLst>
            <a:ext uri="{FF2B5EF4-FFF2-40B4-BE49-F238E27FC236}">
              <a16:creationId xmlns:a16="http://schemas.microsoft.com/office/drawing/2014/main" id="{00000000-0008-0000-0700-0000ED010000}"/>
            </a:ext>
          </a:extLst>
        </xdr:cNvPr>
        <xdr:cNvSpPr txBox="1"/>
      </xdr:nvSpPr>
      <xdr:spPr>
        <a:xfrm>
          <a:off x="10528300" y="1678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14489</xdr:rowOff>
    </xdr:from>
    <xdr:to>
      <xdr:col>50</xdr:col>
      <xdr:colOff>165100</xdr:colOff>
      <xdr:row>98</xdr:row>
      <xdr:rowOff>116089</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9588500" y="1681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107216</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9372111" y="1690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166297</xdr:rowOff>
    </xdr:from>
    <xdr:to>
      <xdr:col>46</xdr:col>
      <xdr:colOff>38100</xdr:colOff>
      <xdr:row>98</xdr:row>
      <xdr:rowOff>96447</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8699500" y="1679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112974</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8483111" y="1657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18531</xdr:rowOff>
    </xdr:from>
    <xdr:to>
      <xdr:col>41</xdr:col>
      <xdr:colOff>101600</xdr:colOff>
      <xdr:row>98</xdr:row>
      <xdr:rowOff>120131</xdr:rowOff>
    </xdr:to>
    <xdr:sp macro="" textlink="">
      <xdr:nvSpPr>
        <xdr:cNvPr id="498" name="楕円 497">
          <a:extLst>
            <a:ext uri="{FF2B5EF4-FFF2-40B4-BE49-F238E27FC236}">
              <a16:creationId xmlns:a16="http://schemas.microsoft.com/office/drawing/2014/main" id="{00000000-0008-0000-0700-0000F2010000}"/>
            </a:ext>
          </a:extLst>
        </xdr:cNvPr>
        <xdr:cNvSpPr/>
      </xdr:nvSpPr>
      <xdr:spPr>
        <a:xfrm>
          <a:off x="7810500" y="1682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111258</xdr:rowOff>
    </xdr:from>
    <xdr:ext cx="534377"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7594111" y="1691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19481</xdr:rowOff>
    </xdr:from>
    <xdr:to>
      <xdr:col>36</xdr:col>
      <xdr:colOff>165100</xdr:colOff>
      <xdr:row>98</xdr:row>
      <xdr:rowOff>121081</xdr:rowOff>
    </xdr:to>
    <xdr:sp macro="" textlink="">
      <xdr:nvSpPr>
        <xdr:cNvPr id="500" name="楕円 499">
          <a:extLst>
            <a:ext uri="{FF2B5EF4-FFF2-40B4-BE49-F238E27FC236}">
              <a16:creationId xmlns:a16="http://schemas.microsoft.com/office/drawing/2014/main" id="{00000000-0008-0000-0700-0000F4010000}"/>
            </a:ext>
          </a:extLst>
        </xdr:cNvPr>
        <xdr:cNvSpPr/>
      </xdr:nvSpPr>
      <xdr:spPr>
        <a:xfrm>
          <a:off x="6921500" y="16821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112208</xdr:rowOff>
    </xdr:from>
    <xdr:ext cx="534377"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6705111" y="1691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a:extLst>
            <a:ext uri="{FF2B5EF4-FFF2-40B4-BE49-F238E27FC236}">
              <a16:creationId xmlns:a16="http://schemas.microsoft.com/office/drawing/2014/main" id="{00000000-0008-0000-0700-0000F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a:extLst>
            <a:ext uri="{FF2B5EF4-FFF2-40B4-BE49-F238E27FC236}">
              <a16:creationId xmlns:a16="http://schemas.microsoft.com/office/drawing/2014/main" id="{00000000-0008-0000-0700-0000F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消防費グラフ枠">
          <a:extLst>
            <a:ext uri="{FF2B5EF4-FFF2-40B4-BE49-F238E27FC236}">
              <a16:creationId xmlns:a16="http://schemas.microsoft.com/office/drawing/2014/main" id="{00000000-0008-0000-0700-00000D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139929</xdr:rowOff>
    </xdr:from>
    <xdr:to>
      <xdr:col>85</xdr:col>
      <xdr:colOff>126364</xdr:colOff>
      <xdr:row>39</xdr:row>
      <xdr:rowOff>72911</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6317595" y="5454879"/>
          <a:ext cx="1269" cy="1304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76738</xdr:rowOff>
    </xdr:from>
    <xdr:ext cx="469744" cy="259045"/>
    <xdr:sp macro="" textlink="">
      <xdr:nvSpPr>
        <xdr:cNvPr id="527" name="消防費最小値テキスト">
          <a:extLst>
            <a:ext uri="{FF2B5EF4-FFF2-40B4-BE49-F238E27FC236}">
              <a16:creationId xmlns:a16="http://schemas.microsoft.com/office/drawing/2014/main" id="{00000000-0008-0000-0700-00000F020000}"/>
            </a:ext>
          </a:extLst>
        </xdr:cNvPr>
        <xdr:cNvSpPr txBox="1"/>
      </xdr:nvSpPr>
      <xdr:spPr>
        <a:xfrm>
          <a:off x="16370300" y="676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72911</xdr:rowOff>
    </xdr:from>
    <xdr:to>
      <xdr:col>86</xdr:col>
      <xdr:colOff>25400</xdr:colOff>
      <xdr:row>39</xdr:row>
      <xdr:rowOff>72911</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6230600" y="675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86606</xdr:rowOff>
    </xdr:from>
    <xdr:ext cx="534377" cy="259045"/>
    <xdr:sp macro="" textlink="">
      <xdr:nvSpPr>
        <xdr:cNvPr id="529" name="消防費最大値テキスト">
          <a:extLst>
            <a:ext uri="{FF2B5EF4-FFF2-40B4-BE49-F238E27FC236}">
              <a16:creationId xmlns:a16="http://schemas.microsoft.com/office/drawing/2014/main" id="{00000000-0008-0000-0700-000011020000}"/>
            </a:ext>
          </a:extLst>
        </xdr:cNvPr>
        <xdr:cNvSpPr txBox="1"/>
      </xdr:nvSpPr>
      <xdr:spPr>
        <a:xfrm>
          <a:off x="16370300" y="523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139929</xdr:rowOff>
    </xdr:from>
    <xdr:to>
      <xdr:col>86</xdr:col>
      <xdr:colOff>25400</xdr:colOff>
      <xdr:row>31</xdr:row>
      <xdr:rowOff>139929</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6230600" y="545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19266</xdr:rowOff>
    </xdr:from>
    <xdr:to>
      <xdr:col>85</xdr:col>
      <xdr:colOff>127000</xdr:colOff>
      <xdr:row>38</xdr:row>
      <xdr:rowOff>46355</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5481300" y="6534366"/>
          <a:ext cx="838200" cy="27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77563</xdr:rowOff>
    </xdr:from>
    <xdr:ext cx="534377" cy="259045"/>
    <xdr:sp macro="" textlink="">
      <xdr:nvSpPr>
        <xdr:cNvPr id="532" name="消防費平均値テキスト">
          <a:extLst>
            <a:ext uri="{FF2B5EF4-FFF2-40B4-BE49-F238E27FC236}">
              <a16:creationId xmlns:a16="http://schemas.microsoft.com/office/drawing/2014/main" id="{00000000-0008-0000-0700-000014020000}"/>
            </a:ext>
          </a:extLst>
        </xdr:cNvPr>
        <xdr:cNvSpPr txBox="1"/>
      </xdr:nvSpPr>
      <xdr:spPr>
        <a:xfrm>
          <a:off x="16370300" y="6249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54686</xdr:rowOff>
    </xdr:from>
    <xdr:to>
      <xdr:col>85</xdr:col>
      <xdr:colOff>177800</xdr:colOff>
      <xdr:row>37</xdr:row>
      <xdr:rowOff>156286</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62687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46355</xdr:rowOff>
    </xdr:from>
    <xdr:to>
      <xdr:col>81</xdr:col>
      <xdr:colOff>50800</xdr:colOff>
      <xdr:row>38</xdr:row>
      <xdr:rowOff>70091</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4592300" y="6561455"/>
          <a:ext cx="889000" cy="2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77432</xdr:rowOff>
    </xdr:from>
    <xdr:to>
      <xdr:col>81</xdr:col>
      <xdr:colOff>101600</xdr:colOff>
      <xdr:row>38</xdr:row>
      <xdr:rowOff>7582</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5430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24109</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19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37821</xdr:rowOff>
    </xdr:from>
    <xdr:to>
      <xdr:col>76</xdr:col>
      <xdr:colOff>114300</xdr:colOff>
      <xdr:row>38</xdr:row>
      <xdr:rowOff>70091</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a:off x="13703300" y="6552921"/>
          <a:ext cx="889000" cy="32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108102</xdr:rowOff>
    </xdr:from>
    <xdr:to>
      <xdr:col>76</xdr:col>
      <xdr:colOff>165100</xdr:colOff>
      <xdr:row>38</xdr:row>
      <xdr:rowOff>38252</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4541500" y="645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54779</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22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37821</xdr:rowOff>
    </xdr:from>
    <xdr:to>
      <xdr:col>71</xdr:col>
      <xdr:colOff>177800</xdr:colOff>
      <xdr:row>38</xdr:row>
      <xdr:rowOff>40983</xdr:rowOff>
    </xdr:to>
    <xdr:cxnSp macro="">
      <xdr:nvCxnSpPr>
        <xdr:cNvPr id="540" name="直線コネクタ 539">
          <a:extLst>
            <a:ext uri="{FF2B5EF4-FFF2-40B4-BE49-F238E27FC236}">
              <a16:creationId xmlns:a16="http://schemas.microsoft.com/office/drawing/2014/main" id="{00000000-0008-0000-0700-00001C020000}"/>
            </a:ext>
          </a:extLst>
        </xdr:cNvPr>
        <xdr:cNvCxnSpPr/>
      </xdr:nvCxnSpPr>
      <xdr:spPr>
        <a:xfrm flipV="1">
          <a:off x="12814300" y="6552921"/>
          <a:ext cx="889000" cy="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88557</xdr:rowOff>
    </xdr:from>
    <xdr:to>
      <xdr:col>72</xdr:col>
      <xdr:colOff>38100</xdr:colOff>
      <xdr:row>38</xdr:row>
      <xdr:rowOff>18707</xdr:rowOff>
    </xdr:to>
    <xdr:sp macro="" textlink="">
      <xdr:nvSpPr>
        <xdr:cNvPr id="541" name="フローチャート: 判断 540">
          <a:extLst>
            <a:ext uri="{FF2B5EF4-FFF2-40B4-BE49-F238E27FC236}">
              <a16:creationId xmlns:a16="http://schemas.microsoft.com/office/drawing/2014/main" id="{00000000-0008-0000-0700-00001D020000}"/>
            </a:ext>
          </a:extLst>
        </xdr:cNvPr>
        <xdr:cNvSpPr/>
      </xdr:nvSpPr>
      <xdr:spPr>
        <a:xfrm>
          <a:off x="13652500" y="6432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35234</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620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104788</xdr:rowOff>
    </xdr:from>
    <xdr:to>
      <xdr:col>67</xdr:col>
      <xdr:colOff>101600</xdr:colOff>
      <xdr:row>38</xdr:row>
      <xdr:rowOff>34937</xdr:rowOff>
    </xdr:to>
    <xdr:sp macro="" textlink="">
      <xdr:nvSpPr>
        <xdr:cNvPr id="543" name="フローチャート: 判断 542">
          <a:extLst>
            <a:ext uri="{FF2B5EF4-FFF2-40B4-BE49-F238E27FC236}">
              <a16:creationId xmlns:a16="http://schemas.microsoft.com/office/drawing/2014/main" id="{00000000-0008-0000-0700-00001F020000}"/>
            </a:ext>
          </a:extLst>
        </xdr:cNvPr>
        <xdr:cNvSpPr/>
      </xdr:nvSpPr>
      <xdr:spPr>
        <a:xfrm>
          <a:off x="12763500" y="644843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51465</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22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139916</xdr:rowOff>
    </xdr:from>
    <xdr:to>
      <xdr:col>85</xdr:col>
      <xdr:colOff>177800</xdr:colOff>
      <xdr:row>38</xdr:row>
      <xdr:rowOff>70065</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6268700" y="64835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118343</xdr:rowOff>
    </xdr:from>
    <xdr:ext cx="534377" cy="259045"/>
    <xdr:sp macro="" textlink="">
      <xdr:nvSpPr>
        <xdr:cNvPr id="551" name="消防費該当値テキスト">
          <a:extLst>
            <a:ext uri="{FF2B5EF4-FFF2-40B4-BE49-F238E27FC236}">
              <a16:creationId xmlns:a16="http://schemas.microsoft.com/office/drawing/2014/main" id="{00000000-0008-0000-0700-000027020000}"/>
            </a:ext>
          </a:extLst>
        </xdr:cNvPr>
        <xdr:cNvSpPr txBox="1"/>
      </xdr:nvSpPr>
      <xdr:spPr>
        <a:xfrm>
          <a:off x="16370300" y="646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167005</xdr:rowOff>
    </xdr:from>
    <xdr:to>
      <xdr:col>81</xdr:col>
      <xdr:colOff>101600</xdr:colOff>
      <xdr:row>38</xdr:row>
      <xdr:rowOff>97155</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5430500" y="651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88282</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5214111" y="6603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19291</xdr:rowOff>
    </xdr:from>
    <xdr:to>
      <xdr:col>76</xdr:col>
      <xdr:colOff>165100</xdr:colOff>
      <xdr:row>38</xdr:row>
      <xdr:rowOff>120891</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4541500" y="653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112018</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4325111" y="6627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158471</xdr:rowOff>
    </xdr:from>
    <xdr:to>
      <xdr:col>72</xdr:col>
      <xdr:colOff>38100</xdr:colOff>
      <xdr:row>38</xdr:row>
      <xdr:rowOff>88621</xdr:rowOff>
    </xdr:to>
    <xdr:sp macro="" textlink="">
      <xdr:nvSpPr>
        <xdr:cNvPr id="556" name="楕円 555">
          <a:extLst>
            <a:ext uri="{FF2B5EF4-FFF2-40B4-BE49-F238E27FC236}">
              <a16:creationId xmlns:a16="http://schemas.microsoft.com/office/drawing/2014/main" id="{00000000-0008-0000-0700-00002C020000}"/>
            </a:ext>
          </a:extLst>
        </xdr:cNvPr>
        <xdr:cNvSpPr/>
      </xdr:nvSpPr>
      <xdr:spPr>
        <a:xfrm>
          <a:off x="13652500" y="650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79748</xdr:rowOff>
    </xdr:from>
    <xdr:ext cx="534377"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3436111" y="659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161633</xdr:rowOff>
    </xdr:from>
    <xdr:to>
      <xdr:col>67</xdr:col>
      <xdr:colOff>101600</xdr:colOff>
      <xdr:row>38</xdr:row>
      <xdr:rowOff>91783</xdr:rowOff>
    </xdr:to>
    <xdr:sp macro="" textlink="">
      <xdr:nvSpPr>
        <xdr:cNvPr id="558" name="楕円 557">
          <a:extLst>
            <a:ext uri="{FF2B5EF4-FFF2-40B4-BE49-F238E27FC236}">
              <a16:creationId xmlns:a16="http://schemas.microsoft.com/office/drawing/2014/main" id="{00000000-0008-0000-0700-00002E020000}"/>
            </a:ext>
          </a:extLst>
        </xdr:cNvPr>
        <xdr:cNvSpPr/>
      </xdr:nvSpPr>
      <xdr:spPr>
        <a:xfrm>
          <a:off x="12763500" y="650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82910</xdr:rowOff>
    </xdr:from>
    <xdr:ext cx="534377"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547111" y="659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a:extLst>
            <a:ext uri="{FF2B5EF4-FFF2-40B4-BE49-F238E27FC236}">
              <a16:creationId xmlns:a16="http://schemas.microsoft.com/office/drawing/2014/main" id="{00000000-0008-0000-0700-00003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5" name="教育費グラフ枠">
          <a:extLst>
            <a:ext uri="{FF2B5EF4-FFF2-40B4-BE49-F238E27FC236}">
              <a16:creationId xmlns:a16="http://schemas.microsoft.com/office/drawing/2014/main" id="{00000000-0008-0000-0700-00004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4347</xdr:rowOff>
    </xdr:from>
    <xdr:to>
      <xdr:col>85</xdr:col>
      <xdr:colOff>126364</xdr:colOff>
      <xdr:row>60</xdr:row>
      <xdr:rowOff>5131</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6317595" y="8748297"/>
          <a:ext cx="1269" cy="1543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60</xdr:row>
      <xdr:rowOff>8958</xdr:rowOff>
    </xdr:from>
    <xdr:ext cx="534377" cy="259045"/>
    <xdr:sp macro="" textlink="">
      <xdr:nvSpPr>
        <xdr:cNvPr id="587" name="教育費最小値テキスト">
          <a:extLst>
            <a:ext uri="{FF2B5EF4-FFF2-40B4-BE49-F238E27FC236}">
              <a16:creationId xmlns:a16="http://schemas.microsoft.com/office/drawing/2014/main" id="{00000000-0008-0000-0700-00004B020000}"/>
            </a:ext>
          </a:extLst>
        </xdr:cNvPr>
        <xdr:cNvSpPr txBox="1"/>
      </xdr:nvSpPr>
      <xdr:spPr>
        <a:xfrm>
          <a:off x="16370300" y="1029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60</xdr:row>
      <xdr:rowOff>5131</xdr:rowOff>
    </xdr:from>
    <xdr:to>
      <xdr:col>86</xdr:col>
      <xdr:colOff>25400</xdr:colOff>
      <xdr:row>60</xdr:row>
      <xdr:rowOff>5131</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6230600" y="10292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122474</xdr:rowOff>
    </xdr:from>
    <xdr:ext cx="599010" cy="259045"/>
    <xdr:sp macro="" textlink="">
      <xdr:nvSpPr>
        <xdr:cNvPr id="589" name="教育費最大値テキスト">
          <a:extLst>
            <a:ext uri="{FF2B5EF4-FFF2-40B4-BE49-F238E27FC236}">
              <a16:creationId xmlns:a16="http://schemas.microsoft.com/office/drawing/2014/main" id="{00000000-0008-0000-0700-00004D020000}"/>
            </a:ext>
          </a:extLst>
        </xdr:cNvPr>
        <xdr:cNvSpPr txBox="1"/>
      </xdr:nvSpPr>
      <xdr:spPr>
        <a:xfrm>
          <a:off x="16370300" y="8523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4347</xdr:rowOff>
    </xdr:from>
    <xdr:to>
      <xdr:col>86</xdr:col>
      <xdr:colOff>25400</xdr:colOff>
      <xdr:row>51</xdr:row>
      <xdr:rowOff>4347</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6230600" y="8748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4445</xdr:rowOff>
    </xdr:from>
    <xdr:to>
      <xdr:col>85</xdr:col>
      <xdr:colOff>127000</xdr:colOff>
      <xdr:row>57</xdr:row>
      <xdr:rowOff>94492</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5481300" y="9777095"/>
          <a:ext cx="838200" cy="90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145867</xdr:rowOff>
    </xdr:from>
    <xdr:ext cx="534377" cy="259045"/>
    <xdr:sp macro="" textlink="">
      <xdr:nvSpPr>
        <xdr:cNvPr id="592" name="教育費平均値テキスト">
          <a:extLst>
            <a:ext uri="{FF2B5EF4-FFF2-40B4-BE49-F238E27FC236}">
              <a16:creationId xmlns:a16="http://schemas.microsoft.com/office/drawing/2014/main" id="{00000000-0008-0000-0700-000050020000}"/>
            </a:ext>
          </a:extLst>
        </xdr:cNvPr>
        <xdr:cNvSpPr txBox="1"/>
      </xdr:nvSpPr>
      <xdr:spPr>
        <a:xfrm>
          <a:off x="16370300" y="9918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167440</xdr:rowOff>
    </xdr:from>
    <xdr:to>
      <xdr:col>85</xdr:col>
      <xdr:colOff>177800</xdr:colOff>
      <xdr:row>58</xdr:row>
      <xdr:rowOff>97590</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6268700" y="994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4445</xdr:rowOff>
    </xdr:from>
    <xdr:to>
      <xdr:col>81</xdr:col>
      <xdr:colOff>50800</xdr:colOff>
      <xdr:row>57</xdr:row>
      <xdr:rowOff>154984</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flipV="1">
          <a:off x="14592300" y="9777095"/>
          <a:ext cx="889000" cy="150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45717</xdr:rowOff>
    </xdr:from>
    <xdr:to>
      <xdr:col>81</xdr:col>
      <xdr:colOff>101600</xdr:colOff>
      <xdr:row>58</xdr:row>
      <xdr:rowOff>147317</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5430500" y="998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138444</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1008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154984</xdr:rowOff>
    </xdr:from>
    <xdr:to>
      <xdr:col>76</xdr:col>
      <xdr:colOff>114300</xdr:colOff>
      <xdr:row>58</xdr:row>
      <xdr:rowOff>3792</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flipV="1">
          <a:off x="13703300" y="9927634"/>
          <a:ext cx="889000" cy="20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22868</xdr:rowOff>
    </xdr:from>
    <xdr:to>
      <xdr:col>76</xdr:col>
      <xdr:colOff>165100</xdr:colOff>
      <xdr:row>58</xdr:row>
      <xdr:rowOff>124468</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4541500" y="996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115595</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1005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3792</xdr:rowOff>
    </xdr:from>
    <xdr:to>
      <xdr:col>71</xdr:col>
      <xdr:colOff>177800</xdr:colOff>
      <xdr:row>58</xdr:row>
      <xdr:rowOff>12609</xdr:rowOff>
    </xdr:to>
    <xdr:cxnSp macro="">
      <xdr:nvCxnSpPr>
        <xdr:cNvPr id="600" name="直線コネクタ 599">
          <a:extLst>
            <a:ext uri="{FF2B5EF4-FFF2-40B4-BE49-F238E27FC236}">
              <a16:creationId xmlns:a16="http://schemas.microsoft.com/office/drawing/2014/main" id="{00000000-0008-0000-0700-000058020000}"/>
            </a:ext>
          </a:extLst>
        </xdr:cNvPr>
        <xdr:cNvCxnSpPr/>
      </xdr:nvCxnSpPr>
      <xdr:spPr>
        <a:xfrm flipV="1">
          <a:off x="12814300" y="9947892"/>
          <a:ext cx="889000" cy="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63602</xdr:rowOff>
    </xdr:from>
    <xdr:to>
      <xdr:col>72</xdr:col>
      <xdr:colOff>38100</xdr:colOff>
      <xdr:row>58</xdr:row>
      <xdr:rowOff>165202</xdr:rowOff>
    </xdr:to>
    <xdr:sp macro="" textlink="">
      <xdr:nvSpPr>
        <xdr:cNvPr id="601" name="フローチャート: 判断 600">
          <a:extLst>
            <a:ext uri="{FF2B5EF4-FFF2-40B4-BE49-F238E27FC236}">
              <a16:creationId xmlns:a16="http://schemas.microsoft.com/office/drawing/2014/main" id="{00000000-0008-0000-0700-000059020000}"/>
            </a:ext>
          </a:extLst>
        </xdr:cNvPr>
        <xdr:cNvSpPr/>
      </xdr:nvSpPr>
      <xdr:spPr>
        <a:xfrm>
          <a:off x="13652500" y="1000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156329</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1010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45074</xdr:rowOff>
    </xdr:from>
    <xdr:to>
      <xdr:col>67</xdr:col>
      <xdr:colOff>101600</xdr:colOff>
      <xdr:row>58</xdr:row>
      <xdr:rowOff>146674</xdr:rowOff>
    </xdr:to>
    <xdr:sp macro="" textlink="">
      <xdr:nvSpPr>
        <xdr:cNvPr id="603" name="フローチャート: 判断 602">
          <a:extLst>
            <a:ext uri="{FF2B5EF4-FFF2-40B4-BE49-F238E27FC236}">
              <a16:creationId xmlns:a16="http://schemas.microsoft.com/office/drawing/2014/main" id="{00000000-0008-0000-0700-00005B020000}"/>
            </a:ext>
          </a:extLst>
        </xdr:cNvPr>
        <xdr:cNvSpPr/>
      </xdr:nvSpPr>
      <xdr:spPr>
        <a:xfrm>
          <a:off x="12763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137801</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1008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43692</xdr:rowOff>
    </xdr:from>
    <xdr:to>
      <xdr:col>85</xdr:col>
      <xdr:colOff>177800</xdr:colOff>
      <xdr:row>57</xdr:row>
      <xdr:rowOff>145292</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6268700" y="9816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66569</xdr:rowOff>
    </xdr:from>
    <xdr:ext cx="534377" cy="259045"/>
    <xdr:sp macro="" textlink="">
      <xdr:nvSpPr>
        <xdr:cNvPr id="611" name="教育費該当値テキスト">
          <a:extLst>
            <a:ext uri="{FF2B5EF4-FFF2-40B4-BE49-F238E27FC236}">
              <a16:creationId xmlns:a16="http://schemas.microsoft.com/office/drawing/2014/main" id="{00000000-0008-0000-0700-000063020000}"/>
            </a:ext>
          </a:extLst>
        </xdr:cNvPr>
        <xdr:cNvSpPr txBox="1"/>
      </xdr:nvSpPr>
      <xdr:spPr>
        <a:xfrm>
          <a:off x="16370300" y="9667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125095</xdr:rowOff>
    </xdr:from>
    <xdr:to>
      <xdr:col>81</xdr:col>
      <xdr:colOff>101600</xdr:colOff>
      <xdr:row>57</xdr:row>
      <xdr:rowOff>55245</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5430500" y="972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71772</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5214111" y="950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104184</xdr:rowOff>
    </xdr:from>
    <xdr:to>
      <xdr:col>76</xdr:col>
      <xdr:colOff>165100</xdr:colOff>
      <xdr:row>58</xdr:row>
      <xdr:rowOff>34334</xdr:rowOff>
    </xdr:to>
    <xdr:sp macro="" textlink="">
      <xdr:nvSpPr>
        <xdr:cNvPr id="614" name="楕円 613">
          <a:extLst>
            <a:ext uri="{FF2B5EF4-FFF2-40B4-BE49-F238E27FC236}">
              <a16:creationId xmlns:a16="http://schemas.microsoft.com/office/drawing/2014/main" id="{00000000-0008-0000-0700-000066020000}"/>
            </a:ext>
          </a:extLst>
        </xdr:cNvPr>
        <xdr:cNvSpPr/>
      </xdr:nvSpPr>
      <xdr:spPr>
        <a:xfrm>
          <a:off x="14541500" y="987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50861</xdr:rowOff>
    </xdr:from>
    <xdr:ext cx="534377"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4325111" y="965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124442</xdr:rowOff>
    </xdr:from>
    <xdr:to>
      <xdr:col>72</xdr:col>
      <xdr:colOff>38100</xdr:colOff>
      <xdr:row>58</xdr:row>
      <xdr:rowOff>54592</xdr:rowOff>
    </xdr:to>
    <xdr:sp macro="" textlink="">
      <xdr:nvSpPr>
        <xdr:cNvPr id="616" name="楕円 615">
          <a:extLst>
            <a:ext uri="{FF2B5EF4-FFF2-40B4-BE49-F238E27FC236}">
              <a16:creationId xmlns:a16="http://schemas.microsoft.com/office/drawing/2014/main" id="{00000000-0008-0000-0700-000068020000}"/>
            </a:ext>
          </a:extLst>
        </xdr:cNvPr>
        <xdr:cNvSpPr/>
      </xdr:nvSpPr>
      <xdr:spPr>
        <a:xfrm>
          <a:off x="13652500" y="989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71119</xdr:rowOff>
    </xdr:from>
    <xdr:ext cx="534377"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3436111" y="967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133259</xdr:rowOff>
    </xdr:from>
    <xdr:to>
      <xdr:col>67</xdr:col>
      <xdr:colOff>101600</xdr:colOff>
      <xdr:row>58</xdr:row>
      <xdr:rowOff>63409</xdr:rowOff>
    </xdr:to>
    <xdr:sp macro="" textlink="">
      <xdr:nvSpPr>
        <xdr:cNvPr id="618" name="楕円 617">
          <a:extLst>
            <a:ext uri="{FF2B5EF4-FFF2-40B4-BE49-F238E27FC236}">
              <a16:creationId xmlns:a16="http://schemas.microsoft.com/office/drawing/2014/main" id="{00000000-0008-0000-0700-00006A020000}"/>
            </a:ext>
          </a:extLst>
        </xdr:cNvPr>
        <xdr:cNvSpPr/>
      </xdr:nvSpPr>
      <xdr:spPr>
        <a:xfrm>
          <a:off x="12763500" y="990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79936</xdr:rowOff>
    </xdr:from>
    <xdr:ext cx="534377"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547111" y="9681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a:extLst>
            <a:ext uri="{FF2B5EF4-FFF2-40B4-BE49-F238E27FC236}">
              <a16:creationId xmlns:a16="http://schemas.microsoft.com/office/drawing/2014/main" id="{00000000-0008-0000-0700-00007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a:extLst>
            <a:ext uri="{FF2B5EF4-FFF2-40B4-BE49-F238E27FC236}">
              <a16:creationId xmlns:a16="http://schemas.microsoft.com/office/drawing/2014/main" id="{00000000-0008-0000-0700-00007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7" name="正方形/長方形 626">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2" name="災害復旧費グラフ枠">
          <a:extLst>
            <a:ext uri="{FF2B5EF4-FFF2-40B4-BE49-F238E27FC236}">
              <a16:creationId xmlns:a16="http://schemas.microsoft.com/office/drawing/2014/main" id="{00000000-0008-0000-0700-00008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164702</xdr:rowOff>
    </xdr:from>
    <xdr:to>
      <xdr:col>85</xdr:col>
      <xdr:colOff>126364</xdr:colOff>
      <xdr:row>79</xdr:row>
      <xdr:rowOff>44450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6317595" y="11994752"/>
          <a:ext cx="1269" cy="1594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91362</xdr:rowOff>
    </xdr:from>
    <xdr:ext cx="249299" cy="259045"/>
    <xdr:sp macro="" textlink="">
      <xdr:nvSpPr>
        <xdr:cNvPr id="644" name="災害復旧費最小値テキスト">
          <a:extLst>
            <a:ext uri="{FF2B5EF4-FFF2-40B4-BE49-F238E27FC236}">
              <a16:creationId xmlns:a16="http://schemas.microsoft.com/office/drawing/2014/main" id="{00000000-0008-0000-0700-000084020000}"/>
            </a:ext>
          </a:extLst>
        </xdr:cNvPr>
        <xdr:cNvSpPr txBox="1"/>
      </xdr:nvSpPr>
      <xdr:spPr>
        <a:xfrm>
          <a:off x="16370300" y="13635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111379</xdr:rowOff>
    </xdr:from>
    <xdr:ext cx="599010" cy="259045"/>
    <xdr:sp macro="" textlink="">
      <xdr:nvSpPr>
        <xdr:cNvPr id="646" name="災害復旧費最大値テキスト">
          <a:extLst>
            <a:ext uri="{FF2B5EF4-FFF2-40B4-BE49-F238E27FC236}">
              <a16:creationId xmlns:a16="http://schemas.microsoft.com/office/drawing/2014/main" id="{00000000-0008-0000-0700-000086020000}"/>
            </a:ext>
          </a:extLst>
        </xdr:cNvPr>
        <xdr:cNvSpPr txBox="1"/>
      </xdr:nvSpPr>
      <xdr:spPr>
        <a:xfrm>
          <a:off x="16370300" y="11769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418,438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164702</xdr:rowOff>
    </xdr:from>
    <xdr:to>
      <xdr:col>86</xdr:col>
      <xdr:colOff>25400</xdr:colOff>
      <xdr:row>69</xdr:row>
      <xdr:rowOff>164702</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6230600" y="11994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8811</xdr:rowOff>
    </xdr:from>
    <xdr:ext cx="469744" cy="259045"/>
    <xdr:sp macro="" textlink="">
      <xdr:nvSpPr>
        <xdr:cNvPr id="649" name="災害復旧費平均値テキスト">
          <a:extLst>
            <a:ext uri="{FF2B5EF4-FFF2-40B4-BE49-F238E27FC236}">
              <a16:creationId xmlns:a16="http://schemas.microsoft.com/office/drawing/2014/main" id="{00000000-0008-0000-0700-000089020000}"/>
            </a:ext>
          </a:extLst>
        </xdr:cNvPr>
        <xdr:cNvSpPr txBox="1"/>
      </xdr:nvSpPr>
      <xdr:spPr>
        <a:xfrm>
          <a:off x="16370300" y="13381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157384</xdr:rowOff>
    </xdr:from>
    <xdr:to>
      <xdr:col>85</xdr:col>
      <xdr:colOff>177800</xdr:colOff>
      <xdr:row>79</xdr:row>
      <xdr:rowOff>87534</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62687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159407</xdr:rowOff>
    </xdr:from>
    <xdr:to>
      <xdr:col>81</xdr:col>
      <xdr:colOff>101600</xdr:colOff>
      <xdr:row>79</xdr:row>
      <xdr:rowOff>89557</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5430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106084</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46428" y="1330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54" name="直線コネクタ 653">
          <a:extLst>
            <a:ext uri="{FF2B5EF4-FFF2-40B4-BE49-F238E27FC236}">
              <a16:creationId xmlns:a16="http://schemas.microsoft.com/office/drawing/2014/main" id="{00000000-0008-0000-0700-00008E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162497</xdr:rowOff>
    </xdr:from>
    <xdr:to>
      <xdr:col>76</xdr:col>
      <xdr:colOff>165100</xdr:colOff>
      <xdr:row>79</xdr:row>
      <xdr:rowOff>92647</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4541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109174</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3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57" name="直線コネクタ 656">
          <a:extLst>
            <a:ext uri="{FF2B5EF4-FFF2-40B4-BE49-F238E27FC236}">
              <a16:creationId xmlns:a16="http://schemas.microsoft.com/office/drawing/2014/main" id="{00000000-0008-0000-0700-000091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158325</xdr:rowOff>
    </xdr:from>
    <xdr:to>
      <xdr:col>72</xdr:col>
      <xdr:colOff>38100</xdr:colOff>
      <xdr:row>79</xdr:row>
      <xdr:rowOff>88475</xdr:rowOff>
    </xdr:to>
    <xdr:sp macro="" textlink="">
      <xdr:nvSpPr>
        <xdr:cNvPr id="658" name="フローチャート: 判断 657">
          <a:extLst>
            <a:ext uri="{FF2B5EF4-FFF2-40B4-BE49-F238E27FC236}">
              <a16:creationId xmlns:a16="http://schemas.microsoft.com/office/drawing/2014/main" id="{00000000-0008-0000-0700-000092020000}"/>
            </a:ext>
          </a:extLst>
        </xdr:cNvPr>
        <xdr:cNvSpPr/>
      </xdr:nvSpPr>
      <xdr:spPr>
        <a:xfrm>
          <a:off x="13652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105002</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161461</xdr:rowOff>
    </xdr:from>
    <xdr:to>
      <xdr:col>67</xdr:col>
      <xdr:colOff>101600</xdr:colOff>
      <xdr:row>79</xdr:row>
      <xdr:rowOff>91611</xdr:rowOff>
    </xdr:to>
    <xdr:sp macro="" textlink="">
      <xdr:nvSpPr>
        <xdr:cNvPr id="660" name="フローチャート: 判断 659">
          <a:extLst>
            <a:ext uri="{FF2B5EF4-FFF2-40B4-BE49-F238E27FC236}">
              <a16:creationId xmlns:a16="http://schemas.microsoft.com/office/drawing/2014/main" id="{00000000-0008-0000-0700-000094020000}"/>
            </a:ext>
          </a:extLst>
        </xdr:cNvPr>
        <xdr:cNvSpPr/>
      </xdr:nvSpPr>
      <xdr:spPr>
        <a:xfrm>
          <a:off x="12763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108138</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5017" y="13309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135812</xdr:rowOff>
    </xdr:from>
    <xdr:ext cx="249299" cy="259045"/>
    <xdr:sp macro="" textlink="">
      <xdr:nvSpPr>
        <xdr:cNvPr id="668" name="災害復旧費該当値テキスト">
          <a:extLst>
            <a:ext uri="{FF2B5EF4-FFF2-40B4-BE49-F238E27FC236}">
              <a16:creationId xmlns:a16="http://schemas.microsoft.com/office/drawing/2014/main" id="{00000000-0008-0000-0700-00009C020000}"/>
            </a:ext>
          </a:extLst>
        </xdr:cNvPr>
        <xdr:cNvSpPr txBox="1"/>
      </xdr:nvSpPr>
      <xdr:spPr>
        <a:xfrm>
          <a:off x="16370300" y="13508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71" name="楕円 670">
          <a:extLst>
            <a:ext uri="{FF2B5EF4-FFF2-40B4-BE49-F238E27FC236}">
              <a16:creationId xmlns:a16="http://schemas.microsoft.com/office/drawing/2014/main" id="{00000000-0008-0000-0700-00009F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73" name="楕円 672">
          <a:extLst>
            <a:ext uri="{FF2B5EF4-FFF2-40B4-BE49-F238E27FC236}">
              <a16:creationId xmlns:a16="http://schemas.microsoft.com/office/drawing/2014/main" id="{00000000-0008-0000-0700-0000A1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5" name="楕円 674">
          <a:extLst>
            <a:ext uri="{FF2B5EF4-FFF2-40B4-BE49-F238E27FC236}">
              <a16:creationId xmlns:a16="http://schemas.microsoft.com/office/drawing/2014/main" id="{00000000-0008-0000-0700-0000A3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3" name="正方形/長方形 682">
          <a:extLst>
            <a:ext uri="{FF2B5EF4-FFF2-40B4-BE49-F238E27FC236}">
              <a16:creationId xmlns:a16="http://schemas.microsoft.com/office/drawing/2014/main" id="{00000000-0008-0000-0700-0000A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4" name="正方形/長方形 683">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a:extLst>
            <a:ext uri="{FF2B5EF4-FFF2-40B4-BE49-F238E27FC236}">
              <a16:creationId xmlns:a16="http://schemas.microsoft.com/office/drawing/2014/main" id="{00000000-0008-0000-0700-0000B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137401</xdr:rowOff>
    </xdr:from>
    <xdr:to>
      <xdr:col>85</xdr:col>
      <xdr:colOff>126364</xdr:colOff>
      <xdr:row>98</xdr:row>
      <xdr:rowOff>42494</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6317595" y="15567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46321</xdr:rowOff>
    </xdr:from>
    <xdr:ext cx="534377" cy="259045"/>
    <xdr:sp macro="" textlink="">
      <xdr:nvSpPr>
        <xdr:cNvPr id="701" name="公債費最小値テキスト">
          <a:extLst>
            <a:ext uri="{FF2B5EF4-FFF2-40B4-BE49-F238E27FC236}">
              <a16:creationId xmlns:a16="http://schemas.microsoft.com/office/drawing/2014/main" id="{00000000-0008-0000-0700-0000BD020000}"/>
            </a:ext>
          </a:extLst>
        </xdr:cNvPr>
        <xdr:cNvSpPr txBox="1"/>
      </xdr:nvSpPr>
      <xdr:spPr>
        <a:xfrm>
          <a:off x="16370300" y="1684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42494</xdr:rowOff>
    </xdr:from>
    <xdr:to>
      <xdr:col>86</xdr:col>
      <xdr:colOff>25400</xdr:colOff>
      <xdr:row>98</xdr:row>
      <xdr:rowOff>42494</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6230600" y="1684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84078</xdr:rowOff>
    </xdr:from>
    <xdr:ext cx="599010" cy="259045"/>
    <xdr:sp macro="" textlink="">
      <xdr:nvSpPr>
        <xdr:cNvPr id="703" name="公債費最大値テキスト">
          <a:extLst>
            <a:ext uri="{FF2B5EF4-FFF2-40B4-BE49-F238E27FC236}">
              <a16:creationId xmlns:a16="http://schemas.microsoft.com/office/drawing/2014/main" id="{00000000-0008-0000-0700-0000BF020000}"/>
            </a:ext>
          </a:extLst>
        </xdr:cNvPr>
        <xdr:cNvSpPr txBox="1"/>
      </xdr:nvSpPr>
      <xdr:spPr>
        <a:xfrm>
          <a:off x="16370300" y="153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114,181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137401</xdr:rowOff>
    </xdr:from>
    <xdr:to>
      <xdr:col>86</xdr:col>
      <xdr:colOff>25400</xdr:colOff>
      <xdr:row>90</xdr:row>
      <xdr:rowOff>137401</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6230600" y="155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66739</xdr:rowOff>
    </xdr:from>
    <xdr:to>
      <xdr:col>85</xdr:col>
      <xdr:colOff>127000</xdr:colOff>
      <xdr:row>97</xdr:row>
      <xdr:rowOff>69228</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5481300" y="16697389"/>
          <a:ext cx="838200" cy="2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128655</xdr:rowOff>
    </xdr:from>
    <xdr:ext cx="534377" cy="259045"/>
    <xdr:sp macro="" textlink="">
      <xdr:nvSpPr>
        <xdr:cNvPr id="706" name="公債費平均値テキスト">
          <a:extLst>
            <a:ext uri="{FF2B5EF4-FFF2-40B4-BE49-F238E27FC236}">
              <a16:creationId xmlns:a16="http://schemas.microsoft.com/office/drawing/2014/main" id="{00000000-0008-0000-0700-0000C2020000}"/>
            </a:ext>
          </a:extLst>
        </xdr:cNvPr>
        <xdr:cNvSpPr txBox="1"/>
      </xdr:nvSpPr>
      <xdr:spPr>
        <a:xfrm>
          <a:off x="16370300" y="164164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105778</xdr:rowOff>
    </xdr:from>
    <xdr:to>
      <xdr:col>85</xdr:col>
      <xdr:colOff>177800</xdr:colOff>
      <xdr:row>97</xdr:row>
      <xdr:rowOff>35928</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6268700" y="1656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66739</xdr:rowOff>
    </xdr:from>
    <xdr:to>
      <xdr:col>81</xdr:col>
      <xdr:colOff>50800</xdr:colOff>
      <xdr:row>97</xdr:row>
      <xdr:rowOff>78842</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flipV="1">
          <a:off x="14592300" y="16697389"/>
          <a:ext cx="889000" cy="1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99924</xdr:rowOff>
    </xdr:from>
    <xdr:to>
      <xdr:col>81</xdr:col>
      <xdr:colOff>101600</xdr:colOff>
      <xdr:row>97</xdr:row>
      <xdr:rowOff>30074</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54305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46601</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33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78842</xdr:rowOff>
    </xdr:from>
    <xdr:to>
      <xdr:col>76</xdr:col>
      <xdr:colOff>114300</xdr:colOff>
      <xdr:row>97</xdr:row>
      <xdr:rowOff>95377</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flipV="1">
          <a:off x="13703300" y="16709492"/>
          <a:ext cx="889000" cy="16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102667</xdr:rowOff>
    </xdr:from>
    <xdr:to>
      <xdr:col>76</xdr:col>
      <xdr:colOff>165100</xdr:colOff>
      <xdr:row>97</xdr:row>
      <xdr:rowOff>32817</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4541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49344</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33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95377</xdr:rowOff>
    </xdr:from>
    <xdr:to>
      <xdr:col>71</xdr:col>
      <xdr:colOff>177800</xdr:colOff>
      <xdr:row>97</xdr:row>
      <xdr:rowOff>100952</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flipV="1">
          <a:off x="12814300" y="16726027"/>
          <a:ext cx="889000" cy="5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104826</xdr:rowOff>
    </xdr:from>
    <xdr:to>
      <xdr:col>72</xdr:col>
      <xdr:colOff>38100</xdr:colOff>
      <xdr:row>97</xdr:row>
      <xdr:rowOff>34976</xdr:rowOff>
    </xdr:to>
    <xdr:sp macro="" textlink="">
      <xdr:nvSpPr>
        <xdr:cNvPr id="715" name="フローチャート: 判断 714">
          <a:extLst>
            <a:ext uri="{FF2B5EF4-FFF2-40B4-BE49-F238E27FC236}">
              <a16:creationId xmlns:a16="http://schemas.microsoft.com/office/drawing/2014/main" id="{00000000-0008-0000-0700-0000CB020000}"/>
            </a:ext>
          </a:extLst>
        </xdr:cNvPr>
        <xdr:cNvSpPr/>
      </xdr:nvSpPr>
      <xdr:spPr>
        <a:xfrm>
          <a:off x="13652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51503</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33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130417</xdr:rowOff>
    </xdr:from>
    <xdr:to>
      <xdr:col>67</xdr:col>
      <xdr:colOff>101600</xdr:colOff>
      <xdr:row>97</xdr:row>
      <xdr:rowOff>60567</xdr:rowOff>
    </xdr:to>
    <xdr:sp macro="" textlink="">
      <xdr:nvSpPr>
        <xdr:cNvPr id="717" name="フローチャート: 判断 716">
          <a:extLst>
            <a:ext uri="{FF2B5EF4-FFF2-40B4-BE49-F238E27FC236}">
              <a16:creationId xmlns:a16="http://schemas.microsoft.com/office/drawing/2014/main" id="{00000000-0008-0000-0700-0000CD020000}"/>
            </a:ext>
          </a:extLst>
        </xdr:cNvPr>
        <xdr:cNvSpPr/>
      </xdr:nvSpPr>
      <xdr:spPr>
        <a:xfrm>
          <a:off x="12763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77094</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36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18428</xdr:rowOff>
    </xdr:from>
    <xdr:to>
      <xdr:col>85</xdr:col>
      <xdr:colOff>177800</xdr:colOff>
      <xdr:row>97</xdr:row>
      <xdr:rowOff>120028</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6268700" y="1664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168305</xdr:rowOff>
    </xdr:from>
    <xdr:ext cx="534377" cy="259045"/>
    <xdr:sp macro="" textlink="">
      <xdr:nvSpPr>
        <xdr:cNvPr id="725" name="公債費該当値テキスト">
          <a:extLst>
            <a:ext uri="{FF2B5EF4-FFF2-40B4-BE49-F238E27FC236}">
              <a16:creationId xmlns:a16="http://schemas.microsoft.com/office/drawing/2014/main" id="{00000000-0008-0000-0700-0000D5020000}"/>
            </a:ext>
          </a:extLst>
        </xdr:cNvPr>
        <xdr:cNvSpPr txBox="1"/>
      </xdr:nvSpPr>
      <xdr:spPr>
        <a:xfrm>
          <a:off x="16370300" y="16627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15939</xdr:rowOff>
    </xdr:from>
    <xdr:to>
      <xdr:col>81</xdr:col>
      <xdr:colOff>101600</xdr:colOff>
      <xdr:row>97</xdr:row>
      <xdr:rowOff>117539</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5430500" y="1664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108666</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5214111" y="1673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28042</xdr:rowOff>
    </xdr:from>
    <xdr:to>
      <xdr:col>76</xdr:col>
      <xdr:colOff>165100</xdr:colOff>
      <xdr:row>97</xdr:row>
      <xdr:rowOff>129642</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4541500" y="1665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120769</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4325111" y="1675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44577</xdr:rowOff>
    </xdr:from>
    <xdr:to>
      <xdr:col>72</xdr:col>
      <xdr:colOff>38100</xdr:colOff>
      <xdr:row>97</xdr:row>
      <xdr:rowOff>146177</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3652500" y="1667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137304</xdr:rowOff>
    </xdr:from>
    <xdr:ext cx="534377"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3436111" y="1676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50152</xdr:rowOff>
    </xdr:from>
    <xdr:to>
      <xdr:col>67</xdr:col>
      <xdr:colOff>101600</xdr:colOff>
      <xdr:row>97</xdr:row>
      <xdr:rowOff>151752</xdr:rowOff>
    </xdr:to>
    <xdr:sp macro="" textlink="">
      <xdr:nvSpPr>
        <xdr:cNvPr id="732" name="楕円 731">
          <a:extLst>
            <a:ext uri="{FF2B5EF4-FFF2-40B4-BE49-F238E27FC236}">
              <a16:creationId xmlns:a16="http://schemas.microsoft.com/office/drawing/2014/main" id="{00000000-0008-0000-0700-0000DC020000}"/>
            </a:ext>
          </a:extLst>
        </xdr:cNvPr>
        <xdr:cNvSpPr/>
      </xdr:nvSpPr>
      <xdr:spPr>
        <a:xfrm>
          <a:off x="12763500" y="1668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142879</xdr:rowOff>
    </xdr:from>
    <xdr:ext cx="534377"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2547111" y="1677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a:extLst>
            <a:ext uri="{FF2B5EF4-FFF2-40B4-BE49-F238E27FC236}">
              <a16:creationId xmlns:a16="http://schemas.microsoft.com/office/drawing/2014/main" id="{00000000-0008-0000-0700-0000F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11227</xdr:rowOff>
    </xdr:from>
    <xdr:to>
      <xdr:col>116</xdr:col>
      <xdr:colOff>62864</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flipV="1">
          <a:off x="22159595" y="5154727"/>
          <a:ext cx="1269" cy="1500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157294</xdr:rowOff>
    </xdr:from>
    <xdr:ext cx="249299" cy="259045"/>
    <xdr:sp macro="" textlink="">
      <xdr:nvSpPr>
        <xdr:cNvPr id="756" name="諸支出金最小値テキスト">
          <a:extLst>
            <a:ext uri="{FF2B5EF4-FFF2-40B4-BE49-F238E27FC236}">
              <a16:creationId xmlns:a16="http://schemas.microsoft.com/office/drawing/2014/main" id="{00000000-0008-0000-0700-0000F4020000}"/>
            </a:ext>
          </a:extLst>
        </xdr:cNvPr>
        <xdr:cNvSpPr txBox="1"/>
      </xdr:nvSpPr>
      <xdr:spPr>
        <a:xfrm>
          <a:off x="22212300" y="66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129354</xdr:rowOff>
    </xdr:from>
    <xdr:ext cx="469744" cy="259045"/>
    <xdr:sp macro="" textlink="">
      <xdr:nvSpPr>
        <xdr:cNvPr id="758" name="諸支出金最大値テキスト">
          <a:extLst>
            <a:ext uri="{FF2B5EF4-FFF2-40B4-BE49-F238E27FC236}">
              <a16:creationId xmlns:a16="http://schemas.microsoft.com/office/drawing/2014/main" id="{00000000-0008-0000-0700-0000F6020000}"/>
            </a:ext>
          </a:extLst>
        </xdr:cNvPr>
        <xdr:cNvSpPr txBox="1"/>
      </xdr:nvSpPr>
      <xdr:spPr>
        <a:xfrm>
          <a:off x="22212300" y="4929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11227</xdr:rowOff>
    </xdr:from>
    <xdr:to>
      <xdr:col>116</xdr:col>
      <xdr:colOff>152400</xdr:colOff>
      <xdr:row>30</xdr:row>
      <xdr:rowOff>11227</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2072600" y="515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74744</xdr:rowOff>
    </xdr:from>
    <xdr:ext cx="313932" cy="259045"/>
    <xdr:sp macro="" textlink="">
      <xdr:nvSpPr>
        <xdr:cNvPr id="761" name="諸支出金平均値テキスト">
          <a:extLst>
            <a:ext uri="{FF2B5EF4-FFF2-40B4-BE49-F238E27FC236}">
              <a16:creationId xmlns:a16="http://schemas.microsoft.com/office/drawing/2014/main" id="{00000000-0008-0000-0700-0000F9020000}"/>
            </a:ext>
          </a:extLst>
        </xdr:cNvPr>
        <xdr:cNvSpPr txBox="1"/>
      </xdr:nvSpPr>
      <xdr:spPr>
        <a:xfrm>
          <a:off x="22212300" y="641839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51867</xdr:rowOff>
    </xdr:from>
    <xdr:to>
      <xdr:col>116</xdr:col>
      <xdr:colOff>114300</xdr:colOff>
      <xdr:row>38</xdr:row>
      <xdr:rowOff>153467</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21107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115469</xdr:rowOff>
    </xdr:from>
    <xdr:to>
      <xdr:col>111</xdr:col>
      <xdr:colOff>177800</xdr:colOff>
      <xdr:row>38</xdr:row>
      <xdr:rowOff>139700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20434300" y="6287669"/>
          <a:ext cx="889000" cy="367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77013</xdr:rowOff>
    </xdr:from>
    <xdr:to>
      <xdr:col>112</xdr:col>
      <xdr:colOff>38100</xdr:colOff>
      <xdr:row>39</xdr:row>
      <xdr:rowOff>7163</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1272500" y="65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23690</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66333" y="63673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115469</xdr:rowOff>
    </xdr:from>
    <xdr:to>
      <xdr:col>107</xdr:col>
      <xdr:colOff>50800</xdr:colOff>
      <xdr:row>38</xdr:row>
      <xdr:rowOff>139700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flipV="1">
          <a:off x="19545300" y="6287669"/>
          <a:ext cx="889000" cy="367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65125</xdr:rowOff>
    </xdr:from>
    <xdr:to>
      <xdr:col>107</xdr:col>
      <xdr:colOff>101600</xdr:colOff>
      <xdr:row>38</xdr:row>
      <xdr:rowOff>166725</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20383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38</xdr:row>
      <xdr:rowOff>157852</xdr:rowOff>
    </xdr:from>
    <xdr:ext cx="313932"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77333" y="66729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62382</xdr:rowOff>
    </xdr:from>
    <xdr:to>
      <xdr:col>102</xdr:col>
      <xdr:colOff>165100</xdr:colOff>
      <xdr:row>38</xdr:row>
      <xdr:rowOff>163982</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19494500" y="657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9059</xdr:rowOff>
    </xdr:from>
    <xdr:ext cx="313932"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88333" y="6352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56438</xdr:rowOff>
    </xdr:from>
    <xdr:to>
      <xdr:col>98</xdr:col>
      <xdr:colOff>38100</xdr:colOff>
      <xdr:row>38</xdr:row>
      <xdr:rowOff>158038</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18605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3116</xdr:rowOff>
    </xdr:from>
    <xdr:ext cx="313932"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99333" y="63467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30294</xdr:rowOff>
    </xdr:from>
    <xdr:ext cx="249299" cy="259045"/>
    <xdr:sp macro="" textlink="">
      <xdr:nvSpPr>
        <xdr:cNvPr id="780" name="諸支出金該当値テキスト">
          <a:extLst>
            <a:ext uri="{FF2B5EF4-FFF2-40B4-BE49-F238E27FC236}">
              <a16:creationId xmlns:a16="http://schemas.microsoft.com/office/drawing/2014/main" id="{00000000-0008-0000-0700-00000C030000}"/>
            </a:ext>
          </a:extLst>
        </xdr:cNvPr>
        <xdr:cNvSpPr txBox="1"/>
      </xdr:nvSpPr>
      <xdr:spPr>
        <a:xfrm>
          <a:off x="22212300" y="6545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64669</xdr:rowOff>
    </xdr:from>
    <xdr:to>
      <xdr:col>107</xdr:col>
      <xdr:colOff>101600</xdr:colOff>
      <xdr:row>36</xdr:row>
      <xdr:rowOff>166269</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20383500" y="623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11346</xdr:rowOff>
    </xdr:from>
    <xdr:ext cx="378565"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0245017" y="6012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a:extLst>
            <a:ext uri="{FF2B5EF4-FFF2-40B4-BE49-F238E27FC236}">
              <a16:creationId xmlns:a16="http://schemas.microsoft.com/office/drawing/2014/main" id="{00000000-0008-0000-0700-00002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5" name="前年度繰上充用金最小値テキスト">
          <a:extLst>
            <a:ext uri="{FF2B5EF4-FFF2-40B4-BE49-F238E27FC236}">
              <a16:creationId xmlns:a16="http://schemas.microsoft.com/office/drawing/2014/main" id="{00000000-0008-0000-0700-00002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7" name="前年度繰上充用金最大値テキスト">
          <a:extLst>
            <a:ext uri="{FF2B5EF4-FFF2-40B4-BE49-F238E27FC236}">
              <a16:creationId xmlns:a16="http://schemas.microsoft.com/office/drawing/2014/main" id="{00000000-0008-0000-0700-00002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0" name="前年度繰上充用金平均値テキスト">
          <a:extLst>
            <a:ext uri="{FF2B5EF4-FFF2-40B4-BE49-F238E27FC236}">
              <a16:creationId xmlns:a16="http://schemas.microsoft.com/office/drawing/2014/main" id="{00000000-0008-0000-0700-00002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9" name="前年度繰上充用金該当値テキスト">
          <a:extLst>
            <a:ext uri="{FF2B5EF4-FFF2-40B4-BE49-F238E27FC236}">
              <a16:creationId xmlns:a16="http://schemas.microsoft.com/office/drawing/2014/main" id="{00000000-0008-0000-0700-00003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6" name="楕円 835">
          <a:extLst>
            <a:ext uri="{FF2B5EF4-FFF2-40B4-BE49-F238E27FC236}">
              <a16:creationId xmlns:a16="http://schemas.microsoft.com/office/drawing/2014/main" id="{00000000-0008-0000-0700-00004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a:extLst>
            <a:ext uri="{FF2B5EF4-FFF2-40B4-BE49-F238E27FC236}">
              <a16:creationId xmlns:a16="http://schemas.microsoft.com/office/drawing/2014/main" id="{00000000-0008-0000-0700-00004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a:extLst>
            <a:ext uri="{FF2B5EF4-FFF2-40B4-BE49-F238E27FC236}">
              <a16:creationId xmlns:a16="http://schemas.microsoft.com/office/drawing/2014/main" id="{00000000-0008-0000-0700-00004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類似団体内においても人口密度が高いことが功を奏し、全体的に平均を下回る「効率の良い」支出となっている。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その中でも、「教育費」は小中学校の大規模改造が集中</a:t>
          </a:r>
          <a:r>
            <a:rPr kumimoji="1" lang="ja-JP" altLang="en-US" sz="1100" b="0" i="0" u="none" strike="noStrike" kern="0" cap="none" spc="0" normalizeH="0" baseline="0" noProof="0">
              <a:ln>
                <a:noFill/>
              </a:ln>
              <a:solidFill>
                <a:prstClr val="black"/>
              </a:solidFill>
              <a:effectLst/>
              <a:uLnTx/>
              <a:uFillTx/>
              <a:latin typeface="+mn-lt"/>
              <a:ea typeface="+mn-ea"/>
              <a:cs typeface="+mn-cs"/>
            </a:rPr>
            <a:t>している</a:t>
          </a:r>
          <a:r>
            <a:rPr kumimoji="1" lang="ja-JP" altLang="ja-JP" sz="1100" b="0" i="0" u="none" strike="noStrike" kern="0" cap="none" spc="0" normalizeH="0" baseline="0" noProof="0">
              <a:ln>
                <a:noFill/>
              </a:ln>
              <a:solidFill>
                <a:prstClr val="black"/>
              </a:solidFill>
              <a:effectLst/>
              <a:uLnTx/>
              <a:uFillTx/>
              <a:latin typeface="+mn-lt"/>
              <a:ea typeface="+mn-ea"/>
              <a:cs typeface="+mn-cs"/>
            </a:rPr>
            <a:t>影響で、平均を上回る状況が</a:t>
          </a:r>
          <a:r>
            <a:rPr kumimoji="1" lang="ja-JP" altLang="en-US" sz="1100" b="0" i="0" u="none" strike="noStrike" kern="0" cap="none" spc="0" normalizeH="0" baseline="0" noProof="0">
              <a:ln>
                <a:noFill/>
              </a:ln>
              <a:solidFill>
                <a:prstClr val="black"/>
              </a:solidFill>
              <a:effectLst/>
              <a:uLnTx/>
              <a:uFillTx/>
              <a:latin typeface="+mn-lt"/>
              <a:ea typeface="+mn-ea"/>
              <a:cs typeface="+mn-cs"/>
            </a:rPr>
            <a:t>令和９年度まで</a:t>
          </a:r>
          <a:r>
            <a:rPr kumimoji="1" lang="ja-JP" altLang="ja-JP" sz="1100" b="0" i="0" u="none" strike="noStrike" kern="0" cap="none" spc="0" normalizeH="0" baseline="0" noProof="0">
              <a:ln>
                <a:noFill/>
              </a:ln>
              <a:solidFill>
                <a:prstClr val="black"/>
              </a:solidFill>
              <a:effectLst/>
              <a:uLnTx/>
              <a:uFillTx/>
              <a:latin typeface="+mn-lt"/>
              <a:ea typeface="+mn-ea"/>
              <a:cs typeface="+mn-cs"/>
            </a:rPr>
            <a:t>続く見込みである。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「労働費」のみ類似団体平均の約</a:t>
          </a:r>
          <a:r>
            <a:rPr kumimoji="1" lang="en-US" altLang="ja-JP" sz="1100" b="0" i="0" u="none" strike="noStrike" kern="0" cap="none" spc="0" normalizeH="0" baseline="0" noProof="0">
              <a:ln>
                <a:noFill/>
              </a:ln>
              <a:solidFill>
                <a:prstClr val="black"/>
              </a:solidFill>
              <a:effectLst/>
              <a:uLnTx/>
              <a:uFillTx/>
              <a:latin typeface="+mn-lt"/>
              <a:ea typeface="+mn-ea"/>
              <a:cs typeface="+mn-cs"/>
            </a:rPr>
            <a:t>5</a:t>
          </a:r>
          <a:r>
            <a:rPr kumimoji="1" lang="ja-JP" altLang="ja-JP" sz="1100" b="0" i="0" u="none" strike="noStrike" kern="0" cap="none" spc="0" normalizeH="0" baseline="0" noProof="0">
              <a:ln>
                <a:noFill/>
              </a:ln>
              <a:solidFill>
                <a:prstClr val="black"/>
              </a:solidFill>
              <a:effectLst/>
              <a:uLnTx/>
              <a:uFillTx/>
              <a:latin typeface="+mn-lt"/>
              <a:ea typeface="+mn-ea"/>
              <a:cs typeface="+mn-cs"/>
            </a:rPr>
            <a:t>倍と突出しているが、これは「労働費」の大半を占める「労働者住宅資金融資対策事業（借入時の信用保証料補助）」が原因となっている。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また</a:t>
          </a:r>
          <a:r>
            <a:rPr kumimoji="1" lang="ja-JP" altLang="en-US"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「諸支出金」は庁舎に隣接する民有地を普通財産として</a:t>
          </a:r>
          <a:r>
            <a:rPr kumimoji="1" lang="ja-JP" altLang="en-US" sz="1100" b="0" i="0" u="none" strike="noStrike" kern="0" cap="none" spc="0" normalizeH="0" baseline="0" noProof="0">
              <a:ln>
                <a:noFill/>
              </a:ln>
              <a:solidFill>
                <a:prstClr val="black"/>
              </a:solidFill>
              <a:effectLst/>
              <a:uLnTx/>
              <a:uFillTx/>
              <a:latin typeface="+mn-lt"/>
              <a:ea typeface="+mn-ea"/>
              <a:cs typeface="+mn-cs"/>
            </a:rPr>
            <a:t>平成</a:t>
          </a:r>
          <a:r>
            <a:rPr kumimoji="1" lang="en-US" altLang="ja-JP" sz="1100" b="0" i="0" u="none" strike="noStrike" kern="0" cap="none" spc="0" normalizeH="0" baseline="0" noProof="0">
              <a:ln>
                <a:noFill/>
              </a:ln>
              <a:solidFill>
                <a:prstClr val="black"/>
              </a:solidFill>
              <a:effectLst/>
              <a:uLnTx/>
              <a:uFillTx/>
              <a:latin typeface="+mn-lt"/>
              <a:ea typeface="+mn-ea"/>
              <a:cs typeface="+mn-cs"/>
            </a:rPr>
            <a:t>29</a:t>
          </a:r>
          <a:r>
            <a:rPr kumimoji="1" lang="ja-JP" altLang="en-US" sz="1100" b="0" i="0" u="none" strike="noStrike" kern="0" cap="none" spc="0" normalizeH="0" baseline="0" noProof="0">
              <a:ln>
                <a:noFill/>
              </a:ln>
              <a:solidFill>
                <a:prstClr val="black"/>
              </a:solidFill>
              <a:effectLst/>
              <a:uLnTx/>
              <a:uFillTx/>
              <a:latin typeface="+mn-lt"/>
              <a:ea typeface="+mn-ea"/>
              <a:cs typeface="+mn-cs"/>
            </a:rPr>
            <a:t>年度に</a:t>
          </a:r>
          <a:r>
            <a:rPr kumimoji="1" lang="ja-JP" altLang="ja-JP" sz="1100" b="0" i="0" u="none" strike="noStrike" kern="0" cap="none" spc="0" normalizeH="0" baseline="0" noProof="0">
              <a:ln>
                <a:noFill/>
              </a:ln>
              <a:solidFill>
                <a:prstClr val="black"/>
              </a:solidFill>
              <a:effectLst/>
              <a:uLnTx/>
              <a:uFillTx/>
              <a:latin typeface="+mn-lt"/>
              <a:ea typeface="+mn-ea"/>
              <a:cs typeface="+mn-cs"/>
            </a:rPr>
            <a:t>購入したため大幅に増加してい</a:t>
          </a:r>
          <a:r>
            <a:rPr kumimoji="1" lang="ja-JP" altLang="en-US" sz="1100" b="0" i="0" u="none" strike="noStrike" kern="0" cap="none" spc="0" normalizeH="0" baseline="0" noProof="0">
              <a:ln>
                <a:noFill/>
              </a:ln>
              <a:solidFill>
                <a:prstClr val="black"/>
              </a:solidFill>
              <a:effectLst/>
              <a:uLnTx/>
              <a:uFillTx/>
              <a:latin typeface="+mn-lt"/>
              <a:ea typeface="+mn-ea"/>
              <a:cs typeface="+mn-cs"/>
            </a:rPr>
            <a:t>たが、平成</a:t>
          </a:r>
          <a:r>
            <a:rPr kumimoji="1" lang="en-US" altLang="ja-JP" sz="1100" b="0" i="0" u="none" strike="noStrike" kern="0" cap="none" spc="0" normalizeH="0" baseline="0" noProof="0">
              <a:ln>
                <a:noFill/>
              </a:ln>
              <a:solidFill>
                <a:prstClr val="black"/>
              </a:solidFill>
              <a:effectLst/>
              <a:uLnTx/>
              <a:uFillTx/>
              <a:latin typeface="+mn-lt"/>
              <a:ea typeface="+mn-ea"/>
              <a:cs typeface="+mn-cs"/>
            </a:rPr>
            <a:t>30</a:t>
          </a:r>
          <a:r>
            <a:rPr kumimoji="1" lang="ja-JP" altLang="en-US" sz="1100" b="0" i="0" u="none" strike="noStrike" kern="0" cap="none" spc="0" normalizeH="0" baseline="0" noProof="0">
              <a:ln>
                <a:noFill/>
              </a:ln>
              <a:solidFill>
                <a:prstClr val="black"/>
              </a:solidFill>
              <a:effectLst/>
              <a:uLnTx/>
              <a:uFillTx/>
              <a:latin typeface="+mn-lt"/>
              <a:ea typeface="+mn-ea"/>
              <a:cs typeface="+mn-cs"/>
            </a:rPr>
            <a:t>年度以降には従来通りに戻っている</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兵庫県播磨町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　</a:t>
          </a:r>
          <a:r>
            <a:rPr kumimoji="1" lang="ja-JP" altLang="en-US" sz="900" b="0" i="0" u="none" strike="noStrike" kern="0" cap="none" spc="0" normalizeH="0" baseline="0" noProof="0">
              <a:ln>
                <a:noFill/>
              </a:ln>
              <a:solidFill>
                <a:prstClr val="black"/>
              </a:solidFill>
              <a:effectLst/>
              <a:uLnTx/>
              <a:uFillTx/>
              <a:latin typeface="+mn-lt"/>
              <a:ea typeface="+mn-ea"/>
              <a:cs typeface="+mn-cs"/>
            </a:rPr>
            <a:t>令和元</a:t>
          </a:r>
          <a:r>
            <a:rPr kumimoji="1" lang="ja-JP" altLang="ja-JP" sz="900" b="0" i="0" u="none" strike="noStrike" kern="0" cap="none" spc="0" normalizeH="0" baseline="0" noProof="0">
              <a:ln>
                <a:noFill/>
              </a:ln>
              <a:solidFill>
                <a:prstClr val="black"/>
              </a:solidFill>
              <a:effectLst/>
              <a:uLnTx/>
              <a:uFillTx/>
              <a:latin typeface="+mn-lt"/>
              <a:ea typeface="+mn-ea"/>
              <a:cs typeface="+mn-cs"/>
            </a:rPr>
            <a:t>年度末財政調整基金残高は、財源調整のため</a:t>
          </a:r>
          <a:r>
            <a:rPr kumimoji="1" lang="en-US" altLang="ja-JP" sz="900" b="0" i="0" u="none" strike="noStrike" kern="0" cap="none" spc="0" normalizeH="0" baseline="0" noProof="0">
              <a:ln>
                <a:noFill/>
              </a:ln>
              <a:solidFill>
                <a:prstClr val="black"/>
              </a:solidFill>
              <a:effectLst/>
              <a:uLnTx/>
              <a:uFillTx/>
              <a:latin typeface="+mn-lt"/>
              <a:ea typeface="+mn-ea"/>
              <a:cs typeface="+mn-cs"/>
            </a:rPr>
            <a:t>5.0</a:t>
          </a:r>
          <a:r>
            <a:rPr kumimoji="1" lang="ja-JP" altLang="ja-JP" sz="900" b="0" i="0" u="none" strike="noStrike" kern="0" cap="none" spc="0" normalizeH="0" baseline="0" noProof="0">
              <a:ln>
                <a:noFill/>
              </a:ln>
              <a:solidFill>
                <a:prstClr val="black"/>
              </a:solidFill>
              <a:effectLst/>
              <a:uLnTx/>
              <a:uFillTx/>
              <a:latin typeface="+mn-lt"/>
              <a:ea typeface="+mn-ea"/>
              <a:cs typeface="+mn-cs"/>
            </a:rPr>
            <a:t>億円を取り崩</a:t>
          </a:r>
          <a:r>
            <a:rPr kumimoji="1" lang="ja-JP" altLang="en-US" sz="900" b="0" i="0" u="none" strike="noStrike" kern="0" cap="none" spc="0" normalizeH="0" baseline="0" noProof="0">
              <a:ln>
                <a:noFill/>
              </a:ln>
              <a:solidFill>
                <a:prstClr val="black"/>
              </a:solidFill>
              <a:effectLst/>
              <a:uLnTx/>
              <a:uFillTx/>
              <a:latin typeface="+mn-lt"/>
              <a:ea typeface="+mn-ea"/>
              <a:cs typeface="+mn-cs"/>
            </a:rPr>
            <a:t>したものの、前年度の剰余金</a:t>
          </a:r>
          <a:r>
            <a:rPr kumimoji="1" lang="en-US" altLang="ja-JP" sz="900" b="0" i="0" u="none" strike="noStrike" kern="0" cap="none" spc="0" normalizeH="0" baseline="0" noProof="0">
              <a:ln>
                <a:noFill/>
              </a:ln>
              <a:solidFill>
                <a:prstClr val="black"/>
              </a:solidFill>
              <a:effectLst/>
              <a:uLnTx/>
              <a:uFillTx/>
              <a:latin typeface="+mn-lt"/>
              <a:ea typeface="+mn-ea"/>
              <a:cs typeface="+mn-cs"/>
            </a:rPr>
            <a:t>5.0</a:t>
          </a:r>
          <a:r>
            <a:rPr kumimoji="1" lang="ja-JP" altLang="en-US" sz="900" b="0" i="0" u="none" strike="noStrike" kern="0" cap="none" spc="0" normalizeH="0" baseline="0" noProof="0">
              <a:ln>
                <a:noFill/>
              </a:ln>
              <a:solidFill>
                <a:prstClr val="black"/>
              </a:solidFill>
              <a:effectLst/>
              <a:uLnTx/>
              <a:uFillTx/>
              <a:latin typeface="+mn-lt"/>
              <a:ea typeface="+mn-ea"/>
              <a:cs typeface="+mn-cs"/>
            </a:rPr>
            <a:t>億円及び、運用利子</a:t>
          </a:r>
          <a:r>
            <a:rPr kumimoji="1" lang="en-US" altLang="ja-JP" sz="900" b="0" i="0" u="none" strike="noStrike" kern="0" cap="none" spc="0" normalizeH="0" baseline="0" noProof="0">
              <a:ln>
                <a:noFill/>
              </a:ln>
              <a:solidFill>
                <a:prstClr val="black"/>
              </a:solidFill>
              <a:effectLst/>
              <a:uLnTx/>
              <a:uFillTx/>
              <a:latin typeface="+mn-lt"/>
              <a:ea typeface="+mn-ea"/>
              <a:cs typeface="+mn-cs"/>
            </a:rPr>
            <a:t>0.02</a:t>
          </a:r>
          <a:r>
            <a:rPr kumimoji="1" lang="ja-JP" altLang="en-US" sz="900" b="0" i="0" u="none" strike="noStrike" kern="0" cap="none" spc="0" normalizeH="0" baseline="0" noProof="0">
              <a:ln>
                <a:noFill/>
              </a:ln>
              <a:solidFill>
                <a:prstClr val="black"/>
              </a:solidFill>
              <a:effectLst/>
              <a:uLnTx/>
              <a:uFillTx/>
              <a:latin typeface="+mn-lt"/>
              <a:ea typeface="+mn-ea"/>
              <a:cs typeface="+mn-cs"/>
            </a:rPr>
            <a:t>億円を基金に編入したことにより約</a:t>
          </a:r>
          <a:r>
            <a:rPr kumimoji="1" lang="en-US" altLang="ja-JP" sz="900" b="0" i="0" u="none" strike="noStrike" kern="0" cap="none" spc="0" normalizeH="0" baseline="0" noProof="0">
              <a:ln>
                <a:noFill/>
              </a:ln>
              <a:solidFill>
                <a:prstClr val="black"/>
              </a:solidFill>
              <a:effectLst/>
              <a:uLnTx/>
              <a:uFillTx/>
              <a:latin typeface="+mn-lt"/>
              <a:ea typeface="+mn-ea"/>
              <a:cs typeface="+mn-cs"/>
            </a:rPr>
            <a:t>28</a:t>
          </a:r>
          <a:r>
            <a:rPr kumimoji="1" lang="ja-JP" altLang="en-US" sz="900" b="0" i="0" u="none" strike="noStrike" kern="0" cap="none" spc="0" normalizeH="0" baseline="0" noProof="0">
              <a:ln>
                <a:noFill/>
              </a:ln>
              <a:solidFill>
                <a:prstClr val="black"/>
              </a:solidFill>
              <a:effectLst/>
              <a:uLnTx/>
              <a:uFillTx/>
              <a:latin typeface="+mn-lt"/>
              <a:ea typeface="+mn-ea"/>
              <a:cs typeface="+mn-cs"/>
            </a:rPr>
            <a:t>億円となり前年度と残高は大きく変わらず、</a:t>
          </a:r>
          <a:r>
            <a:rPr kumimoji="1" lang="ja-JP" altLang="ja-JP" sz="900" b="0" i="0" u="none" strike="noStrike" kern="0" cap="none" spc="0" normalizeH="0" baseline="0" noProof="0">
              <a:ln>
                <a:noFill/>
              </a:ln>
              <a:solidFill>
                <a:prstClr val="black"/>
              </a:solidFill>
              <a:effectLst/>
              <a:uLnTx/>
              <a:uFillTx/>
              <a:latin typeface="+mn-lt"/>
              <a:ea typeface="+mn-ea"/>
              <a:cs typeface="+mn-cs"/>
            </a:rPr>
            <a:t>標準財政規模比は</a:t>
          </a:r>
          <a:r>
            <a:rPr kumimoji="1" lang="ja-JP" altLang="en-US" sz="900" b="0" i="0" u="none" strike="noStrike" kern="0" cap="none" spc="0" normalizeH="0" baseline="0" noProof="0">
              <a:ln>
                <a:noFill/>
              </a:ln>
              <a:solidFill>
                <a:prstClr val="black"/>
              </a:solidFill>
              <a:effectLst/>
              <a:uLnTx/>
              <a:uFillTx/>
              <a:latin typeface="+mn-lt"/>
              <a:ea typeface="+mn-ea"/>
              <a:cs typeface="+mn-cs"/>
            </a:rPr>
            <a:t>前年度と同様に、</a:t>
          </a:r>
          <a:r>
            <a:rPr kumimoji="1" lang="ja-JP" altLang="ja-JP" sz="900" b="0" i="0" u="none" strike="noStrike" kern="0" cap="none" spc="0" normalizeH="0" baseline="0" noProof="0">
              <a:ln>
                <a:noFill/>
              </a:ln>
              <a:solidFill>
                <a:prstClr val="black"/>
              </a:solidFill>
              <a:effectLst/>
              <a:uLnTx/>
              <a:uFillTx/>
              <a:latin typeface="+mn-lt"/>
              <a:ea typeface="+mn-ea"/>
              <a:cs typeface="+mn-cs"/>
            </a:rPr>
            <a:t>約</a:t>
          </a:r>
          <a:r>
            <a:rPr kumimoji="1" lang="en-US" altLang="ja-JP" sz="900" b="0" i="0" u="none" strike="noStrike" kern="0" cap="none" spc="0" normalizeH="0" baseline="0" noProof="0">
              <a:ln>
                <a:noFill/>
              </a:ln>
              <a:solidFill>
                <a:prstClr val="black"/>
              </a:solidFill>
              <a:effectLst/>
              <a:uLnTx/>
              <a:uFillTx/>
              <a:latin typeface="+mn-lt"/>
              <a:ea typeface="+mn-ea"/>
              <a:cs typeface="+mn-cs"/>
            </a:rPr>
            <a:t>42</a:t>
          </a:r>
          <a:r>
            <a:rPr kumimoji="1" lang="ja-JP" altLang="ja-JP" sz="900" b="0" i="0" u="none" strike="noStrike" kern="0" cap="none" spc="0" normalizeH="0" baseline="0" noProof="0">
              <a:ln>
                <a:noFill/>
              </a:ln>
              <a:solidFill>
                <a:prstClr val="black"/>
              </a:solidFill>
              <a:effectLst/>
              <a:uLnTx/>
              <a:uFillTx/>
              <a:latin typeface="+mn-lt"/>
              <a:ea typeface="+mn-ea"/>
              <a:cs typeface="+mn-cs"/>
            </a:rPr>
            <a:t>％となって</a:t>
          </a:r>
          <a:r>
            <a:rPr kumimoji="1" lang="ja-JP" altLang="en-US" sz="900" b="0" i="0" u="none" strike="noStrike" kern="0" cap="none" spc="0" normalizeH="0" baseline="0" noProof="0">
              <a:ln>
                <a:noFill/>
              </a:ln>
              <a:solidFill>
                <a:prstClr val="black"/>
              </a:solidFill>
              <a:effectLst/>
              <a:uLnTx/>
              <a:uFillTx/>
              <a:latin typeface="+mn-lt"/>
              <a:ea typeface="+mn-ea"/>
              <a:cs typeface="+mn-cs"/>
            </a:rPr>
            <a:t>いる。</a:t>
          </a:r>
          <a:endParaRPr kumimoji="1" lang="en-US" altLang="ja-JP" sz="9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mn-lt"/>
              <a:ea typeface="+mn-ea"/>
              <a:cs typeface="+mn-cs"/>
            </a:rPr>
            <a:t>　平成</a:t>
          </a:r>
          <a:r>
            <a:rPr kumimoji="1" lang="en-US" altLang="ja-JP" sz="900" b="0" i="0" u="none" strike="noStrike" kern="0" cap="none" spc="0" normalizeH="0" baseline="0" noProof="0">
              <a:ln>
                <a:noFill/>
              </a:ln>
              <a:solidFill>
                <a:prstClr val="black"/>
              </a:solidFill>
              <a:effectLst/>
              <a:uLnTx/>
              <a:uFillTx/>
              <a:latin typeface="+mn-lt"/>
              <a:ea typeface="+mn-ea"/>
              <a:cs typeface="+mn-cs"/>
            </a:rPr>
            <a:t>30</a:t>
          </a:r>
          <a:r>
            <a:rPr kumimoji="1" lang="ja-JP" altLang="en-US" sz="900" b="0" i="0" u="none" strike="noStrike" kern="0" cap="none" spc="0" normalizeH="0" baseline="0" noProof="0">
              <a:ln>
                <a:noFill/>
              </a:ln>
              <a:solidFill>
                <a:prstClr val="black"/>
              </a:solidFill>
              <a:effectLst/>
              <a:uLnTx/>
              <a:uFillTx/>
              <a:latin typeface="+mn-lt"/>
              <a:ea typeface="+mn-ea"/>
              <a:cs typeface="+mn-cs"/>
            </a:rPr>
            <a:t>年度には、</a:t>
          </a:r>
          <a:r>
            <a:rPr kumimoji="1" lang="ja-JP" altLang="ja-JP" sz="900" b="0" i="0" u="none" strike="noStrike" kern="0" cap="none" spc="0" normalizeH="0" baseline="0" noProof="0">
              <a:ln>
                <a:noFill/>
              </a:ln>
              <a:solidFill>
                <a:prstClr val="black"/>
              </a:solidFill>
              <a:effectLst/>
              <a:uLnTx/>
              <a:uFillTx/>
              <a:latin typeface="+mn-lt"/>
              <a:ea typeface="+mn-ea"/>
              <a:cs typeface="+mn-cs"/>
            </a:rPr>
            <a:t>学校関係を主とする公共施設等の老朽化対策が今後</a:t>
          </a:r>
          <a:r>
            <a:rPr kumimoji="1" lang="en-US" altLang="ja-JP" sz="900" b="0" i="0" u="none" strike="noStrike" kern="0" cap="none" spc="0" normalizeH="0" baseline="0" noProof="0">
              <a:ln>
                <a:noFill/>
              </a:ln>
              <a:solidFill>
                <a:prstClr val="black"/>
              </a:solidFill>
              <a:effectLst/>
              <a:uLnTx/>
              <a:uFillTx/>
              <a:latin typeface="+mn-lt"/>
              <a:ea typeface="+mn-ea"/>
              <a:cs typeface="+mn-cs"/>
            </a:rPr>
            <a:t>9</a:t>
          </a:r>
          <a:r>
            <a:rPr kumimoji="1" lang="ja-JP" altLang="ja-JP" sz="900" b="0" i="0" u="none" strike="noStrike" kern="0" cap="none" spc="0" normalizeH="0" baseline="0" noProof="0">
              <a:ln>
                <a:noFill/>
              </a:ln>
              <a:solidFill>
                <a:prstClr val="black"/>
              </a:solidFill>
              <a:effectLst/>
              <a:uLnTx/>
              <a:uFillTx/>
              <a:latin typeface="+mn-lt"/>
              <a:ea typeface="+mn-ea"/>
              <a:cs typeface="+mn-cs"/>
            </a:rPr>
            <a:t>年間に集中してい</a:t>
          </a:r>
          <a:r>
            <a:rPr kumimoji="1" lang="ja-JP" altLang="en-US" sz="900" b="0" i="0" u="none" strike="noStrike" kern="0" cap="none" spc="0" normalizeH="0" baseline="0" noProof="0">
              <a:ln>
                <a:noFill/>
              </a:ln>
              <a:solidFill>
                <a:prstClr val="black"/>
              </a:solidFill>
              <a:effectLst/>
              <a:uLnTx/>
              <a:uFillTx/>
              <a:latin typeface="+mn-lt"/>
              <a:ea typeface="+mn-ea"/>
              <a:cs typeface="+mn-cs"/>
            </a:rPr>
            <a:t>た</a:t>
          </a:r>
          <a:r>
            <a:rPr kumimoji="1" lang="ja-JP" altLang="ja-JP" sz="900" b="0" i="0" u="none" strike="noStrike" kern="0" cap="none" spc="0" normalizeH="0" baseline="0" noProof="0">
              <a:ln>
                <a:noFill/>
              </a:ln>
              <a:solidFill>
                <a:prstClr val="black"/>
              </a:solidFill>
              <a:effectLst/>
              <a:uLnTx/>
              <a:uFillTx/>
              <a:latin typeface="+mn-lt"/>
              <a:ea typeface="+mn-ea"/>
              <a:cs typeface="+mn-cs"/>
            </a:rPr>
            <a:t>ため、その間に必要な財源を試算し、その分を特定目的基金である公共施設整備基金に振り替え</a:t>
          </a:r>
          <a:r>
            <a:rPr kumimoji="1" lang="ja-JP" altLang="en-US" sz="900" b="0" i="0" u="none" strike="noStrike" kern="0" cap="none" spc="0" normalizeH="0" baseline="0" noProof="0">
              <a:ln>
                <a:noFill/>
              </a:ln>
              <a:solidFill>
                <a:prstClr val="black"/>
              </a:solidFill>
              <a:effectLst/>
              <a:uLnTx/>
              <a:uFillTx/>
              <a:latin typeface="+mn-lt"/>
              <a:ea typeface="+mn-ea"/>
              <a:cs typeface="+mn-cs"/>
            </a:rPr>
            <a:t>ており、今後大きく財政調整基金残高が大きく変動することはないと思われる</a:t>
          </a:r>
          <a:r>
            <a:rPr kumimoji="1" lang="ja-JP" altLang="ja-JP" sz="900" b="0" i="0" u="none" strike="noStrike" kern="0" cap="none" spc="0" normalizeH="0" baseline="0" noProof="0">
              <a:ln>
                <a:noFill/>
              </a:ln>
              <a:solidFill>
                <a:prstClr val="black"/>
              </a:solidFill>
              <a:effectLst/>
              <a:uLnTx/>
              <a:uFillTx/>
              <a:latin typeface="+mn-lt"/>
              <a:ea typeface="+mn-ea"/>
              <a:cs typeface="+mn-cs"/>
            </a:rPr>
            <a:t>。</a:t>
          </a:r>
          <a:endParaRPr kumimoji="1" lang="en-US" altLang="ja-JP" sz="9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mn-lt"/>
              <a:ea typeface="+mn-ea"/>
              <a:cs typeface="+mn-cs"/>
            </a:rPr>
            <a:t>　</a:t>
          </a:r>
          <a:r>
            <a:rPr kumimoji="1" lang="ja-JP" altLang="ja-JP" sz="900" b="0" i="0" u="none" strike="noStrike" kern="0" cap="none" spc="0" normalizeH="0" baseline="0" noProof="0">
              <a:ln>
                <a:noFill/>
              </a:ln>
              <a:solidFill>
                <a:prstClr val="black"/>
              </a:solidFill>
              <a:effectLst/>
              <a:uLnTx/>
              <a:uFillTx/>
              <a:latin typeface="+mn-lt"/>
              <a:ea typeface="+mn-ea"/>
              <a:cs typeface="+mn-cs"/>
            </a:rPr>
            <a:t>実質単年度収支</a:t>
          </a:r>
          <a:r>
            <a:rPr kumimoji="1" lang="ja-JP" altLang="en-US" sz="900" b="0" i="0" u="none" strike="noStrike" kern="0" cap="none" spc="0" normalizeH="0" baseline="0" noProof="0">
              <a:ln>
                <a:noFill/>
              </a:ln>
              <a:solidFill>
                <a:prstClr val="black"/>
              </a:solidFill>
              <a:effectLst/>
              <a:uLnTx/>
              <a:uFillTx/>
              <a:latin typeface="+mn-lt"/>
              <a:ea typeface="+mn-ea"/>
              <a:cs typeface="+mn-cs"/>
            </a:rPr>
            <a:t>において</a:t>
          </a:r>
          <a:r>
            <a:rPr kumimoji="1" lang="ja-JP" altLang="ja-JP" sz="900" b="0" i="0" u="none" strike="noStrike" kern="0" cap="none" spc="0" normalizeH="0" baseline="0" noProof="0">
              <a:ln>
                <a:noFill/>
              </a:ln>
              <a:solidFill>
                <a:prstClr val="black"/>
              </a:solidFill>
              <a:effectLst/>
              <a:uLnTx/>
              <a:uFillTx/>
              <a:latin typeface="+mn-lt"/>
              <a:ea typeface="+mn-ea"/>
              <a:cs typeface="+mn-cs"/>
            </a:rPr>
            <a:t>、</a:t>
          </a:r>
          <a:r>
            <a:rPr kumimoji="1" lang="ja-JP" altLang="en-US" sz="900" b="0" i="0" u="none" strike="noStrike" kern="0" cap="none" spc="0" normalizeH="0" baseline="0" noProof="0">
              <a:ln>
                <a:noFill/>
              </a:ln>
              <a:solidFill>
                <a:prstClr val="black"/>
              </a:solidFill>
              <a:effectLst/>
              <a:uLnTx/>
              <a:uFillTx/>
              <a:latin typeface="+mn-lt"/>
              <a:ea typeface="+mn-ea"/>
              <a:cs typeface="+mn-cs"/>
            </a:rPr>
            <a:t>平成</a:t>
          </a:r>
          <a:r>
            <a:rPr kumimoji="1" lang="en-US" altLang="ja-JP" sz="900" b="0" i="0" u="none" strike="noStrike" kern="0" cap="none" spc="0" normalizeH="0" baseline="0" noProof="0">
              <a:ln>
                <a:noFill/>
              </a:ln>
              <a:solidFill>
                <a:prstClr val="black"/>
              </a:solidFill>
              <a:effectLst/>
              <a:uLnTx/>
              <a:uFillTx/>
              <a:latin typeface="+mn-lt"/>
              <a:ea typeface="+mn-ea"/>
              <a:cs typeface="+mn-cs"/>
            </a:rPr>
            <a:t>30</a:t>
          </a:r>
          <a:r>
            <a:rPr kumimoji="1" lang="ja-JP" altLang="en-US" sz="900" b="0" i="0" u="none" strike="noStrike" kern="0" cap="none" spc="0" normalizeH="0" baseline="0" noProof="0">
              <a:ln>
                <a:noFill/>
              </a:ln>
              <a:solidFill>
                <a:prstClr val="black"/>
              </a:solidFill>
              <a:effectLst/>
              <a:uLnTx/>
              <a:uFillTx/>
              <a:latin typeface="+mn-lt"/>
              <a:ea typeface="+mn-ea"/>
              <a:cs typeface="+mn-cs"/>
            </a:rPr>
            <a:t>年度は、基金の移し替えに伴う財政調整</a:t>
          </a:r>
          <a:r>
            <a:rPr kumimoji="1" lang="ja-JP" altLang="ja-JP" sz="900" b="0" i="0" u="none" strike="noStrike" kern="0" cap="none" spc="0" normalizeH="0" baseline="0" noProof="0">
              <a:ln>
                <a:noFill/>
              </a:ln>
              <a:solidFill>
                <a:prstClr val="black"/>
              </a:solidFill>
              <a:effectLst/>
              <a:uLnTx/>
              <a:uFillTx/>
              <a:latin typeface="+mn-lt"/>
              <a:ea typeface="+mn-ea"/>
              <a:cs typeface="+mn-cs"/>
            </a:rPr>
            <a:t>基金の</a:t>
          </a:r>
          <a:r>
            <a:rPr kumimoji="1" lang="ja-JP" altLang="en-US" sz="900" b="0" i="0" u="none" strike="noStrike" kern="0" cap="none" spc="0" normalizeH="0" baseline="0" noProof="0">
              <a:ln>
                <a:noFill/>
              </a:ln>
              <a:solidFill>
                <a:prstClr val="black"/>
              </a:solidFill>
              <a:effectLst/>
              <a:uLnTx/>
              <a:uFillTx/>
              <a:latin typeface="+mn-lt"/>
              <a:ea typeface="+mn-ea"/>
              <a:cs typeface="+mn-cs"/>
            </a:rPr>
            <a:t>大幅な</a:t>
          </a:r>
          <a:r>
            <a:rPr kumimoji="1" lang="ja-JP" altLang="ja-JP" sz="900" b="0" i="0" u="none" strike="noStrike" kern="0" cap="none" spc="0" normalizeH="0" baseline="0" noProof="0">
              <a:ln>
                <a:noFill/>
              </a:ln>
              <a:solidFill>
                <a:prstClr val="black"/>
              </a:solidFill>
              <a:effectLst/>
              <a:uLnTx/>
              <a:uFillTx/>
              <a:latin typeface="+mn-lt"/>
              <a:ea typeface="+mn-ea"/>
              <a:cs typeface="+mn-cs"/>
            </a:rPr>
            <a:t>取り崩し</a:t>
          </a:r>
          <a:r>
            <a:rPr kumimoji="1" lang="ja-JP" altLang="en-US" sz="900" b="0" i="0" u="none" strike="noStrike" kern="0" cap="none" spc="0" normalizeH="0" baseline="0" noProof="0">
              <a:ln>
                <a:noFill/>
              </a:ln>
              <a:solidFill>
                <a:prstClr val="black"/>
              </a:solidFill>
              <a:effectLst/>
              <a:uLnTx/>
              <a:uFillTx/>
              <a:latin typeface="+mn-lt"/>
              <a:ea typeface="+mn-ea"/>
              <a:cs typeface="+mn-cs"/>
            </a:rPr>
            <a:t>を</a:t>
          </a:r>
          <a:r>
            <a:rPr kumimoji="1" lang="ja-JP" altLang="ja-JP" sz="900" b="0" i="0" u="none" strike="noStrike" kern="0" cap="none" spc="0" normalizeH="0" baseline="0" noProof="0">
              <a:ln>
                <a:noFill/>
              </a:ln>
              <a:solidFill>
                <a:prstClr val="black"/>
              </a:solidFill>
              <a:effectLst/>
              <a:uLnTx/>
              <a:uFillTx/>
              <a:latin typeface="+mn-lt"/>
              <a:ea typeface="+mn-ea"/>
              <a:cs typeface="+mn-cs"/>
            </a:rPr>
            <a:t>行っていることから</a:t>
          </a:r>
          <a:r>
            <a:rPr kumimoji="1" lang="ja-JP" altLang="en-US" sz="900" b="0" i="0" u="none" strike="noStrike" kern="0" cap="none" spc="0" normalizeH="0" baseline="0" noProof="0">
              <a:ln>
                <a:noFill/>
              </a:ln>
              <a:solidFill>
                <a:prstClr val="black"/>
              </a:solidFill>
              <a:effectLst/>
              <a:uLnTx/>
              <a:uFillTx/>
              <a:latin typeface="+mn-lt"/>
              <a:ea typeface="+mn-ea"/>
              <a:cs typeface="+mn-cs"/>
            </a:rPr>
            <a:t>大きく</a:t>
          </a:r>
          <a:r>
            <a:rPr kumimoji="1" lang="ja-JP" altLang="ja-JP" sz="900" b="0" i="0" u="none" strike="noStrike" kern="0" cap="none" spc="0" normalizeH="0" baseline="0" noProof="0">
              <a:ln>
                <a:noFill/>
              </a:ln>
              <a:solidFill>
                <a:prstClr val="black"/>
              </a:solidFill>
              <a:effectLst/>
              <a:uLnTx/>
              <a:uFillTx/>
              <a:latin typeface="+mn-lt"/>
              <a:ea typeface="+mn-ea"/>
              <a:cs typeface="+mn-cs"/>
            </a:rPr>
            <a:t>赤字となってい</a:t>
          </a:r>
          <a:r>
            <a:rPr kumimoji="1" lang="ja-JP" altLang="en-US" sz="900" b="0" i="0" u="none" strike="noStrike" kern="0" cap="none" spc="0" normalizeH="0" baseline="0" noProof="0">
              <a:ln>
                <a:noFill/>
              </a:ln>
              <a:solidFill>
                <a:prstClr val="black"/>
              </a:solidFill>
              <a:effectLst/>
              <a:uLnTx/>
              <a:uFillTx/>
              <a:latin typeface="+mn-lt"/>
              <a:ea typeface="+mn-ea"/>
              <a:cs typeface="+mn-cs"/>
            </a:rPr>
            <a:t>たが、令和元年度は、単年度収支の増加、財政調整基金取崩し額の減少により赤字であるものの、改善している。</a:t>
          </a:r>
          <a:endParaRPr kumimoji="0" lang="ja-JP" altLang="ja-JP" sz="105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兵庫県播磨町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一般会計のほか国民健康保険事業や水道事業などの公営事業会計を含む全ての会計の赤字や黒字を合算し、その団体における資金の不足の程度を把握するもので、町税等の財源の規模と比較し、指標化されたもので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a:t>
          </a:r>
          <a:r>
            <a:rPr kumimoji="1" lang="ja-JP" altLang="en-US" sz="1100" b="0" i="0" u="none" strike="noStrike" kern="0" cap="none" spc="0" normalizeH="0" baseline="0" noProof="0">
              <a:ln>
                <a:noFill/>
              </a:ln>
              <a:solidFill>
                <a:prstClr val="black"/>
              </a:solidFill>
              <a:effectLst/>
              <a:uLnTx/>
              <a:uFillTx/>
              <a:latin typeface="+mn-lt"/>
              <a:ea typeface="+mn-ea"/>
              <a:cs typeface="+mn-cs"/>
            </a:rPr>
            <a:t>令和元</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年度においては、全ての会計において黒字で、連結実質収支は</a:t>
          </a:r>
          <a:r>
            <a:rPr kumimoji="1" lang="en-US" altLang="ja-JP" sz="1100" b="0" i="0" u="none" strike="noStrike" kern="0" cap="none" spc="0" normalizeH="0" baseline="0" noProof="0">
              <a:ln>
                <a:noFill/>
              </a:ln>
              <a:solidFill>
                <a:prstClr val="black"/>
              </a:solidFill>
              <a:effectLst/>
              <a:uLnTx/>
              <a:uFillTx/>
              <a:latin typeface="+mn-lt"/>
              <a:ea typeface="+mn-ea"/>
              <a:cs typeface="+mn-cs"/>
            </a:rPr>
            <a:t>18</a:t>
          </a:r>
          <a:r>
            <a:rPr kumimoji="1" lang="ja-JP" altLang="ja-JP" sz="1100" b="0" i="0" u="none" strike="noStrike" kern="0" cap="none" spc="0" normalizeH="0" baseline="0" noProof="0">
              <a:ln>
                <a:noFill/>
              </a:ln>
              <a:solidFill>
                <a:prstClr val="black"/>
              </a:solidFill>
              <a:effectLst/>
              <a:uLnTx/>
              <a:uFillTx/>
              <a:latin typeface="+mn-lt"/>
              <a:ea typeface="+mn-ea"/>
              <a:cs typeface="+mn-cs"/>
            </a:rPr>
            <a:t>億円（</a:t>
          </a:r>
          <a:r>
            <a:rPr kumimoji="1" lang="en-US" altLang="ja-JP" sz="1100" b="0" i="0" u="none" strike="noStrike" kern="0" cap="none" spc="0" normalizeH="0" baseline="0" noProof="0">
              <a:ln>
                <a:noFill/>
              </a:ln>
              <a:solidFill>
                <a:prstClr val="black"/>
              </a:solidFill>
              <a:effectLst/>
              <a:uLnTx/>
              <a:uFillTx/>
              <a:latin typeface="+mn-lt"/>
              <a:ea typeface="+mn-ea"/>
              <a:cs typeface="+mn-cs"/>
            </a:rPr>
            <a:t>27.1</a:t>
          </a:r>
          <a:r>
            <a:rPr kumimoji="1" lang="ja-JP" altLang="ja-JP" sz="1100" b="0" i="0" u="none" strike="noStrike" kern="0" cap="none" spc="0" normalizeH="0" baseline="0" noProof="0">
              <a:ln>
                <a:noFill/>
              </a:ln>
              <a:solidFill>
                <a:prstClr val="black"/>
              </a:solidFill>
              <a:effectLst/>
              <a:uLnTx/>
              <a:uFillTx/>
              <a:latin typeface="+mn-lt"/>
              <a:ea typeface="+mn-ea"/>
              <a:cs typeface="+mn-cs"/>
            </a:rPr>
            <a:t>％）の黒字となり、連結実質赤字額は発生しておらず、基準を大幅に下回っている。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70" zoomScaleNormal="7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12199799</v>
      </c>
      <c r="BO4" s="462"/>
      <c r="BP4" s="462"/>
      <c r="BQ4" s="462"/>
      <c r="BR4" s="462"/>
      <c r="BS4" s="462"/>
      <c r="BT4" s="462"/>
      <c r="BU4" s="463"/>
      <c r="BV4" s="461">
        <v>13356890</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9</v>
      </c>
      <c r="CU4" s="646"/>
      <c r="CV4" s="646"/>
      <c r="CW4" s="646"/>
      <c r="CX4" s="646"/>
      <c r="CY4" s="646"/>
      <c r="CZ4" s="646"/>
      <c r="DA4" s="647"/>
      <c r="DB4" s="645">
        <v>8</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11068684</v>
      </c>
      <c r="BO5" s="467"/>
      <c r="BP5" s="467"/>
      <c r="BQ5" s="467"/>
      <c r="BR5" s="467"/>
      <c r="BS5" s="467"/>
      <c r="BT5" s="467"/>
      <c r="BU5" s="468"/>
      <c r="BV5" s="466">
        <v>12777856</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94.7</v>
      </c>
      <c r="CU5" s="437"/>
      <c r="CV5" s="437"/>
      <c r="CW5" s="437"/>
      <c r="CX5" s="437"/>
      <c r="CY5" s="437"/>
      <c r="CZ5" s="437"/>
      <c r="DA5" s="438"/>
      <c r="DB5" s="436">
        <v>93.3</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102</v>
      </c>
      <c r="AV6" s="524"/>
      <c r="AW6" s="524"/>
      <c r="AX6" s="524"/>
      <c r="AY6" s="446" t="s">
        <v>103</v>
      </c>
      <c r="AZ6" s="447"/>
      <c r="BA6" s="447"/>
      <c r="BB6" s="447"/>
      <c r="BC6" s="447"/>
      <c r="BD6" s="447"/>
      <c r="BE6" s="447"/>
      <c r="BF6" s="447"/>
      <c r="BG6" s="447"/>
      <c r="BH6" s="447"/>
      <c r="BI6" s="447"/>
      <c r="BJ6" s="447"/>
      <c r="BK6" s="447"/>
      <c r="BL6" s="447"/>
      <c r="BM6" s="448"/>
      <c r="BN6" s="466">
        <v>1131115</v>
      </c>
      <c r="BO6" s="467"/>
      <c r="BP6" s="467"/>
      <c r="BQ6" s="467"/>
      <c r="BR6" s="467"/>
      <c r="BS6" s="467"/>
      <c r="BT6" s="467"/>
      <c r="BU6" s="468"/>
      <c r="BV6" s="466">
        <v>579034</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100.9</v>
      </c>
      <c r="CU6" s="620"/>
      <c r="CV6" s="620"/>
      <c r="CW6" s="620"/>
      <c r="CX6" s="620"/>
      <c r="CY6" s="620"/>
      <c r="CZ6" s="620"/>
      <c r="DA6" s="621"/>
      <c r="DB6" s="619">
        <v>100.5</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106</v>
      </c>
      <c r="AV7" s="524"/>
      <c r="AW7" s="524"/>
      <c r="AX7" s="524"/>
      <c r="AY7" s="446" t="s">
        <v>107</v>
      </c>
      <c r="AZ7" s="447"/>
      <c r="BA7" s="447"/>
      <c r="BB7" s="447"/>
      <c r="BC7" s="447"/>
      <c r="BD7" s="447"/>
      <c r="BE7" s="447"/>
      <c r="BF7" s="447"/>
      <c r="BG7" s="447"/>
      <c r="BH7" s="447"/>
      <c r="BI7" s="447"/>
      <c r="BJ7" s="447"/>
      <c r="BK7" s="447"/>
      <c r="BL7" s="447"/>
      <c r="BM7" s="448"/>
      <c r="BN7" s="466">
        <v>521429</v>
      </c>
      <c r="BO7" s="467"/>
      <c r="BP7" s="467"/>
      <c r="BQ7" s="467"/>
      <c r="BR7" s="467"/>
      <c r="BS7" s="467"/>
      <c r="BT7" s="467"/>
      <c r="BU7" s="468"/>
      <c r="BV7" s="466">
        <v>37979</v>
      </c>
      <c r="BW7" s="467"/>
      <c r="BX7" s="467"/>
      <c r="BY7" s="467"/>
      <c r="BZ7" s="467"/>
      <c r="CA7" s="467"/>
      <c r="CB7" s="467"/>
      <c r="CC7" s="468"/>
      <c r="CD7" s="475" t="s">
        <v>108</v>
      </c>
      <c r="CE7" s="476"/>
      <c r="CF7" s="476"/>
      <c r="CG7" s="476"/>
      <c r="CH7" s="476"/>
      <c r="CI7" s="476"/>
      <c r="CJ7" s="476"/>
      <c r="CK7" s="476"/>
      <c r="CL7" s="476"/>
      <c r="CM7" s="476"/>
      <c r="CN7" s="476"/>
      <c r="CO7" s="476"/>
      <c r="CP7" s="476"/>
      <c r="CQ7" s="476"/>
      <c r="CR7" s="476"/>
      <c r="CS7" s="477"/>
      <c r="CT7" s="466">
        <v>6811289</v>
      </c>
      <c r="CU7" s="467"/>
      <c r="CV7" s="467"/>
      <c r="CW7" s="467"/>
      <c r="CX7" s="467"/>
      <c r="CY7" s="467"/>
      <c r="CZ7" s="467"/>
      <c r="DA7" s="468"/>
      <c r="DB7" s="466">
        <v>6798008</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109</v>
      </c>
      <c r="AN8" s="440"/>
      <c r="AO8" s="440"/>
      <c r="AP8" s="440"/>
      <c r="AQ8" s="440"/>
      <c r="AR8" s="440"/>
      <c r="AS8" s="440"/>
      <c r="AT8" s="441"/>
      <c r="AU8" s="523" t="s">
        <v>110</v>
      </c>
      <c r="AV8" s="524"/>
      <c r="AW8" s="524"/>
      <c r="AX8" s="524"/>
      <c r="AY8" s="446" t="s">
        <v>111</v>
      </c>
      <c r="AZ8" s="447"/>
      <c r="BA8" s="447"/>
      <c r="BB8" s="447"/>
      <c r="BC8" s="447"/>
      <c r="BD8" s="447"/>
      <c r="BE8" s="447"/>
      <c r="BF8" s="447"/>
      <c r="BG8" s="447"/>
      <c r="BH8" s="447"/>
      <c r="BI8" s="447"/>
      <c r="BJ8" s="447"/>
      <c r="BK8" s="447"/>
      <c r="BL8" s="447"/>
      <c r="BM8" s="448"/>
      <c r="BN8" s="466">
        <v>609686</v>
      </c>
      <c r="BO8" s="467"/>
      <c r="BP8" s="467"/>
      <c r="BQ8" s="467"/>
      <c r="BR8" s="467"/>
      <c r="BS8" s="467"/>
      <c r="BT8" s="467"/>
      <c r="BU8" s="468"/>
      <c r="BV8" s="466">
        <v>541055</v>
      </c>
      <c r="BW8" s="467"/>
      <c r="BX8" s="467"/>
      <c r="BY8" s="467"/>
      <c r="BZ8" s="467"/>
      <c r="CA8" s="467"/>
      <c r="CB8" s="467"/>
      <c r="CC8" s="468"/>
      <c r="CD8" s="475" t="s">
        <v>112</v>
      </c>
      <c r="CE8" s="476"/>
      <c r="CF8" s="476"/>
      <c r="CG8" s="476"/>
      <c r="CH8" s="476"/>
      <c r="CI8" s="476"/>
      <c r="CJ8" s="476"/>
      <c r="CK8" s="476"/>
      <c r="CL8" s="476"/>
      <c r="CM8" s="476"/>
      <c r="CN8" s="476"/>
      <c r="CO8" s="476"/>
      <c r="CP8" s="476"/>
      <c r="CQ8" s="476"/>
      <c r="CR8" s="476"/>
      <c r="CS8" s="477"/>
      <c r="CT8" s="579">
        <v>0.88</v>
      </c>
      <c r="CU8" s="580"/>
      <c r="CV8" s="580"/>
      <c r="CW8" s="580"/>
      <c r="CX8" s="580"/>
      <c r="CY8" s="580"/>
      <c r="CZ8" s="580"/>
      <c r="DA8" s="581"/>
      <c r="DB8" s="579">
        <v>0.89</v>
      </c>
      <c r="DC8" s="580"/>
      <c r="DD8" s="580"/>
      <c r="DE8" s="580"/>
      <c r="DF8" s="580"/>
      <c r="DG8" s="580"/>
      <c r="DH8" s="580"/>
      <c r="DI8" s="581"/>
      <c r="DJ8" s="186"/>
      <c r="DK8" s="186"/>
      <c r="DL8" s="186"/>
      <c r="DM8" s="186"/>
      <c r="DN8" s="186"/>
      <c r="DO8" s="186"/>
    </row>
    <row r="9" spans="1:119" ht="18.75" customHeight="1" thickBot="1" x14ac:dyDescent="0.2">
      <c r="A9" s="187"/>
      <c r="B9" s="608" t="s">
        <v>113</v>
      </c>
      <c r="C9" s="609"/>
      <c r="D9" s="609"/>
      <c r="E9" s="609"/>
      <c r="F9" s="609"/>
      <c r="G9" s="609"/>
      <c r="H9" s="609"/>
      <c r="I9" s="609"/>
      <c r="J9" s="609"/>
      <c r="K9" s="529"/>
      <c r="L9" s="610" t="s">
        <v>114</v>
      </c>
      <c r="M9" s="611"/>
      <c r="N9" s="611"/>
      <c r="O9" s="611"/>
      <c r="P9" s="611"/>
      <c r="Q9" s="612"/>
      <c r="R9" s="613">
        <v>33739</v>
      </c>
      <c r="S9" s="614"/>
      <c r="T9" s="614"/>
      <c r="U9" s="614"/>
      <c r="V9" s="615"/>
      <c r="W9" s="545" t="s">
        <v>115</v>
      </c>
      <c r="X9" s="546"/>
      <c r="Y9" s="546"/>
      <c r="Z9" s="546"/>
      <c r="AA9" s="546"/>
      <c r="AB9" s="546"/>
      <c r="AC9" s="546"/>
      <c r="AD9" s="546"/>
      <c r="AE9" s="546"/>
      <c r="AF9" s="546"/>
      <c r="AG9" s="546"/>
      <c r="AH9" s="546"/>
      <c r="AI9" s="546"/>
      <c r="AJ9" s="546"/>
      <c r="AK9" s="546"/>
      <c r="AL9" s="616"/>
      <c r="AM9" s="535" t="s">
        <v>116</v>
      </c>
      <c r="AN9" s="440"/>
      <c r="AO9" s="440"/>
      <c r="AP9" s="440"/>
      <c r="AQ9" s="440"/>
      <c r="AR9" s="440"/>
      <c r="AS9" s="440"/>
      <c r="AT9" s="441"/>
      <c r="AU9" s="523" t="s">
        <v>117</v>
      </c>
      <c r="AV9" s="524"/>
      <c r="AW9" s="524"/>
      <c r="AX9" s="524"/>
      <c r="AY9" s="446" t="s">
        <v>118</v>
      </c>
      <c r="AZ9" s="447"/>
      <c r="BA9" s="447"/>
      <c r="BB9" s="447"/>
      <c r="BC9" s="447"/>
      <c r="BD9" s="447"/>
      <c r="BE9" s="447"/>
      <c r="BF9" s="447"/>
      <c r="BG9" s="447"/>
      <c r="BH9" s="447"/>
      <c r="BI9" s="447"/>
      <c r="BJ9" s="447"/>
      <c r="BK9" s="447"/>
      <c r="BL9" s="447"/>
      <c r="BM9" s="448"/>
      <c r="BN9" s="466">
        <v>68631</v>
      </c>
      <c r="BO9" s="467"/>
      <c r="BP9" s="467"/>
      <c r="BQ9" s="467"/>
      <c r="BR9" s="467"/>
      <c r="BS9" s="467"/>
      <c r="BT9" s="467"/>
      <c r="BU9" s="468"/>
      <c r="BV9" s="466">
        <v>-149747</v>
      </c>
      <c r="BW9" s="467"/>
      <c r="BX9" s="467"/>
      <c r="BY9" s="467"/>
      <c r="BZ9" s="467"/>
      <c r="CA9" s="467"/>
      <c r="CB9" s="467"/>
      <c r="CC9" s="468"/>
      <c r="CD9" s="475" t="s">
        <v>119</v>
      </c>
      <c r="CE9" s="476"/>
      <c r="CF9" s="476"/>
      <c r="CG9" s="476"/>
      <c r="CH9" s="476"/>
      <c r="CI9" s="476"/>
      <c r="CJ9" s="476"/>
      <c r="CK9" s="476"/>
      <c r="CL9" s="476"/>
      <c r="CM9" s="476"/>
      <c r="CN9" s="476"/>
      <c r="CO9" s="476"/>
      <c r="CP9" s="476"/>
      <c r="CQ9" s="476"/>
      <c r="CR9" s="476"/>
      <c r="CS9" s="477"/>
      <c r="CT9" s="436">
        <v>9.9</v>
      </c>
      <c r="CU9" s="437"/>
      <c r="CV9" s="437"/>
      <c r="CW9" s="437"/>
      <c r="CX9" s="437"/>
      <c r="CY9" s="437"/>
      <c r="CZ9" s="437"/>
      <c r="DA9" s="438"/>
      <c r="DB9" s="436">
        <v>9</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120</v>
      </c>
      <c r="M10" s="440"/>
      <c r="N10" s="440"/>
      <c r="O10" s="440"/>
      <c r="P10" s="440"/>
      <c r="Q10" s="441"/>
      <c r="R10" s="442">
        <v>33183</v>
      </c>
      <c r="S10" s="443"/>
      <c r="T10" s="443"/>
      <c r="U10" s="443"/>
      <c r="V10" s="445"/>
      <c r="W10" s="617"/>
      <c r="X10" s="428"/>
      <c r="Y10" s="428"/>
      <c r="Z10" s="428"/>
      <c r="AA10" s="428"/>
      <c r="AB10" s="428"/>
      <c r="AC10" s="428"/>
      <c r="AD10" s="428"/>
      <c r="AE10" s="428"/>
      <c r="AF10" s="428"/>
      <c r="AG10" s="428"/>
      <c r="AH10" s="428"/>
      <c r="AI10" s="428"/>
      <c r="AJ10" s="428"/>
      <c r="AK10" s="428"/>
      <c r="AL10" s="618"/>
      <c r="AM10" s="535" t="s">
        <v>121</v>
      </c>
      <c r="AN10" s="440"/>
      <c r="AO10" s="440"/>
      <c r="AP10" s="440"/>
      <c r="AQ10" s="440"/>
      <c r="AR10" s="440"/>
      <c r="AS10" s="440"/>
      <c r="AT10" s="441"/>
      <c r="AU10" s="523" t="s">
        <v>122</v>
      </c>
      <c r="AV10" s="524"/>
      <c r="AW10" s="524"/>
      <c r="AX10" s="524"/>
      <c r="AY10" s="446" t="s">
        <v>123</v>
      </c>
      <c r="AZ10" s="447"/>
      <c r="BA10" s="447"/>
      <c r="BB10" s="447"/>
      <c r="BC10" s="447"/>
      <c r="BD10" s="447"/>
      <c r="BE10" s="447"/>
      <c r="BF10" s="447"/>
      <c r="BG10" s="447"/>
      <c r="BH10" s="447"/>
      <c r="BI10" s="447"/>
      <c r="BJ10" s="447"/>
      <c r="BK10" s="447"/>
      <c r="BL10" s="447"/>
      <c r="BM10" s="448"/>
      <c r="BN10" s="466">
        <v>2322</v>
      </c>
      <c r="BO10" s="467"/>
      <c r="BP10" s="467"/>
      <c r="BQ10" s="467"/>
      <c r="BR10" s="467"/>
      <c r="BS10" s="467"/>
      <c r="BT10" s="467"/>
      <c r="BU10" s="468"/>
      <c r="BV10" s="466">
        <v>2799</v>
      </c>
      <c r="BW10" s="467"/>
      <c r="BX10" s="467"/>
      <c r="BY10" s="467"/>
      <c r="BZ10" s="467"/>
      <c r="CA10" s="467"/>
      <c r="CB10" s="467"/>
      <c r="CC10" s="468"/>
      <c r="CD10" s="191" t="s">
        <v>124</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125</v>
      </c>
      <c r="M11" s="513"/>
      <c r="N11" s="513"/>
      <c r="O11" s="513"/>
      <c r="P11" s="513"/>
      <c r="Q11" s="514"/>
      <c r="R11" s="605" t="s">
        <v>126</v>
      </c>
      <c r="S11" s="606"/>
      <c r="T11" s="606"/>
      <c r="U11" s="606"/>
      <c r="V11" s="607"/>
      <c r="W11" s="617"/>
      <c r="X11" s="428"/>
      <c r="Y11" s="428"/>
      <c r="Z11" s="428"/>
      <c r="AA11" s="428"/>
      <c r="AB11" s="428"/>
      <c r="AC11" s="428"/>
      <c r="AD11" s="428"/>
      <c r="AE11" s="428"/>
      <c r="AF11" s="428"/>
      <c r="AG11" s="428"/>
      <c r="AH11" s="428"/>
      <c r="AI11" s="428"/>
      <c r="AJ11" s="428"/>
      <c r="AK11" s="428"/>
      <c r="AL11" s="618"/>
      <c r="AM11" s="535" t="s">
        <v>127</v>
      </c>
      <c r="AN11" s="440"/>
      <c r="AO11" s="440"/>
      <c r="AP11" s="440"/>
      <c r="AQ11" s="440"/>
      <c r="AR11" s="440"/>
      <c r="AS11" s="440"/>
      <c r="AT11" s="441"/>
      <c r="AU11" s="523" t="s">
        <v>128</v>
      </c>
      <c r="AV11" s="524"/>
      <c r="AW11" s="524"/>
      <c r="AX11" s="524"/>
      <c r="AY11" s="446" t="s">
        <v>129</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130</v>
      </c>
      <c r="CE11" s="476"/>
      <c r="CF11" s="476"/>
      <c r="CG11" s="476"/>
      <c r="CH11" s="476"/>
      <c r="CI11" s="476"/>
      <c r="CJ11" s="476"/>
      <c r="CK11" s="476"/>
      <c r="CL11" s="476"/>
      <c r="CM11" s="476"/>
      <c r="CN11" s="476"/>
      <c r="CO11" s="476"/>
      <c r="CP11" s="476"/>
      <c r="CQ11" s="476"/>
      <c r="CR11" s="476"/>
      <c r="CS11" s="477"/>
      <c r="CT11" s="579" t="s">
        <v>131</v>
      </c>
      <c r="CU11" s="580"/>
      <c r="CV11" s="580"/>
      <c r="CW11" s="580"/>
      <c r="CX11" s="580"/>
      <c r="CY11" s="580"/>
      <c r="CZ11" s="580"/>
      <c r="DA11" s="581"/>
      <c r="DB11" s="579" t="s">
        <v>132</v>
      </c>
      <c r="DC11" s="580"/>
      <c r="DD11" s="580"/>
      <c r="DE11" s="580"/>
      <c r="DF11" s="580"/>
      <c r="DG11" s="580"/>
      <c r="DH11" s="580"/>
      <c r="DI11" s="581"/>
      <c r="DJ11" s="186"/>
      <c r="DK11" s="186"/>
      <c r="DL11" s="186"/>
      <c r="DM11" s="186"/>
      <c r="DN11" s="186"/>
      <c r="DO11" s="186"/>
    </row>
    <row r="12" spans="1:119" ht="18.75" customHeight="1" x14ac:dyDescent="0.15">
      <c r="A12" s="187"/>
      <c r="B12" s="582" t="s">
        <v>133</v>
      </c>
      <c r="C12" s="583"/>
      <c r="D12" s="583"/>
      <c r="E12" s="583"/>
      <c r="F12" s="583"/>
      <c r="G12" s="583"/>
      <c r="H12" s="583"/>
      <c r="I12" s="583"/>
      <c r="J12" s="583"/>
      <c r="K12" s="584"/>
      <c r="L12" s="591" t="s">
        <v>134</v>
      </c>
      <c r="M12" s="592"/>
      <c r="N12" s="592"/>
      <c r="O12" s="592"/>
      <c r="P12" s="592"/>
      <c r="Q12" s="593"/>
      <c r="R12" s="594">
        <v>34520</v>
      </c>
      <c r="S12" s="595"/>
      <c r="T12" s="595"/>
      <c r="U12" s="595"/>
      <c r="V12" s="596"/>
      <c r="W12" s="597" t="s">
        <v>1</v>
      </c>
      <c r="X12" s="524"/>
      <c r="Y12" s="524"/>
      <c r="Z12" s="524"/>
      <c r="AA12" s="524"/>
      <c r="AB12" s="598"/>
      <c r="AC12" s="599" t="s">
        <v>135</v>
      </c>
      <c r="AD12" s="600"/>
      <c r="AE12" s="600"/>
      <c r="AF12" s="600"/>
      <c r="AG12" s="601"/>
      <c r="AH12" s="599" t="s">
        <v>136</v>
      </c>
      <c r="AI12" s="600"/>
      <c r="AJ12" s="600"/>
      <c r="AK12" s="600"/>
      <c r="AL12" s="602"/>
      <c r="AM12" s="535" t="s">
        <v>137</v>
      </c>
      <c r="AN12" s="440"/>
      <c r="AO12" s="440"/>
      <c r="AP12" s="440"/>
      <c r="AQ12" s="440"/>
      <c r="AR12" s="440"/>
      <c r="AS12" s="440"/>
      <c r="AT12" s="441"/>
      <c r="AU12" s="523" t="s">
        <v>138</v>
      </c>
      <c r="AV12" s="524"/>
      <c r="AW12" s="524"/>
      <c r="AX12" s="524"/>
      <c r="AY12" s="446" t="s">
        <v>139</v>
      </c>
      <c r="AZ12" s="447"/>
      <c r="BA12" s="447"/>
      <c r="BB12" s="447"/>
      <c r="BC12" s="447"/>
      <c r="BD12" s="447"/>
      <c r="BE12" s="447"/>
      <c r="BF12" s="447"/>
      <c r="BG12" s="447"/>
      <c r="BH12" s="447"/>
      <c r="BI12" s="447"/>
      <c r="BJ12" s="447"/>
      <c r="BK12" s="447"/>
      <c r="BL12" s="447"/>
      <c r="BM12" s="448"/>
      <c r="BN12" s="466">
        <v>501969</v>
      </c>
      <c r="BO12" s="467"/>
      <c r="BP12" s="467"/>
      <c r="BQ12" s="467"/>
      <c r="BR12" s="467"/>
      <c r="BS12" s="467"/>
      <c r="BT12" s="467"/>
      <c r="BU12" s="468"/>
      <c r="BV12" s="466">
        <v>2000010</v>
      </c>
      <c r="BW12" s="467"/>
      <c r="BX12" s="467"/>
      <c r="BY12" s="467"/>
      <c r="BZ12" s="467"/>
      <c r="CA12" s="467"/>
      <c r="CB12" s="467"/>
      <c r="CC12" s="468"/>
      <c r="CD12" s="475" t="s">
        <v>140</v>
      </c>
      <c r="CE12" s="476"/>
      <c r="CF12" s="476"/>
      <c r="CG12" s="476"/>
      <c r="CH12" s="476"/>
      <c r="CI12" s="476"/>
      <c r="CJ12" s="476"/>
      <c r="CK12" s="476"/>
      <c r="CL12" s="476"/>
      <c r="CM12" s="476"/>
      <c r="CN12" s="476"/>
      <c r="CO12" s="476"/>
      <c r="CP12" s="476"/>
      <c r="CQ12" s="476"/>
      <c r="CR12" s="476"/>
      <c r="CS12" s="477"/>
      <c r="CT12" s="579" t="s">
        <v>141</v>
      </c>
      <c r="CU12" s="580"/>
      <c r="CV12" s="580"/>
      <c r="CW12" s="580"/>
      <c r="CX12" s="580"/>
      <c r="CY12" s="580"/>
      <c r="CZ12" s="580"/>
      <c r="DA12" s="581"/>
      <c r="DB12" s="579" t="s">
        <v>142</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143</v>
      </c>
      <c r="N13" s="567"/>
      <c r="O13" s="567"/>
      <c r="P13" s="567"/>
      <c r="Q13" s="568"/>
      <c r="R13" s="569">
        <v>34011</v>
      </c>
      <c r="S13" s="570"/>
      <c r="T13" s="570"/>
      <c r="U13" s="570"/>
      <c r="V13" s="571"/>
      <c r="W13" s="557" t="s">
        <v>144</v>
      </c>
      <c r="X13" s="479"/>
      <c r="Y13" s="479"/>
      <c r="Z13" s="479"/>
      <c r="AA13" s="479"/>
      <c r="AB13" s="480"/>
      <c r="AC13" s="442">
        <v>91</v>
      </c>
      <c r="AD13" s="443"/>
      <c r="AE13" s="443"/>
      <c r="AF13" s="443"/>
      <c r="AG13" s="444"/>
      <c r="AH13" s="442">
        <v>83</v>
      </c>
      <c r="AI13" s="443"/>
      <c r="AJ13" s="443"/>
      <c r="AK13" s="443"/>
      <c r="AL13" s="445"/>
      <c r="AM13" s="535" t="s">
        <v>145</v>
      </c>
      <c r="AN13" s="440"/>
      <c r="AO13" s="440"/>
      <c r="AP13" s="440"/>
      <c r="AQ13" s="440"/>
      <c r="AR13" s="440"/>
      <c r="AS13" s="440"/>
      <c r="AT13" s="441"/>
      <c r="AU13" s="523" t="s">
        <v>146</v>
      </c>
      <c r="AV13" s="524"/>
      <c r="AW13" s="524"/>
      <c r="AX13" s="524"/>
      <c r="AY13" s="446" t="s">
        <v>147</v>
      </c>
      <c r="AZ13" s="447"/>
      <c r="BA13" s="447"/>
      <c r="BB13" s="447"/>
      <c r="BC13" s="447"/>
      <c r="BD13" s="447"/>
      <c r="BE13" s="447"/>
      <c r="BF13" s="447"/>
      <c r="BG13" s="447"/>
      <c r="BH13" s="447"/>
      <c r="BI13" s="447"/>
      <c r="BJ13" s="447"/>
      <c r="BK13" s="447"/>
      <c r="BL13" s="447"/>
      <c r="BM13" s="448"/>
      <c r="BN13" s="466">
        <v>-431016</v>
      </c>
      <c r="BO13" s="467"/>
      <c r="BP13" s="467"/>
      <c r="BQ13" s="467"/>
      <c r="BR13" s="467"/>
      <c r="BS13" s="467"/>
      <c r="BT13" s="467"/>
      <c r="BU13" s="468"/>
      <c r="BV13" s="466">
        <v>-2146958</v>
      </c>
      <c r="BW13" s="467"/>
      <c r="BX13" s="467"/>
      <c r="BY13" s="467"/>
      <c r="BZ13" s="467"/>
      <c r="CA13" s="467"/>
      <c r="CB13" s="467"/>
      <c r="CC13" s="468"/>
      <c r="CD13" s="475" t="s">
        <v>148</v>
      </c>
      <c r="CE13" s="476"/>
      <c r="CF13" s="476"/>
      <c r="CG13" s="476"/>
      <c r="CH13" s="476"/>
      <c r="CI13" s="476"/>
      <c r="CJ13" s="476"/>
      <c r="CK13" s="476"/>
      <c r="CL13" s="476"/>
      <c r="CM13" s="476"/>
      <c r="CN13" s="476"/>
      <c r="CO13" s="476"/>
      <c r="CP13" s="476"/>
      <c r="CQ13" s="476"/>
      <c r="CR13" s="476"/>
      <c r="CS13" s="477"/>
      <c r="CT13" s="436">
        <v>0</v>
      </c>
      <c r="CU13" s="437"/>
      <c r="CV13" s="437"/>
      <c r="CW13" s="437"/>
      <c r="CX13" s="437"/>
      <c r="CY13" s="437"/>
      <c r="CZ13" s="437"/>
      <c r="DA13" s="438"/>
      <c r="DB13" s="436">
        <v>-0.1</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149</v>
      </c>
      <c r="M14" s="603"/>
      <c r="N14" s="603"/>
      <c r="O14" s="603"/>
      <c r="P14" s="603"/>
      <c r="Q14" s="604"/>
      <c r="R14" s="569">
        <v>34622</v>
      </c>
      <c r="S14" s="570"/>
      <c r="T14" s="570"/>
      <c r="U14" s="570"/>
      <c r="V14" s="571"/>
      <c r="W14" s="572"/>
      <c r="X14" s="482"/>
      <c r="Y14" s="482"/>
      <c r="Z14" s="482"/>
      <c r="AA14" s="482"/>
      <c r="AB14" s="483"/>
      <c r="AC14" s="562">
        <v>0.6</v>
      </c>
      <c r="AD14" s="563"/>
      <c r="AE14" s="563"/>
      <c r="AF14" s="563"/>
      <c r="AG14" s="564"/>
      <c r="AH14" s="562">
        <v>0.6</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150</v>
      </c>
      <c r="CE14" s="473"/>
      <c r="CF14" s="473"/>
      <c r="CG14" s="473"/>
      <c r="CH14" s="473"/>
      <c r="CI14" s="473"/>
      <c r="CJ14" s="473"/>
      <c r="CK14" s="473"/>
      <c r="CL14" s="473"/>
      <c r="CM14" s="473"/>
      <c r="CN14" s="473"/>
      <c r="CO14" s="473"/>
      <c r="CP14" s="473"/>
      <c r="CQ14" s="473"/>
      <c r="CR14" s="473"/>
      <c r="CS14" s="474"/>
      <c r="CT14" s="573" t="s">
        <v>151</v>
      </c>
      <c r="CU14" s="574"/>
      <c r="CV14" s="574"/>
      <c r="CW14" s="574"/>
      <c r="CX14" s="574"/>
      <c r="CY14" s="574"/>
      <c r="CZ14" s="574"/>
      <c r="DA14" s="575"/>
      <c r="DB14" s="573" t="s">
        <v>142</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152</v>
      </c>
      <c r="N15" s="567"/>
      <c r="O15" s="567"/>
      <c r="P15" s="567"/>
      <c r="Q15" s="568"/>
      <c r="R15" s="569">
        <v>34205</v>
      </c>
      <c r="S15" s="570"/>
      <c r="T15" s="570"/>
      <c r="U15" s="570"/>
      <c r="V15" s="571"/>
      <c r="W15" s="557" t="s">
        <v>153</v>
      </c>
      <c r="X15" s="479"/>
      <c r="Y15" s="479"/>
      <c r="Z15" s="479"/>
      <c r="AA15" s="479"/>
      <c r="AB15" s="480"/>
      <c r="AC15" s="442">
        <v>5029</v>
      </c>
      <c r="AD15" s="443"/>
      <c r="AE15" s="443"/>
      <c r="AF15" s="443"/>
      <c r="AG15" s="444"/>
      <c r="AH15" s="442">
        <v>4938</v>
      </c>
      <c r="AI15" s="443"/>
      <c r="AJ15" s="443"/>
      <c r="AK15" s="443"/>
      <c r="AL15" s="445"/>
      <c r="AM15" s="535"/>
      <c r="AN15" s="440"/>
      <c r="AO15" s="440"/>
      <c r="AP15" s="440"/>
      <c r="AQ15" s="440"/>
      <c r="AR15" s="440"/>
      <c r="AS15" s="440"/>
      <c r="AT15" s="441"/>
      <c r="AU15" s="523"/>
      <c r="AV15" s="524"/>
      <c r="AW15" s="524"/>
      <c r="AX15" s="524"/>
      <c r="AY15" s="458" t="s">
        <v>154</v>
      </c>
      <c r="AZ15" s="459"/>
      <c r="BA15" s="459"/>
      <c r="BB15" s="459"/>
      <c r="BC15" s="459"/>
      <c r="BD15" s="459"/>
      <c r="BE15" s="459"/>
      <c r="BF15" s="459"/>
      <c r="BG15" s="459"/>
      <c r="BH15" s="459"/>
      <c r="BI15" s="459"/>
      <c r="BJ15" s="459"/>
      <c r="BK15" s="459"/>
      <c r="BL15" s="459"/>
      <c r="BM15" s="460"/>
      <c r="BN15" s="461">
        <v>4509118</v>
      </c>
      <c r="BO15" s="462"/>
      <c r="BP15" s="462"/>
      <c r="BQ15" s="462"/>
      <c r="BR15" s="462"/>
      <c r="BS15" s="462"/>
      <c r="BT15" s="462"/>
      <c r="BU15" s="463"/>
      <c r="BV15" s="461">
        <v>4502355</v>
      </c>
      <c r="BW15" s="462"/>
      <c r="BX15" s="462"/>
      <c r="BY15" s="462"/>
      <c r="BZ15" s="462"/>
      <c r="CA15" s="462"/>
      <c r="CB15" s="462"/>
      <c r="CC15" s="463"/>
      <c r="CD15" s="576" t="s">
        <v>155</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156</v>
      </c>
      <c r="M16" s="560"/>
      <c r="N16" s="560"/>
      <c r="O16" s="560"/>
      <c r="P16" s="560"/>
      <c r="Q16" s="561"/>
      <c r="R16" s="554" t="s">
        <v>157</v>
      </c>
      <c r="S16" s="555"/>
      <c r="T16" s="555"/>
      <c r="U16" s="555"/>
      <c r="V16" s="556"/>
      <c r="W16" s="572"/>
      <c r="X16" s="482"/>
      <c r="Y16" s="482"/>
      <c r="Z16" s="482"/>
      <c r="AA16" s="482"/>
      <c r="AB16" s="483"/>
      <c r="AC16" s="562">
        <v>33.700000000000003</v>
      </c>
      <c r="AD16" s="563"/>
      <c r="AE16" s="563"/>
      <c r="AF16" s="563"/>
      <c r="AG16" s="564"/>
      <c r="AH16" s="562">
        <v>33.9</v>
      </c>
      <c r="AI16" s="563"/>
      <c r="AJ16" s="563"/>
      <c r="AK16" s="563"/>
      <c r="AL16" s="565"/>
      <c r="AM16" s="535"/>
      <c r="AN16" s="440"/>
      <c r="AO16" s="440"/>
      <c r="AP16" s="440"/>
      <c r="AQ16" s="440"/>
      <c r="AR16" s="440"/>
      <c r="AS16" s="440"/>
      <c r="AT16" s="441"/>
      <c r="AU16" s="523"/>
      <c r="AV16" s="524"/>
      <c r="AW16" s="524"/>
      <c r="AX16" s="524"/>
      <c r="AY16" s="446" t="s">
        <v>158</v>
      </c>
      <c r="AZ16" s="447"/>
      <c r="BA16" s="447"/>
      <c r="BB16" s="447"/>
      <c r="BC16" s="447"/>
      <c r="BD16" s="447"/>
      <c r="BE16" s="447"/>
      <c r="BF16" s="447"/>
      <c r="BG16" s="447"/>
      <c r="BH16" s="447"/>
      <c r="BI16" s="447"/>
      <c r="BJ16" s="447"/>
      <c r="BK16" s="447"/>
      <c r="BL16" s="447"/>
      <c r="BM16" s="448"/>
      <c r="BN16" s="466">
        <v>5112129</v>
      </c>
      <c r="BO16" s="467"/>
      <c r="BP16" s="467"/>
      <c r="BQ16" s="467"/>
      <c r="BR16" s="467"/>
      <c r="BS16" s="467"/>
      <c r="BT16" s="467"/>
      <c r="BU16" s="468"/>
      <c r="BV16" s="466">
        <v>5049831</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159</v>
      </c>
      <c r="N17" s="552"/>
      <c r="O17" s="552"/>
      <c r="P17" s="552"/>
      <c r="Q17" s="553"/>
      <c r="R17" s="554" t="s">
        <v>160</v>
      </c>
      <c r="S17" s="555"/>
      <c r="T17" s="555"/>
      <c r="U17" s="555"/>
      <c r="V17" s="556"/>
      <c r="W17" s="557" t="s">
        <v>161</v>
      </c>
      <c r="X17" s="479"/>
      <c r="Y17" s="479"/>
      <c r="Z17" s="479"/>
      <c r="AA17" s="479"/>
      <c r="AB17" s="480"/>
      <c r="AC17" s="442">
        <v>9809</v>
      </c>
      <c r="AD17" s="443"/>
      <c r="AE17" s="443"/>
      <c r="AF17" s="443"/>
      <c r="AG17" s="444"/>
      <c r="AH17" s="442">
        <v>9563</v>
      </c>
      <c r="AI17" s="443"/>
      <c r="AJ17" s="443"/>
      <c r="AK17" s="443"/>
      <c r="AL17" s="445"/>
      <c r="AM17" s="535"/>
      <c r="AN17" s="440"/>
      <c r="AO17" s="440"/>
      <c r="AP17" s="440"/>
      <c r="AQ17" s="440"/>
      <c r="AR17" s="440"/>
      <c r="AS17" s="440"/>
      <c r="AT17" s="441"/>
      <c r="AU17" s="523"/>
      <c r="AV17" s="524"/>
      <c r="AW17" s="524"/>
      <c r="AX17" s="524"/>
      <c r="AY17" s="446" t="s">
        <v>162</v>
      </c>
      <c r="AZ17" s="447"/>
      <c r="BA17" s="447"/>
      <c r="BB17" s="447"/>
      <c r="BC17" s="447"/>
      <c r="BD17" s="447"/>
      <c r="BE17" s="447"/>
      <c r="BF17" s="447"/>
      <c r="BG17" s="447"/>
      <c r="BH17" s="447"/>
      <c r="BI17" s="447"/>
      <c r="BJ17" s="447"/>
      <c r="BK17" s="447"/>
      <c r="BL17" s="447"/>
      <c r="BM17" s="448"/>
      <c r="BN17" s="466">
        <v>5777534</v>
      </c>
      <c r="BO17" s="467"/>
      <c r="BP17" s="467"/>
      <c r="BQ17" s="467"/>
      <c r="BR17" s="467"/>
      <c r="BS17" s="467"/>
      <c r="BT17" s="467"/>
      <c r="BU17" s="468"/>
      <c r="BV17" s="466">
        <v>5758622</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163</v>
      </c>
      <c r="C18" s="529"/>
      <c r="D18" s="529"/>
      <c r="E18" s="530"/>
      <c r="F18" s="530"/>
      <c r="G18" s="530"/>
      <c r="H18" s="530"/>
      <c r="I18" s="530"/>
      <c r="J18" s="530"/>
      <c r="K18" s="530"/>
      <c r="L18" s="531">
        <v>9.1300000000000008</v>
      </c>
      <c r="M18" s="531"/>
      <c r="N18" s="531"/>
      <c r="O18" s="531"/>
      <c r="P18" s="531"/>
      <c r="Q18" s="531"/>
      <c r="R18" s="532"/>
      <c r="S18" s="532"/>
      <c r="T18" s="532"/>
      <c r="U18" s="532"/>
      <c r="V18" s="533"/>
      <c r="W18" s="547"/>
      <c r="X18" s="548"/>
      <c r="Y18" s="548"/>
      <c r="Z18" s="548"/>
      <c r="AA18" s="548"/>
      <c r="AB18" s="558"/>
      <c r="AC18" s="430">
        <v>65.7</v>
      </c>
      <c r="AD18" s="431"/>
      <c r="AE18" s="431"/>
      <c r="AF18" s="431"/>
      <c r="AG18" s="534"/>
      <c r="AH18" s="430">
        <v>65.599999999999994</v>
      </c>
      <c r="AI18" s="431"/>
      <c r="AJ18" s="431"/>
      <c r="AK18" s="431"/>
      <c r="AL18" s="432"/>
      <c r="AM18" s="535"/>
      <c r="AN18" s="440"/>
      <c r="AO18" s="440"/>
      <c r="AP18" s="440"/>
      <c r="AQ18" s="440"/>
      <c r="AR18" s="440"/>
      <c r="AS18" s="440"/>
      <c r="AT18" s="441"/>
      <c r="AU18" s="523"/>
      <c r="AV18" s="524"/>
      <c r="AW18" s="524"/>
      <c r="AX18" s="524"/>
      <c r="AY18" s="446" t="s">
        <v>164</v>
      </c>
      <c r="AZ18" s="447"/>
      <c r="BA18" s="447"/>
      <c r="BB18" s="447"/>
      <c r="BC18" s="447"/>
      <c r="BD18" s="447"/>
      <c r="BE18" s="447"/>
      <c r="BF18" s="447"/>
      <c r="BG18" s="447"/>
      <c r="BH18" s="447"/>
      <c r="BI18" s="447"/>
      <c r="BJ18" s="447"/>
      <c r="BK18" s="447"/>
      <c r="BL18" s="447"/>
      <c r="BM18" s="448"/>
      <c r="BN18" s="466">
        <v>6629577</v>
      </c>
      <c r="BO18" s="467"/>
      <c r="BP18" s="467"/>
      <c r="BQ18" s="467"/>
      <c r="BR18" s="467"/>
      <c r="BS18" s="467"/>
      <c r="BT18" s="467"/>
      <c r="BU18" s="468"/>
      <c r="BV18" s="466">
        <v>6431284</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165</v>
      </c>
      <c r="C19" s="529"/>
      <c r="D19" s="529"/>
      <c r="E19" s="530"/>
      <c r="F19" s="530"/>
      <c r="G19" s="530"/>
      <c r="H19" s="530"/>
      <c r="I19" s="530"/>
      <c r="J19" s="530"/>
      <c r="K19" s="530"/>
      <c r="L19" s="536">
        <v>3695</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166</v>
      </c>
      <c r="AZ19" s="447"/>
      <c r="BA19" s="447"/>
      <c r="BB19" s="447"/>
      <c r="BC19" s="447"/>
      <c r="BD19" s="447"/>
      <c r="BE19" s="447"/>
      <c r="BF19" s="447"/>
      <c r="BG19" s="447"/>
      <c r="BH19" s="447"/>
      <c r="BI19" s="447"/>
      <c r="BJ19" s="447"/>
      <c r="BK19" s="447"/>
      <c r="BL19" s="447"/>
      <c r="BM19" s="448"/>
      <c r="BN19" s="466">
        <v>8766796</v>
      </c>
      <c r="BO19" s="467"/>
      <c r="BP19" s="467"/>
      <c r="BQ19" s="467"/>
      <c r="BR19" s="467"/>
      <c r="BS19" s="467"/>
      <c r="BT19" s="467"/>
      <c r="BU19" s="468"/>
      <c r="BV19" s="466">
        <v>9673428</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167</v>
      </c>
      <c r="C20" s="529"/>
      <c r="D20" s="529"/>
      <c r="E20" s="530"/>
      <c r="F20" s="530"/>
      <c r="G20" s="530"/>
      <c r="H20" s="530"/>
      <c r="I20" s="530"/>
      <c r="J20" s="530"/>
      <c r="K20" s="530"/>
      <c r="L20" s="536">
        <v>13258</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168</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169</v>
      </c>
      <c r="C22" s="496"/>
      <c r="D22" s="497"/>
      <c r="E22" s="504" t="s">
        <v>1</v>
      </c>
      <c r="F22" s="479"/>
      <c r="G22" s="479"/>
      <c r="H22" s="479"/>
      <c r="I22" s="479"/>
      <c r="J22" s="479"/>
      <c r="K22" s="480"/>
      <c r="L22" s="504" t="s">
        <v>170</v>
      </c>
      <c r="M22" s="479"/>
      <c r="N22" s="479"/>
      <c r="O22" s="479"/>
      <c r="P22" s="480"/>
      <c r="Q22" s="489" t="s">
        <v>171</v>
      </c>
      <c r="R22" s="490"/>
      <c r="S22" s="490"/>
      <c r="T22" s="490"/>
      <c r="U22" s="490"/>
      <c r="V22" s="505"/>
      <c r="W22" s="507" t="s">
        <v>172</v>
      </c>
      <c r="X22" s="496"/>
      <c r="Y22" s="497"/>
      <c r="Z22" s="504" t="s">
        <v>1</v>
      </c>
      <c r="AA22" s="479"/>
      <c r="AB22" s="479"/>
      <c r="AC22" s="479"/>
      <c r="AD22" s="479"/>
      <c r="AE22" s="479"/>
      <c r="AF22" s="479"/>
      <c r="AG22" s="480"/>
      <c r="AH22" s="478" t="s">
        <v>173</v>
      </c>
      <c r="AI22" s="479"/>
      <c r="AJ22" s="479"/>
      <c r="AK22" s="479"/>
      <c r="AL22" s="480"/>
      <c r="AM22" s="478" t="s">
        <v>174</v>
      </c>
      <c r="AN22" s="484"/>
      <c r="AO22" s="484"/>
      <c r="AP22" s="484"/>
      <c r="AQ22" s="484"/>
      <c r="AR22" s="485"/>
      <c r="AS22" s="489" t="s">
        <v>171</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175</v>
      </c>
      <c r="AZ23" s="459"/>
      <c r="BA23" s="459"/>
      <c r="BB23" s="459"/>
      <c r="BC23" s="459"/>
      <c r="BD23" s="459"/>
      <c r="BE23" s="459"/>
      <c r="BF23" s="459"/>
      <c r="BG23" s="459"/>
      <c r="BH23" s="459"/>
      <c r="BI23" s="459"/>
      <c r="BJ23" s="459"/>
      <c r="BK23" s="459"/>
      <c r="BL23" s="459"/>
      <c r="BM23" s="460"/>
      <c r="BN23" s="466">
        <v>9267041</v>
      </c>
      <c r="BO23" s="467"/>
      <c r="BP23" s="467"/>
      <c r="BQ23" s="467"/>
      <c r="BR23" s="467"/>
      <c r="BS23" s="467"/>
      <c r="BT23" s="467"/>
      <c r="BU23" s="468"/>
      <c r="BV23" s="466">
        <v>9145662</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176</v>
      </c>
      <c r="F24" s="440"/>
      <c r="G24" s="440"/>
      <c r="H24" s="440"/>
      <c r="I24" s="440"/>
      <c r="J24" s="440"/>
      <c r="K24" s="441"/>
      <c r="L24" s="442">
        <v>1</v>
      </c>
      <c r="M24" s="443"/>
      <c r="N24" s="443"/>
      <c r="O24" s="443"/>
      <c r="P24" s="444"/>
      <c r="Q24" s="442">
        <v>9200</v>
      </c>
      <c r="R24" s="443"/>
      <c r="S24" s="443"/>
      <c r="T24" s="443"/>
      <c r="U24" s="443"/>
      <c r="V24" s="444"/>
      <c r="W24" s="508"/>
      <c r="X24" s="499"/>
      <c r="Y24" s="500"/>
      <c r="Z24" s="439" t="s">
        <v>177</v>
      </c>
      <c r="AA24" s="440"/>
      <c r="AB24" s="440"/>
      <c r="AC24" s="440"/>
      <c r="AD24" s="440"/>
      <c r="AE24" s="440"/>
      <c r="AF24" s="440"/>
      <c r="AG24" s="441"/>
      <c r="AH24" s="442">
        <v>138</v>
      </c>
      <c r="AI24" s="443"/>
      <c r="AJ24" s="443"/>
      <c r="AK24" s="443"/>
      <c r="AL24" s="444"/>
      <c r="AM24" s="442">
        <v>407514</v>
      </c>
      <c r="AN24" s="443"/>
      <c r="AO24" s="443"/>
      <c r="AP24" s="443"/>
      <c r="AQ24" s="443"/>
      <c r="AR24" s="444"/>
      <c r="AS24" s="442">
        <v>2953</v>
      </c>
      <c r="AT24" s="443"/>
      <c r="AU24" s="443"/>
      <c r="AV24" s="443"/>
      <c r="AW24" s="443"/>
      <c r="AX24" s="445"/>
      <c r="AY24" s="433" t="s">
        <v>178</v>
      </c>
      <c r="AZ24" s="434"/>
      <c r="BA24" s="434"/>
      <c r="BB24" s="434"/>
      <c r="BC24" s="434"/>
      <c r="BD24" s="434"/>
      <c r="BE24" s="434"/>
      <c r="BF24" s="434"/>
      <c r="BG24" s="434"/>
      <c r="BH24" s="434"/>
      <c r="BI24" s="434"/>
      <c r="BJ24" s="434"/>
      <c r="BK24" s="434"/>
      <c r="BL24" s="434"/>
      <c r="BM24" s="435"/>
      <c r="BN24" s="466">
        <v>6746838</v>
      </c>
      <c r="BO24" s="467"/>
      <c r="BP24" s="467"/>
      <c r="BQ24" s="467"/>
      <c r="BR24" s="467"/>
      <c r="BS24" s="467"/>
      <c r="BT24" s="467"/>
      <c r="BU24" s="468"/>
      <c r="BV24" s="466">
        <v>6778165</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179</v>
      </c>
      <c r="F25" s="440"/>
      <c r="G25" s="440"/>
      <c r="H25" s="440"/>
      <c r="I25" s="440"/>
      <c r="J25" s="440"/>
      <c r="K25" s="441"/>
      <c r="L25" s="442">
        <v>1</v>
      </c>
      <c r="M25" s="443"/>
      <c r="N25" s="443"/>
      <c r="O25" s="443"/>
      <c r="P25" s="444"/>
      <c r="Q25" s="442">
        <v>7600</v>
      </c>
      <c r="R25" s="443"/>
      <c r="S25" s="443"/>
      <c r="T25" s="443"/>
      <c r="U25" s="443"/>
      <c r="V25" s="444"/>
      <c r="W25" s="508"/>
      <c r="X25" s="499"/>
      <c r="Y25" s="500"/>
      <c r="Z25" s="439" t="s">
        <v>180</v>
      </c>
      <c r="AA25" s="440"/>
      <c r="AB25" s="440"/>
      <c r="AC25" s="440"/>
      <c r="AD25" s="440"/>
      <c r="AE25" s="440"/>
      <c r="AF25" s="440"/>
      <c r="AG25" s="441"/>
      <c r="AH25" s="442" t="s">
        <v>141</v>
      </c>
      <c r="AI25" s="443"/>
      <c r="AJ25" s="443"/>
      <c r="AK25" s="443"/>
      <c r="AL25" s="444"/>
      <c r="AM25" s="442" t="s">
        <v>151</v>
      </c>
      <c r="AN25" s="443"/>
      <c r="AO25" s="443"/>
      <c r="AP25" s="443"/>
      <c r="AQ25" s="443"/>
      <c r="AR25" s="444"/>
      <c r="AS25" s="442" t="s">
        <v>151</v>
      </c>
      <c r="AT25" s="443"/>
      <c r="AU25" s="443"/>
      <c r="AV25" s="443"/>
      <c r="AW25" s="443"/>
      <c r="AX25" s="445"/>
      <c r="AY25" s="458" t="s">
        <v>181</v>
      </c>
      <c r="AZ25" s="459"/>
      <c r="BA25" s="459"/>
      <c r="BB25" s="459"/>
      <c r="BC25" s="459"/>
      <c r="BD25" s="459"/>
      <c r="BE25" s="459"/>
      <c r="BF25" s="459"/>
      <c r="BG25" s="459"/>
      <c r="BH25" s="459"/>
      <c r="BI25" s="459"/>
      <c r="BJ25" s="459"/>
      <c r="BK25" s="459"/>
      <c r="BL25" s="459"/>
      <c r="BM25" s="460"/>
      <c r="BN25" s="461">
        <v>1627998</v>
      </c>
      <c r="BO25" s="462"/>
      <c r="BP25" s="462"/>
      <c r="BQ25" s="462"/>
      <c r="BR25" s="462"/>
      <c r="BS25" s="462"/>
      <c r="BT25" s="462"/>
      <c r="BU25" s="463"/>
      <c r="BV25" s="461">
        <v>315986</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182</v>
      </c>
      <c r="F26" s="440"/>
      <c r="G26" s="440"/>
      <c r="H26" s="440"/>
      <c r="I26" s="440"/>
      <c r="J26" s="440"/>
      <c r="K26" s="441"/>
      <c r="L26" s="442">
        <v>1</v>
      </c>
      <c r="M26" s="443"/>
      <c r="N26" s="443"/>
      <c r="O26" s="443"/>
      <c r="P26" s="444"/>
      <c r="Q26" s="442">
        <v>7050</v>
      </c>
      <c r="R26" s="443"/>
      <c r="S26" s="443"/>
      <c r="T26" s="443"/>
      <c r="U26" s="443"/>
      <c r="V26" s="444"/>
      <c r="W26" s="508"/>
      <c r="X26" s="499"/>
      <c r="Y26" s="500"/>
      <c r="Z26" s="439" t="s">
        <v>183</v>
      </c>
      <c r="AA26" s="521"/>
      <c r="AB26" s="521"/>
      <c r="AC26" s="521"/>
      <c r="AD26" s="521"/>
      <c r="AE26" s="521"/>
      <c r="AF26" s="521"/>
      <c r="AG26" s="522"/>
      <c r="AH26" s="442">
        <v>14</v>
      </c>
      <c r="AI26" s="443"/>
      <c r="AJ26" s="443"/>
      <c r="AK26" s="443"/>
      <c r="AL26" s="444"/>
      <c r="AM26" s="442">
        <v>42476</v>
      </c>
      <c r="AN26" s="443"/>
      <c r="AO26" s="443"/>
      <c r="AP26" s="443"/>
      <c r="AQ26" s="443"/>
      <c r="AR26" s="444"/>
      <c r="AS26" s="442">
        <v>3034</v>
      </c>
      <c r="AT26" s="443"/>
      <c r="AU26" s="443"/>
      <c r="AV26" s="443"/>
      <c r="AW26" s="443"/>
      <c r="AX26" s="445"/>
      <c r="AY26" s="475" t="s">
        <v>184</v>
      </c>
      <c r="AZ26" s="476"/>
      <c r="BA26" s="476"/>
      <c r="BB26" s="476"/>
      <c r="BC26" s="476"/>
      <c r="BD26" s="476"/>
      <c r="BE26" s="476"/>
      <c r="BF26" s="476"/>
      <c r="BG26" s="476"/>
      <c r="BH26" s="476"/>
      <c r="BI26" s="476"/>
      <c r="BJ26" s="476"/>
      <c r="BK26" s="476"/>
      <c r="BL26" s="476"/>
      <c r="BM26" s="477"/>
      <c r="BN26" s="466" t="s">
        <v>151</v>
      </c>
      <c r="BO26" s="467"/>
      <c r="BP26" s="467"/>
      <c r="BQ26" s="467"/>
      <c r="BR26" s="467"/>
      <c r="BS26" s="467"/>
      <c r="BT26" s="467"/>
      <c r="BU26" s="468"/>
      <c r="BV26" s="466" t="s">
        <v>151</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185</v>
      </c>
      <c r="F27" s="440"/>
      <c r="G27" s="440"/>
      <c r="H27" s="440"/>
      <c r="I27" s="440"/>
      <c r="J27" s="440"/>
      <c r="K27" s="441"/>
      <c r="L27" s="442">
        <v>1</v>
      </c>
      <c r="M27" s="443"/>
      <c r="N27" s="443"/>
      <c r="O27" s="443"/>
      <c r="P27" s="444"/>
      <c r="Q27" s="442">
        <v>4050</v>
      </c>
      <c r="R27" s="443"/>
      <c r="S27" s="443"/>
      <c r="T27" s="443"/>
      <c r="U27" s="443"/>
      <c r="V27" s="444"/>
      <c r="W27" s="508"/>
      <c r="X27" s="499"/>
      <c r="Y27" s="500"/>
      <c r="Z27" s="439" t="s">
        <v>186</v>
      </c>
      <c r="AA27" s="440"/>
      <c r="AB27" s="440"/>
      <c r="AC27" s="440"/>
      <c r="AD27" s="440"/>
      <c r="AE27" s="440"/>
      <c r="AF27" s="440"/>
      <c r="AG27" s="441"/>
      <c r="AH27" s="442">
        <v>27</v>
      </c>
      <c r="AI27" s="443"/>
      <c r="AJ27" s="443"/>
      <c r="AK27" s="443"/>
      <c r="AL27" s="444"/>
      <c r="AM27" s="442">
        <v>75858</v>
      </c>
      <c r="AN27" s="443"/>
      <c r="AO27" s="443"/>
      <c r="AP27" s="443"/>
      <c r="AQ27" s="443"/>
      <c r="AR27" s="444"/>
      <c r="AS27" s="442">
        <v>2810</v>
      </c>
      <c r="AT27" s="443"/>
      <c r="AU27" s="443"/>
      <c r="AV27" s="443"/>
      <c r="AW27" s="443"/>
      <c r="AX27" s="445"/>
      <c r="AY27" s="472" t="s">
        <v>187</v>
      </c>
      <c r="AZ27" s="473"/>
      <c r="BA27" s="473"/>
      <c r="BB27" s="473"/>
      <c r="BC27" s="473"/>
      <c r="BD27" s="473"/>
      <c r="BE27" s="473"/>
      <c r="BF27" s="473"/>
      <c r="BG27" s="473"/>
      <c r="BH27" s="473"/>
      <c r="BI27" s="473"/>
      <c r="BJ27" s="473"/>
      <c r="BK27" s="473"/>
      <c r="BL27" s="473"/>
      <c r="BM27" s="474"/>
      <c r="BN27" s="469">
        <v>308477</v>
      </c>
      <c r="BO27" s="470"/>
      <c r="BP27" s="470"/>
      <c r="BQ27" s="470"/>
      <c r="BR27" s="470"/>
      <c r="BS27" s="470"/>
      <c r="BT27" s="470"/>
      <c r="BU27" s="471"/>
      <c r="BV27" s="469">
        <v>308316</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188</v>
      </c>
      <c r="F28" s="440"/>
      <c r="G28" s="440"/>
      <c r="H28" s="440"/>
      <c r="I28" s="440"/>
      <c r="J28" s="440"/>
      <c r="K28" s="441"/>
      <c r="L28" s="442">
        <v>1</v>
      </c>
      <c r="M28" s="443"/>
      <c r="N28" s="443"/>
      <c r="O28" s="443"/>
      <c r="P28" s="444"/>
      <c r="Q28" s="442">
        <v>3100</v>
      </c>
      <c r="R28" s="443"/>
      <c r="S28" s="443"/>
      <c r="T28" s="443"/>
      <c r="U28" s="443"/>
      <c r="V28" s="444"/>
      <c r="W28" s="508"/>
      <c r="X28" s="499"/>
      <c r="Y28" s="500"/>
      <c r="Z28" s="439" t="s">
        <v>189</v>
      </c>
      <c r="AA28" s="440"/>
      <c r="AB28" s="440"/>
      <c r="AC28" s="440"/>
      <c r="AD28" s="440"/>
      <c r="AE28" s="440"/>
      <c r="AF28" s="440"/>
      <c r="AG28" s="441"/>
      <c r="AH28" s="442" t="s">
        <v>151</v>
      </c>
      <c r="AI28" s="443"/>
      <c r="AJ28" s="443"/>
      <c r="AK28" s="443"/>
      <c r="AL28" s="444"/>
      <c r="AM28" s="442" t="s">
        <v>151</v>
      </c>
      <c r="AN28" s="443"/>
      <c r="AO28" s="443"/>
      <c r="AP28" s="443"/>
      <c r="AQ28" s="443"/>
      <c r="AR28" s="444"/>
      <c r="AS28" s="442" t="s">
        <v>151</v>
      </c>
      <c r="AT28" s="443"/>
      <c r="AU28" s="443"/>
      <c r="AV28" s="443"/>
      <c r="AW28" s="443"/>
      <c r="AX28" s="445"/>
      <c r="AY28" s="449" t="s">
        <v>190</v>
      </c>
      <c r="AZ28" s="450"/>
      <c r="BA28" s="450"/>
      <c r="BB28" s="451"/>
      <c r="BC28" s="458" t="s">
        <v>48</v>
      </c>
      <c r="BD28" s="459"/>
      <c r="BE28" s="459"/>
      <c r="BF28" s="459"/>
      <c r="BG28" s="459"/>
      <c r="BH28" s="459"/>
      <c r="BI28" s="459"/>
      <c r="BJ28" s="459"/>
      <c r="BK28" s="459"/>
      <c r="BL28" s="459"/>
      <c r="BM28" s="460"/>
      <c r="BN28" s="461">
        <v>2864427</v>
      </c>
      <c r="BO28" s="462"/>
      <c r="BP28" s="462"/>
      <c r="BQ28" s="462"/>
      <c r="BR28" s="462"/>
      <c r="BS28" s="462"/>
      <c r="BT28" s="462"/>
      <c r="BU28" s="463"/>
      <c r="BV28" s="461">
        <v>2864074</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191</v>
      </c>
      <c r="F29" s="440"/>
      <c r="G29" s="440"/>
      <c r="H29" s="440"/>
      <c r="I29" s="440"/>
      <c r="J29" s="440"/>
      <c r="K29" s="441"/>
      <c r="L29" s="442">
        <v>12</v>
      </c>
      <c r="M29" s="443"/>
      <c r="N29" s="443"/>
      <c r="O29" s="443"/>
      <c r="P29" s="444"/>
      <c r="Q29" s="442">
        <v>2850</v>
      </c>
      <c r="R29" s="443"/>
      <c r="S29" s="443"/>
      <c r="T29" s="443"/>
      <c r="U29" s="443"/>
      <c r="V29" s="444"/>
      <c r="W29" s="509"/>
      <c r="X29" s="510"/>
      <c r="Y29" s="511"/>
      <c r="Z29" s="439" t="s">
        <v>192</v>
      </c>
      <c r="AA29" s="440"/>
      <c r="AB29" s="440"/>
      <c r="AC29" s="440"/>
      <c r="AD29" s="440"/>
      <c r="AE29" s="440"/>
      <c r="AF29" s="440"/>
      <c r="AG29" s="441"/>
      <c r="AH29" s="442">
        <v>165</v>
      </c>
      <c r="AI29" s="443"/>
      <c r="AJ29" s="443"/>
      <c r="AK29" s="443"/>
      <c r="AL29" s="444"/>
      <c r="AM29" s="442">
        <v>483372</v>
      </c>
      <c r="AN29" s="443"/>
      <c r="AO29" s="443"/>
      <c r="AP29" s="443"/>
      <c r="AQ29" s="443"/>
      <c r="AR29" s="444"/>
      <c r="AS29" s="442">
        <v>2930</v>
      </c>
      <c r="AT29" s="443"/>
      <c r="AU29" s="443"/>
      <c r="AV29" s="443"/>
      <c r="AW29" s="443"/>
      <c r="AX29" s="445"/>
      <c r="AY29" s="452"/>
      <c r="AZ29" s="453"/>
      <c r="BA29" s="453"/>
      <c r="BB29" s="454"/>
      <c r="BC29" s="446" t="s">
        <v>193</v>
      </c>
      <c r="BD29" s="447"/>
      <c r="BE29" s="447"/>
      <c r="BF29" s="447"/>
      <c r="BG29" s="447"/>
      <c r="BH29" s="447"/>
      <c r="BI29" s="447"/>
      <c r="BJ29" s="447"/>
      <c r="BK29" s="447"/>
      <c r="BL29" s="447"/>
      <c r="BM29" s="448"/>
      <c r="BN29" s="466">
        <v>30</v>
      </c>
      <c r="BO29" s="467"/>
      <c r="BP29" s="467"/>
      <c r="BQ29" s="467"/>
      <c r="BR29" s="467"/>
      <c r="BS29" s="467"/>
      <c r="BT29" s="467"/>
      <c r="BU29" s="468"/>
      <c r="BV29" s="466">
        <v>30</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194</v>
      </c>
      <c r="X30" s="519"/>
      <c r="Y30" s="519"/>
      <c r="Z30" s="519"/>
      <c r="AA30" s="519"/>
      <c r="AB30" s="519"/>
      <c r="AC30" s="519"/>
      <c r="AD30" s="519"/>
      <c r="AE30" s="519"/>
      <c r="AF30" s="519"/>
      <c r="AG30" s="520"/>
      <c r="AH30" s="430">
        <v>99.4</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3464467</v>
      </c>
      <c r="BO30" s="470"/>
      <c r="BP30" s="470"/>
      <c r="BQ30" s="470"/>
      <c r="BR30" s="470"/>
      <c r="BS30" s="470"/>
      <c r="BT30" s="470"/>
      <c r="BU30" s="471"/>
      <c r="BV30" s="469">
        <v>4261660</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195</v>
      </c>
      <c r="D32" s="214"/>
      <c r="E32" s="214"/>
      <c r="F32" s="211"/>
      <c r="G32" s="211"/>
      <c r="H32" s="211"/>
      <c r="I32" s="211"/>
      <c r="J32" s="211"/>
      <c r="K32" s="211"/>
      <c r="L32" s="211"/>
      <c r="M32" s="211"/>
      <c r="N32" s="211"/>
      <c r="O32" s="211"/>
      <c r="P32" s="211"/>
      <c r="Q32" s="211"/>
      <c r="R32" s="211"/>
      <c r="S32" s="211"/>
      <c r="T32" s="211"/>
      <c r="U32" s="211" t="s">
        <v>196</v>
      </c>
      <c r="V32" s="211"/>
      <c r="W32" s="211"/>
      <c r="X32" s="211"/>
      <c r="Y32" s="211"/>
      <c r="Z32" s="211"/>
      <c r="AA32" s="211"/>
      <c r="AB32" s="211"/>
      <c r="AC32" s="211"/>
      <c r="AD32" s="211"/>
      <c r="AE32" s="211"/>
      <c r="AF32" s="211"/>
      <c r="AG32" s="211"/>
      <c r="AH32" s="211"/>
      <c r="AI32" s="211"/>
      <c r="AJ32" s="211"/>
      <c r="AK32" s="211"/>
      <c r="AL32" s="211"/>
      <c r="AM32" s="215" t="s">
        <v>197</v>
      </c>
      <c r="AN32" s="211"/>
      <c r="AO32" s="211"/>
      <c r="AP32" s="211"/>
      <c r="AQ32" s="211"/>
      <c r="AR32" s="211"/>
      <c r="AS32" s="215"/>
      <c r="AT32" s="215"/>
      <c r="AU32" s="215"/>
      <c r="AV32" s="215"/>
      <c r="AW32" s="215"/>
      <c r="AX32" s="215"/>
      <c r="AY32" s="215"/>
      <c r="AZ32" s="215"/>
      <c r="BA32" s="215"/>
      <c r="BB32" s="211"/>
      <c r="BC32" s="215"/>
      <c r="BD32" s="211"/>
      <c r="BE32" s="215" t="s">
        <v>198</v>
      </c>
      <c r="BF32" s="211"/>
      <c r="BG32" s="211"/>
      <c r="BH32" s="211"/>
      <c r="BI32" s="211"/>
      <c r="BJ32" s="215"/>
      <c r="BK32" s="215"/>
      <c r="BL32" s="215"/>
      <c r="BM32" s="215"/>
      <c r="BN32" s="215"/>
      <c r="BO32" s="215"/>
      <c r="BP32" s="215"/>
      <c r="BQ32" s="215"/>
      <c r="BR32" s="211"/>
      <c r="BS32" s="211"/>
      <c r="BT32" s="211"/>
      <c r="BU32" s="211"/>
      <c r="BV32" s="211"/>
      <c r="BW32" s="211" t="s">
        <v>199</v>
      </c>
      <c r="BX32" s="211"/>
      <c r="BY32" s="211"/>
      <c r="BZ32" s="211"/>
      <c r="CA32" s="211"/>
      <c r="CB32" s="215"/>
      <c r="CC32" s="215"/>
      <c r="CD32" s="215"/>
      <c r="CE32" s="215"/>
      <c r="CF32" s="215"/>
      <c r="CG32" s="215"/>
      <c r="CH32" s="215"/>
      <c r="CI32" s="215"/>
      <c r="CJ32" s="215"/>
      <c r="CK32" s="215"/>
      <c r="CL32" s="215"/>
      <c r="CM32" s="215"/>
      <c r="CN32" s="215"/>
      <c r="CO32" s="215" t="s">
        <v>200</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201</v>
      </c>
      <c r="D33" s="429"/>
      <c r="E33" s="428" t="s">
        <v>202</v>
      </c>
      <c r="F33" s="428"/>
      <c r="G33" s="428"/>
      <c r="H33" s="428"/>
      <c r="I33" s="428"/>
      <c r="J33" s="428"/>
      <c r="K33" s="428"/>
      <c r="L33" s="428"/>
      <c r="M33" s="428"/>
      <c r="N33" s="428"/>
      <c r="O33" s="428"/>
      <c r="P33" s="428"/>
      <c r="Q33" s="428"/>
      <c r="R33" s="428"/>
      <c r="S33" s="428"/>
      <c r="T33" s="216"/>
      <c r="U33" s="429" t="s">
        <v>201</v>
      </c>
      <c r="V33" s="429"/>
      <c r="W33" s="428" t="s">
        <v>202</v>
      </c>
      <c r="X33" s="428"/>
      <c r="Y33" s="428"/>
      <c r="Z33" s="428"/>
      <c r="AA33" s="428"/>
      <c r="AB33" s="428"/>
      <c r="AC33" s="428"/>
      <c r="AD33" s="428"/>
      <c r="AE33" s="428"/>
      <c r="AF33" s="428"/>
      <c r="AG33" s="428"/>
      <c r="AH33" s="428"/>
      <c r="AI33" s="428"/>
      <c r="AJ33" s="428"/>
      <c r="AK33" s="428"/>
      <c r="AL33" s="216"/>
      <c r="AM33" s="429" t="s">
        <v>201</v>
      </c>
      <c r="AN33" s="429"/>
      <c r="AO33" s="428" t="s">
        <v>203</v>
      </c>
      <c r="AP33" s="428"/>
      <c r="AQ33" s="428"/>
      <c r="AR33" s="428"/>
      <c r="AS33" s="428"/>
      <c r="AT33" s="428"/>
      <c r="AU33" s="428"/>
      <c r="AV33" s="428"/>
      <c r="AW33" s="428"/>
      <c r="AX33" s="428"/>
      <c r="AY33" s="428"/>
      <c r="AZ33" s="428"/>
      <c r="BA33" s="428"/>
      <c r="BB33" s="428"/>
      <c r="BC33" s="428"/>
      <c r="BD33" s="217"/>
      <c r="BE33" s="428" t="s">
        <v>204</v>
      </c>
      <c r="BF33" s="428"/>
      <c r="BG33" s="428" t="s">
        <v>205</v>
      </c>
      <c r="BH33" s="428"/>
      <c r="BI33" s="428"/>
      <c r="BJ33" s="428"/>
      <c r="BK33" s="428"/>
      <c r="BL33" s="428"/>
      <c r="BM33" s="428"/>
      <c r="BN33" s="428"/>
      <c r="BO33" s="428"/>
      <c r="BP33" s="428"/>
      <c r="BQ33" s="428"/>
      <c r="BR33" s="428"/>
      <c r="BS33" s="428"/>
      <c r="BT33" s="428"/>
      <c r="BU33" s="428"/>
      <c r="BV33" s="217"/>
      <c r="BW33" s="429" t="s">
        <v>204</v>
      </c>
      <c r="BX33" s="429"/>
      <c r="BY33" s="428" t="s">
        <v>206</v>
      </c>
      <c r="BZ33" s="428"/>
      <c r="CA33" s="428"/>
      <c r="CB33" s="428"/>
      <c r="CC33" s="428"/>
      <c r="CD33" s="428"/>
      <c r="CE33" s="428"/>
      <c r="CF33" s="428"/>
      <c r="CG33" s="428"/>
      <c r="CH33" s="428"/>
      <c r="CI33" s="428"/>
      <c r="CJ33" s="428"/>
      <c r="CK33" s="428"/>
      <c r="CL33" s="428"/>
      <c r="CM33" s="428"/>
      <c r="CN33" s="216"/>
      <c r="CO33" s="429" t="s">
        <v>207</v>
      </c>
      <c r="CP33" s="429"/>
      <c r="CQ33" s="428" t="s">
        <v>208</v>
      </c>
      <c r="CR33" s="428"/>
      <c r="CS33" s="428"/>
      <c r="CT33" s="428"/>
      <c r="CU33" s="428"/>
      <c r="CV33" s="428"/>
      <c r="CW33" s="428"/>
      <c r="CX33" s="428"/>
      <c r="CY33" s="428"/>
      <c r="CZ33" s="428"/>
      <c r="DA33" s="428"/>
      <c r="DB33" s="428"/>
      <c r="DC33" s="428"/>
      <c r="DD33" s="428"/>
      <c r="DE33" s="428"/>
      <c r="DF33" s="216"/>
      <c r="DG33" s="427" t="s">
        <v>209</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3</v>
      </c>
      <c r="V34" s="425"/>
      <c r="W34" s="424" t="str">
        <f>IF('各会計、関係団体の財政状況及び健全化判断比率'!B28="","",'各会計、関係団体の財政状況及び健全化判断比率'!B28)</f>
        <v>国民健康保険事業・事業勘定</v>
      </c>
      <c r="X34" s="424"/>
      <c r="Y34" s="424"/>
      <c r="Z34" s="424"/>
      <c r="AA34" s="424"/>
      <c r="AB34" s="424"/>
      <c r="AC34" s="424"/>
      <c r="AD34" s="424"/>
      <c r="AE34" s="424"/>
      <c r="AF34" s="424"/>
      <c r="AG34" s="424"/>
      <c r="AH34" s="424"/>
      <c r="AI34" s="424"/>
      <c r="AJ34" s="424"/>
      <c r="AK34" s="424"/>
      <c r="AL34" s="214"/>
      <c r="AM34" s="425">
        <f>IF(AO34="","",MAX(C34:D43,U34:V43)+1)</f>
        <v>6</v>
      </c>
      <c r="AN34" s="425"/>
      <c r="AO34" s="424" t="str">
        <f>IF('各会計、関係団体の財政状況及び健全化判断比率'!B31="","",'各会計、関係団体の財政状況及び健全化判断比率'!B31)</f>
        <v>水道事業会計</v>
      </c>
      <c r="AP34" s="424"/>
      <c r="AQ34" s="424"/>
      <c r="AR34" s="424"/>
      <c r="AS34" s="424"/>
      <c r="AT34" s="424"/>
      <c r="AU34" s="424"/>
      <c r="AV34" s="424"/>
      <c r="AW34" s="424"/>
      <c r="AX34" s="424"/>
      <c r="AY34" s="424"/>
      <c r="AZ34" s="424"/>
      <c r="BA34" s="424"/>
      <c r="BB34" s="424"/>
      <c r="BC34" s="424"/>
      <c r="BD34" s="214"/>
      <c r="BE34" s="425" t="str">
        <f>IF(BG34="","",MAX(C34:D43,U34:V43,AM34:AN43)+1)</f>
        <v/>
      </c>
      <c r="BF34" s="425"/>
      <c r="BG34" s="424"/>
      <c r="BH34" s="424"/>
      <c r="BI34" s="424"/>
      <c r="BJ34" s="424"/>
      <c r="BK34" s="424"/>
      <c r="BL34" s="424"/>
      <c r="BM34" s="424"/>
      <c r="BN34" s="424"/>
      <c r="BO34" s="424"/>
      <c r="BP34" s="424"/>
      <c r="BQ34" s="424"/>
      <c r="BR34" s="424"/>
      <c r="BS34" s="424"/>
      <c r="BT34" s="424"/>
      <c r="BU34" s="424"/>
      <c r="BV34" s="214"/>
      <c r="BW34" s="425">
        <f>IF(BY34="","",MAX(C34:D43,U34:V43,AM34:AN43,BE34:BF43)+1)</f>
        <v>8</v>
      </c>
      <c r="BX34" s="425"/>
      <c r="BY34" s="424" t="str">
        <f>IF('各会計、関係団体の財政状況及び健全化判断比率'!B68="","",'各会計、関係団体の財政状況及び健全化判断比率'!B68)</f>
        <v>加古郡衛生事務組合</v>
      </c>
      <c r="BZ34" s="424"/>
      <c r="CA34" s="424"/>
      <c r="CB34" s="424"/>
      <c r="CC34" s="424"/>
      <c r="CD34" s="424"/>
      <c r="CE34" s="424"/>
      <c r="CF34" s="424"/>
      <c r="CG34" s="424"/>
      <c r="CH34" s="424"/>
      <c r="CI34" s="424"/>
      <c r="CJ34" s="424"/>
      <c r="CK34" s="424"/>
      <c r="CL34" s="424"/>
      <c r="CM34" s="424"/>
      <c r="CN34" s="214"/>
      <c r="CO34" s="425">
        <f>IF(CQ34="","",MAX(C34:D43,U34:V43,AM34:AN43,BE34:BF43,BW34:BX43)+1)</f>
        <v>15</v>
      </c>
      <c r="CP34" s="425"/>
      <c r="CQ34" s="424" t="str">
        <f>IF('各会計、関係団体の財政状況及び健全化判断比率'!BS7="","",'各会計、関係団体の財政状況及び健全化判断比率'!BS7)</f>
        <v>（財）播磨町臨海管理センター</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後期高齢者医療事業へ振替</v>
      </c>
      <c r="F35" s="424"/>
      <c r="G35" s="424"/>
      <c r="H35" s="424"/>
      <c r="I35" s="424"/>
      <c r="J35" s="424"/>
      <c r="K35" s="424"/>
      <c r="L35" s="424"/>
      <c r="M35" s="424"/>
      <c r="N35" s="424"/>
      <c r="O35" s="424"/>
      <c r="P35" s="424"/>
      <c r="Q35" s="424"/>
      <c r="R35" s="424"/>
      <c r="S35" s="424"/>
      <c r="T35" s="214"/>
      <c r="U35" s="425">
        <f>IF(W35="","",U34+1)</f>
        <v>4</v>
      </c>
      <c r="V35" s="425"/>
      <c r="W35" s="424" t="str">
        <f>IF('各会計、関係団体の財政状況及び健全化判断比率'!B29="","",'各会計、関係団体の財政状況及び健全化判断比率'!B29)</f>
        <v>介護保険事業・事業勘定</v>
      </c>
      <c r="X35" s="424"/>
      <c r="Y35" s="424"/>
      <c r="Z35" s="424"/>
      <c r="AA35" s="424"/>
      <c r="AB35" s="424"/>
      <c r="AC35" s="424"/>
      <c r="AD35" s="424"/>
      <c r="AE35" s="424"/>
      <c r="AF35" s="424"/>
      <c r="AG35" s="424"/>
      <c r="AH35" s="424"/>
      <c r="AI35" s="424"/>
      <c r="AJ35" s="424"/>
      <c r="AK35" s="424"/>
      <c r="AL35" s="214"/>
      <c r="AM35" s="425">
        <f t="shared" ref="AM35:AM43" si="0">IF(AO35="","",AM34+1)</f>
        <v>7</v>
      </c>
      <c r="AN35" s="425"/>
      <c r="AO35" s="424" t="str">
        <f>IF('各会計、関係団体の財政状況及び健全化判断比率'!B32="","",'各会計、関係団体の財政状況及び健全化判断比率'!B32)</f>
        <v>下水道事業会計</v>
      </c>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9</v>
      </c>
      <c r="BX35" s="425"/>
      <c r="BY35" s="424" t="str">
        <f>IF('各会計、関係団体の財政状況及び健全化判断比率'!B69="","",'各会計、関係団体の財政状況及び健全化判断比率'!B69)</f>
        <v>兵庫県市町村職員退職手当組合</v>
      </c>
      <c r="BZ35" s="424"/>
      <c r="CA35" s="424"/>
      <c r="CB35" s="424"/>
      <c r="CC35" s="424"/>
      <c r="CD35" s="424"/>
      <c r="CE35" s="424"/>
      <c r="CF35" s="424"/>
      <c r="CG35" s="424"/>
      <c r="CH35" s="424"/>
      <c r="CI35" s="424"/>
      <c r="CJ35" s="424"/>
      <c r="CK35" s="424"/>
      <c r="CL35" s="424"/>
      <c r="CM35" s="424"/>
      <c r="CN35" s="214"/>
      <c r="CO35" s="425">
        <f t="shared" ref="CO35:CO43" si="3">IF(CQ35="","",CO34+1)</f>
        <v>16</v>
      </c>
      <c r="CP35" s="425"/>
      <c r="CQ35" s="424" t="str">
        <f>IF('各会計、関係団体の財政状況及び健全化判断比率'!BS8="","",'各会計、関係団体の財政状況及び健全化判断比率'!BS8)</f>
        <v>（財）加古川総合保健センター</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5</v>
      </c>
      <c r="V36" s="425"/>
      <c r="W36" s="424" t="str">
        <f>IF('各会計、関係団体の財政状況及び健全化判断比率'!B30="","",'各会計、関係団体の財政状況及び健全化判断比率'!B30)</f>
        <v>後期高齢者医療事業</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10</v>
      </c>
      <c r="BX36" s="425"/>
      <c r="BY36" s="424" t="str">
        <f>IF('各会計、関係団体の財政状況及び健全化判断比率'!B70="","",'各会計、関係団体の財政状況及び健全化判断比率'!B70)</f>
        <v>兵庫県市町交通災害共済組合</v>
      </c>
      <c r="BZ36" s="424"/>
      <c r="CA36" s="424"/>
      <c r="CB36" s="424"/>
      <c r="CC36" s="424"/>
      <c r="CD36" s="424"/>
      <c r="CE36" s="424"/>
      <c r="CF36" s="424"/>
      <c r="CG36" s="424"/>
      <c r="CH36" s="424"/>
      <c r="CI36" s="424"/>
      <c r="CJ36" s="424"/>
      <c r="CK36" s="424"/>
      <c r="CL36" s="424"/>
      <c r="CM36" s="424"/>
      <c r="CN36" s="214"/>
      <c r="CO36" s="425">
        <f t="shared" si="3"/>
        <v>17</v>
      </c>
      <c r="CP36" s="425"/>
      <c r="CQ36" s="424" t="str">
        <f>IF('各会計、関係団体の財政状況及び健全化判断比率'!BS9="","",'各会計、関係団体の財政状況及び健全化判断比率'!BS9)</f>
        <v>（財）東播臨海救急医療協会</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11</v>
      </c>
      <c r="BX37" s="425"/>
      <c r="BY37" s="424" t="str">
        <f>IF('各会計、関係団体の財政状況及び健全化判断比率'!B71="","",'各会計、関係団体の財政状況及び健全化判断比率'!B71)</f>
        <v>兵庫県町議会議員公務災害補償組合</v>
      </c>
      <c r="BZ37" s="424"/>
      <c r="CA37" s="424"/>
      <c r="CB37" s="424"/>
      <c r="CC37" s="424"/>
      <c r="CD37" s="424"/>
      <c r="CE37" s="424"/>
      <c r="CF37" s="424"/>
      <c r="CG37" s="424"/>
      <c r="CH37" s="424"/>
      <c r="CI37" s="424"/>
      <c r="CJ37" s="424"/>
      <c r="CK37" s="424"/>
      <c r="CL37" s="424"/>
      <c r="CM37" s="424"/>
      <c r="CN37" s="214"/>
      <c r="CO37" s="425">
        <f t="shared" si="3"/>
        <v>18</v>
      </c>
      <c r="CP37" s="425"/>
      <c r="CQ37" s="424" t="str">
        <f>IF('各会計、関係団体の財政状況及び健全化判断比率'!BS10="","",'各会計、関係団体の財政状況及び健全化判断比率'!BS10)</f>
        <v>兵庫県町土地開発公社</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12</v>
      </c>
      <c r="BX38" s="425"/>
      <c r="BY38" s="424" t="str">
        <f>IF('各会計、関係団体の財政状況及び健全化判断比率'!B72="","",'各会計、関係団体の財政状況及び健全化判断比率'!B72)</f>
        <v>兵庫県後期高齢者医療広域連合（一般会計）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13</v>
      </c>
      <c r="BX39" s="425"/>
      <c r="BY39" s="424" t="str">
        <f>IF('各会計、関係団体の財政状況及び健全化判断比率'!B73="","",'各会計、関係団体の財政状況及び健全化判断比率'!B73)</f>
        <v>兵庫県後期高齢者医療広域連合（特別会計）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14</v>
      </c>
      <c r="BX40" s="425"/>
      <c r="BY40" s="424" t="str">
        <f>IF('各会計、関係団体の財政状況及び健全化判断比率'!B74="","",'各会計、関係団体の財政状況及び健全化判断比率'!B74)</f>
        <v>東播磨農業共済事務組合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210</v>
      </c>
      <c r="C46" s="186"/>
      <c r="D46" s="186"/>
      <c r="E46" s="186" t="s">
        <v>211</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212</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213</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214</v>
      </c>
    </row>
    <row r="50" spans="5:5" x14ac:dyDescent="0.15">
      <c r="E50" s="188" t="s">
        <v>215</v>
      </c>
    </row>
    <row r="51" spans="5:5" x14ac:dyDescent="0.15">
      <c r="E51" s="188" t="s">
        <v>216</v>
      </c>
    </row>
    <row r="52" spans="5:5" x14ac:dyDescent="0.15">
      <c r="E52" s="188" t="s">
        <v>217</v>
      </c>
    </row>
    <row r="53" spans="5:5" x14ac:dyDescent="0.15"/>
    <row r="54" spans="5:5" x14ac:dyDescent="0.15"/>
    <row r="55" spans="5:5" x14ac:dyDescent="0.15"/>
    <row r="56" spans="5:5" x14ac:dyDescent="0.15"/>
  </sheetData>
  <sheetProtection algorithmName="SHA-512" hashValue="gZoTRPYny6Ar0HxnlsoP2N/Mm14QJflmwp56m8oYvWH0UVk5SS7pUjhiMVU9ScTGssqYIe96O7lrfVluMHP7BA==" saltValue="SKc6fJo1H7XMIq5oLiQxc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570</v>
      </c>
      <c r="G33" s="29" t="s">
        <v>571</v>
      </c>
      <c r="H33" s="29" t="s">
        <v>572</v>
      </c>
      <c r="I33" s="29" t="s">
        <v>573</v>
      </c>
      <c r="J33" s="30" t="s">
        <v>574</v>
      </c>
      <c r="K33" s="22"/>
      <c r="L33" s="22"/>
      <c r="M33" s="22"/>
      <c r="N33" s="22"/>
      <c r="O33" s="22"/>
      <c r="P33" s="22"/>
    </row>
    <row r="34" spans="1:16" ht="39" customHeight="1" x14ac:dyDescent="0.15">
      <c r="A34" s="22"/>
      <c r="B34" s="31"/>
      <c r="C34" s="1248" t="s">
        <v>580</v>
      </c>
      <c r="D34" s="1248"/>
      <c r="E34" s="1249"/>
      <c r="F34" s="32">
        <v>14.77</v>
      </c>
      <c r="G34" s="33">
        <v>20.82</v>
      </c>
      <c r="H34" s="33">
        <v>15.19</v>
      </c>
      <c r="I34" s="33">
        <v>17.329999999999998</v>
      </c>
      <c r="J34" s="34">
        <v>14.13</v>
      </c>
      <c r="K34" s="22"/>
      <c r="L34" s="22"/>
      <c r="M34" s="22"/>
      <c r="N34" s="22"/>
      <c r="O34" s="22"/>
      <c r="P34" s="22"/>
    </row>
    <row r="35" spans="1:16" ht="39" customHeight="1" x14ac:dyDescent="0.15">
      <c r="A35" s="22"/>
      <c r="B35" s="35"/>
      <c r="C35" s="1242" t="s">
        <v>581</v>
      </c>
      <c r="D35" s="1243"/>
      <c r="E35" s="1244"/>
      <c r="F35" s="36">
        <v>9.84</v>
      </c>
      <c r="G35" s="37">
        <v>10.07</v>
      </c>
      <c r="H35" s="37">
        <v>10.31</v>
      </c>
      <c r="I35" s="37">
        <v>7.95</v>
      </c>
      <c r="J35" s="38">
        <v>8.9499999999999993</v>
      </c>
      <c r="K35" s="22"/>
      <c r="L35" s="22"/>
      <c r="M35" s="22"/>
      <c r="N35" s="22"/>
      <c r="O35" s="22"/>
      <c r="P35" s="22"/>
    </row>
    <row r="36" spans="1:16" ht="39" customHeight="1" x14ac:dyDescent="0.15">
      <c r="A36" s="22"/>
      <c r="B36" s="35"/>
      <c r="C36" s="1242" t="s">
        <v>582</v>
      </c>
      <c r="D36" s="1243"/>
      <c r="E36" s="1244"/>
      <c r="F36" s="36">
        <v>0</v>
      </c>
      <c r="G36" s="37">
        <v>0</v>
      </c>
      <c r="H36" s="37">
        <v>0.3</v>
      </c>
      <c r="I36" s="37">
        <v>1.6</v>
      </c>
      <c r="J36" s="38">
        <v>1.66</v>
      </c>
      <c r="K36" s="22"/>
      <c r="L36" s="22"/>
      <c r="M36" s="22"/>
      <c r="N36" s="22"/>
      <c r="O36" s="22"/>
      <c r="P36" s="22"/>
    </row>
    <row r="37" spans="1:16" ht="39" customHeight="1" x14ac:dyDescent="0.15">
      <c r="A37" s="22"/>
      <c r="B37" s="35"/>
      <c r="C37" s="1242" t="s">
        <v>583</v>
      </c>
      <c r="D37" s="1243"/>
      <c r="E37" s="1244"/>
      <c r="F37" s="36">
        <v>0.9</v>
      </c>
      <c r="G37" s="37">
        <v>1.65</v>
      </c>
      <c r="H37" s="37">
        <v>2</v>
      </c>
      <c r="I37" s="37">
        <v>0.93</v>
      </c>
      <c r="J37" s="38">
        <v>1.31</v>
      </c>
      <c r="K37" s="22"/>
      <c r="L37" s="22"/>
      <c r="M37" s="22"/>
      <c r="N37" s="22"/>
      <c r="O37" s="22"/>
      <c r="P37" s="22"/>
    </row>
    <row r="38" spans="1:16" ht="39" customHeight="1" x14ac:dyDescent="0.15">
      <c r="A38" s="22"/>
      <c r="B38" s="35"/>
      <c r="C38" s="1242" t="s">
        <v>584</v>
      </c>
      <c r="D38" s="1243"/>
      <c r="E38" s="1244"/>
      <c r="F38" s="36">
        <v>7.67</v>
      </c>
      <c r="G38" s="37">
        <v>10.69</v>
      </c>
      <c r="H38" s="37">
        <v>11.09</v>
      </c>
      <c r="I38" s="37">
        <v>1.77</v>
      </c>
      <c r="J38" s="38">
        <v>0.82</v>
      </c>
      <c r="K38" s="22"/>
      <c r="L38" s="22"/>
      <c r="M38" s="22"/>
      <c r="N38" s="22"/>
      <c r="O38" s="22"/>
      <c r="P38" s="22"/>
    </row>
    <row r="39" spans="1:16" ht="39" customHeight="1" x14ac:dyDescent="0.15">
      <c r="A39" s="22"/>
      <c r="B39" s="35"/>
      <c r="C39" s="1242" t="s">
        <v>585</v>
      </c>
      <c r="D39" s="1243"/>
      <c r="E39" s="1244"/>
      <c r="F39" s="36">
        <v>0.17</v>
      </c>
      <c r="G39" s="37">
        <v>0.2</v>
      </c>
      <c r="H39" s="37">
        <v>0.21</v>
      </c>
      <c r="I39" s="37">
        <v>0.27</v>
      </c>
      <c r="J39" s="38">
        <v>0.23</v>
      </c>
      <c r="K39" s="22"/>
      <c r="L39" s="22"/>
      <c r="M39" s="22"/>
      <c r="N39" s="22"/>
      <c r="O39" s="22"/>
      <c r="P39" s="22"/>
    </row>
    <row r="40" spans="1:16" ht="39" customHeight="1" x14ac:dyDescent="0.15">
      <c r="A40" s="22"/>
      <c r="B40" s="35"/>
      <c r="C40" s="1242" t="s">
        <v>586</v>
      </c>
      <c r="D40" s="1243"/>
      <c r="E40" s="1244"/>
      <c r="F40" s="36">
        <v>0</v>
      </c>
      <c r="G40" s="37">
        <v>0</v>
      </c>
      <c r="H40" s="37">
        <v>0</v>
      </c>
      <c r="I40" s="37">
        <v>0</v>
      </c>
      <c r="J40" s="38">
        <v>0</v>
      </c>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587</v>
      </c>
      <c r="D42" s="1243"/>
      <c r="E42" s="1244"/>
      <c r="F42" s="36" t="s">
        <v>529</v>
      </c>
      <c r="G42" s="37" t="s">
        <v>529</v>
      </c>
      <c r="H42" s="37" t="s">
        <v>529</v>
      </c>
      <c r="I42" s="37" t="s">
        <v>529</v>
      </c>
      <c r="J42" s="38" t="s">
        <v>529</v>
      </c>
      <c r="K42" s="22"/>
      <c r="L42" s="22"/>
      <c r="M42" s="22"/>
      <c r="N42" s="22"/>
      <c r="O42" s="22"/>
      <c r="P42" s="22"/>
    </row>
    <row r="43" spans="1:16" ht="39" customHeight="1" thickBot="1" x14ac:dyDescent="0.2">
      <c r="A43" s="22"/>
      <c r="B43" s="40"/>
      <c r="C43" s="1245" t="s">
        <v>588</v>
      </c>
      <c r="D43" s="1246"/>
      <c r="E43" s="1247"/>
      <c r="F43" s="41" t="s">
        <v>529</v>
      </c>
      <c r="G43" s="42" t="s">
        <v>529</v>
      </c>
      <c r="H43" s="42" t="s">
        <v>529</v>
      </c>
      <c r="I43" s="42" t="s">
        <v>529</v>
      </c>
      <c r="J43" s="43" t="s">
        <v>529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xF/jHyOGCXcozSQ1rN51zFCzBcIEGxHOvG/o77lD5pd3EU4+CFY+xR1gl2RtXeIp1TY6Solir7RvfZaUaLGcDw==" saltValue="rXdtvbkPcQJlu62wGbYDI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570</v>
      </c>
      <c r="L44" s="56" t="s">
        <v>571</v>
      </c>
      <c r="M44" s="56" t="s">
        <v>572</v>
      </c>
      <c r="N44" s="56" t="s">
        <v>573</v>
      </c>
      <c r="O44" s="57" t="s">
        <v>574</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783</v>
      </c>
      <c r="L45" s="60">
        <v>798</v>
      </c>
      <c r="M45" s="60">
        <v>841</v>
      </c>
      <c r="N45" s="60">
        <v>874</v>
      </c>
      <c r="O45" s="61">
        <v>865</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529</v>
      </c>
      <c r="L46" s="64" t="s">
        <v>529</v>
      </c>
      <c r="M46" s="64" t="s">
        <v>529</v>
      </c>
      <c r="N46" s="64" t="s">
        <v>529</v>
      </c>
      <c r="O46" s="65" t="s">
        <v>529</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529</v>
      </c>
      <c r="L47" s="64" t="s">
        <v>529</v>
      </c>
      <c r="M47" s="64" t="s">
        <v>529</v>
      </c>
      <c r="N47" s="64" t="s">
        <v>529</v>
      </c>
      <c r="O47" s="65" t="s">
        <v>529</v>
      </c>
      <c r="P47" s="48"/>
      <c r="Q47" s="48"/>
      <c r="R47" s="48"/>
      <c r="S47" s="48"/>
      <c r="T47" s="48"/>
      <c r="U47" s="48"/>
    </row>
    <row r="48" spans="1:21" ht="30.75" customHeight="1" x14ac:dyDescent="0.15">
      <c r="A48" s="48"/>
      <c r="B48" s="1270"/>
      <c r="C48" s="1271"/>
      <c r="D48" s="62"/>
      <c r="E48" s="1252" t="s">
        <v>15</v>
      </c>
      <c r="F48" s="1252"/>
      <c r="G48" s="1252"/>
      <c r="H48" s="1252"/>
      <c r="I48" s="1252"/>
      <c r="J48" s="1253"/>
      <c r="K48" s="63">
        <v>442</v>
      </c>
      <c r="L48" s="64">
        <v>443</v>
      </c>
      <c r="M48" s="64">
        <v>465</v>
      </c>
      <c r="N48" s="64">
        <v>320</v>
      </c>
      <c r="O48" s="65">
        <v>307</v>
      </c>
      <c r="P48" s="48"/>
      <c r="Q48" s="48"/>
      <c r="R48" s="48"/>
      <c r="S48" s="48"/>
      <c r="T48" s="48"/>
      <c r="U48" s="48"/>
    </row>
    <row r="49" spans="1:21" ht="30.75" customHeight="1" x14ac:dyDescent="0.15">
      <c r="A49" s="48"/>
      <c r="B49" s="1270"/>
      <c r="C49" s="1271"/>
      <c r="D49" s="62"/>
      <c r="E49" s="1252" t="s">
        <v>16</v>
      </c>
      <c r="F49" s="1252"/>
      <c r="G49" s="1252"/>
      <c r="H49" s="1252"/>
      <c r="I49" s="1252"/>
      <c r="J49" s="1253"/>
      <c r="K49" s="63">
        <v>24</v>
      </c>
      <c r="L49" s="64">
        <v>13</v>
      </c>
      <c r="M49" s="64" t="s">
        <v>529</v>
      </c>
      <c r="N49" s="64" t="s">
        <v>529</v>
      </c>
      <c r="O49" s="65" t="s">
        <v>529</v>
      </c>
      <c r="P49" s="48"/>
      <c r="Q49" s="48"/>
      <c r="R49" s="48"/>
      <c r="S49" s="48"/>
      <c r="T49" s="48"/>
      <c r="U49" s="48"/>
    </row>
    <row r="50" spans="1:21" ht="30.75" customHeight="1" x14ac:dyDescent="0.15">
      <c r="A50" s="48"/>
      <c r="B50" s="1270"/>
      <c r="C50" s="1271"/>
      <c r="D50" s="62"/>
      <c r="E50" s="1252" t="s">
        <v>17</v>
      </c>
      <c r="F50" s="1252"/>
      <c r="G50" s="1252"/>
      <c r="H50" s="1252"/>
      <c r="I50" s="1252"/>
      <c r="J50" s="1253"/>
      <c r="K50" s="63" t="s">
        <v>529</v>
      </c>
      <c r="L50" s="64" t="s">
        <v>529</v>
      </c>
      <c r="M50" s="64" t="s">
        <v>529</v>
      </c>
      <c r="N50" s="64" t="s">
        <v>529</v>
      </c>
      <c r="O50" s="65" t="s">
        <v>529</v>
      </c>
      <c r="P50" s="48"/>
      <c r="Q50" s="48"/>
      <c r="R50" s="48"/>
      <c r="S50" s="48"/>
      <c r="T50" s="48"/>
      <c r="U50" s="48"/>
    </row>
    <row r="51" spans="1:21" ht="30.75" customHeight="1" x14ac:dyDescent="0.15">
      <c r="A51" s="48"/>
      <c r="B51" s="1272"/>
      <c r="C51" s="1273"/>
      <c r="D51" s="66"/>
      <c r="E51" s="1252" t="s">
        <v>18</v>
      </c>
      <c r="F51" s="1252"/>
      <c r="G51" s="1252"/>
      <c r="H51" s="1252"/>
      <c r="I51" s="1252"/>
      <c r="J51" s="1253"/>
      <c r="K51" s="63" t="s">
        <v>529</v>
      </c>
      <c r="L51" s="64" t="s">
        <v>529</v>
      </c>
      <c r="M51" s="64" t="s">
        <v>529</v>
      </c>
      <c r="N51" s="64" t="s">
        <v>529</v>
      </c>
      <c r="O51" s="65" t="s">
        <v>529</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1269</v>
      </c>
      <c r="L52" s="64">
        <v>1287</v>
      </c>
      <c r="M52" s="64">
        <v>1308</v>
      </c>
      <c r="N52" s="64">
        <v>1180</v>
      </c>
      <c r="O52" s="65">
        <v>1198</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-20</v>
      </c>
      <c r="L53" s="69">
        <v>-33</v>
      </c>
      <c r="M53" s="69">
        <v>-2</v>
      </c>
      <c r="N53" s="69">
        <v>14</v>
      </c>
      <c r="O53" s="70">
        <v>-26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589</v>
      </c>
      <c r="P55" s="48"/>
      <c r="Q55" s="48"/>
      <c r="R55" s="48"/>
      <c r="S55" s="48"/>
      <c r="T55" s="48"/>
      <c r="U55" s="48"/>
    </row>
    <row r="56" spans="1:21" ht="31.5" customHeight="1" thickBot="1" x14ac:dyDescent="0.2">
      <c r="A56" s="48"/>
      <c r="B56" s="76"/>
      <c r="C56" s="77"/>
      <c r="D56" s="77"/>
      <c r="E56" s="78"/>
      <c r="F56" s="78"/>
      <c r="G56" s="78"/>
      <c r="H56" s="78"/>
      <c r="I56" s="78"/>
      <c r="J56" s="79" t="s">
        <v>2</v>
      </c>
      <c r="K56" s="80" t="s">
        <v>590</v>
      </c>
      <c r="L56" s="81" t="s">
        <v>591</v>
      </c>
      <c r="M56" s="81" t="s">
        <v>592</v>
      </c>
      <c r="N56" s="81" t="s">
        <v>593</v>
      </c>
      <c r="O56" s="82" t="s">
        <v>594</v>
      </c>
      <c r="P56" s="48"/>
      <c r="Q56" s="48"/>
      <c r="R56" s="48"/>
      <c r="S56" s="48"/>
      <c r="T56" s="48"/>
      <c r="U56" s="48"/>
    </row>
    <row r="57" spans="1:21" ht="31.5" customHeight="1" x14ac:dyDescent="0.15">
      <c r="B57" s="1258" t="s">
        <v>25</v>
      </c>
      <c r="C57" s="1259"/>
      <c r="D57" s="1262" t="s">
        <v>26</v>
      </c>
      <c r="E57" s="1263"/>
      <c r="F57" s="1263"/>
      <c r="G57" s="1263"/>
      <c r="H57" s="1263"/>
      <c r="I57" s="1263"/>
      <c r="J57" s="1264"/>
      <c r="K57" s="83"/>
      <c r="L57" s="84"/>
      <c r="M57" s="84"/>
      <c r="N57" s="84"/>
      <c r="O57" s="85"/>
    </row>
    <row r="58" spans="1:21" ht="31.5" customHeight="1" thickBot="1" x14ac:dyDescent="0.2">
      <c r="B58" s="1260"/>
      <c r="C58" s="1261"/>
      <c r="D58" s="1265" t="s">
        <v>27</v>
      </c>
      <c r="E58" s="1266"/>
      <c r="F58" s="1266"/>
      <c r="G58" s="1266"/>
      <c r="H58" s="1266"/>
      <c r="I58" s="1266"/>
      <c r="J58" s="126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8W+L24R8NhbwlGaLzh5eWnmPNqGcywuMPf0BAG9I34fS2WjaX1xh9lDje9OCxw8pij8MgzXmVn+PG/tQwBqYew==" saltValue="5E4Sa5VUy0CKx8R+DKI5b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85" zoomScaleNormal="8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570</v>
      </c>
      <c r="J40" s="100" t="s">
        <v>571</v>
      </c>
      <c r="K40" s="100" t="s">
        <v>572</v>
      </c>
      <c r="L40" s="100" t="s">
        <v>573</v>
      </c>
      <c r="M40" s="101" t="s">
        <v>574</v>
      </c>
    </row>
    <row r="41" spans="2:13" ht="27.75" customHeight="1" x14ac:dyDescent="0.15">
      <c r="B41" s="1288" t="s">
        <v>30</v>
      </c>
      <c r="C41" s="1289"/>
      <c r="D41" s="102"/>
      <c r="E41" s="1290" t="s">
        <v>31</v>
      </c>
      <c r="F41" s="1290"/>
      <c r="G41" s="1290"/>
      <c r="H41" s="1291"/>
      <c r="I41" s="103">
        <v>8181</v>
      </c>
      <c r="J41" s="104">
        <v>8229</v>
      </c>
      <c r="K41" s="104">
        <v>8565</v>
      </c>
      <c r="L41" s="104">
        <v>9146</v>
      </c>
      <c r="M41" s="105">
        <v>9267</v>
      </c>
    </row>
    <row r="42" spans="2:13" ht="27.75" customHeight="1" x14ac:dyDescent="0.15">
      <c r="B42" s="1278"/>
      <c r="C42" s="1279"/>
      <c r="D42" s="106"/>
      <c r="E42" s="1282" t="s">
        <v>32</v>
      </c>
      <c r="F42" s="1282"/>
      <c r="G42" s="1282"/>
      <c r="H42" s="1283"/>
      <c r="I42" s="107" t="s">
        <v>529</v>
      </c>
      <c r="J42" s="108" t="s">
        <v>529</v>
      </c>
      <c r="K42" s="108" t="s">
        <v>529</v>
      </c>
      <c r="L42" s="108" t="s">
        <v>529</v>
      </c>
      <c r="M42" s="109" t="s">
        <v>529</v>
      </c>
    </row>
    <row r="43" spans="2:13" ht="27.75" customHeight="1" x14ac:dyDescent="0.15">
      <c r="B43" s="1278"/>
      <c r="C43" s="1279"/>
      <c r="D43" s="106"/>
      <c r="E43" s="1282" t="s">
        <v>33</v>
      </c>
      <c r="F43" s="1282"/>
      <c r="G43" s="1282"/>
      <c r="H43" s="1283"/>
      <c r="I43" s="107">
        <v>4881</v>
      </c>
      <c r="J43" s="108">
        <v>4626</v>
      </c>
      <c r="K43" s="108">
        <v>4329</v>
      </c>
      <c r="L43" s="108">
        <v>3693</v>
      </c>
      <c r="M43" s="109">
        <v>3154</v>
      </c>
    </row>
    <row r="44" spans="2:13" ht="27.75" customHeight="1" x14ac:dyDescent="0.15">
      <c r="B44" s="1278"/>
      <c r="C44" s="1279"/>
      <c r="D44" s="106"/>
      <c r="E44" s="1282" t="s">
        <v>34</v>
      </c>
      <c r="F44" s="1282"/>
      <c r="G44" s="1282"/>
      <c r="H44" s="1283"/>
      <c r="I44" s="107">
        <v>13</v>
      </c>
      <c r="J44" s="108" t="s">
        <v>529</v>
      </c>
      <c r="K44" s="108" t="s">
        <v>529</v>
      </c>
      <c r="L44" s="108" t="s">
        <v>529</v>
      </c>
      <c r="M44" s="109" t="s">
        <v>529</v>
      </c>
    </row>
    <row r="45" spans="2:13" ht="27.75" customHeight="1" x14ac:dyDescent="0.15">
      <c r="B45" s="1278"/>
      <c r="C45" s="1279"/>
      <c r="D45" s="106"/>
      <c r="E45" s="1282" t="s">
        <v>35</v>
      </c>
      <c r="F45" s="1282"/>
      <c r="G45" s="1282"/>
      <c r="H45" s="1283"/>
      <c r="I45" s="107">
        <v>707</v>
      </c>
      <c r="J45" s="108">
        <v>841</v>
      </c>
      <c r="K45" s="108">
        <v>946</v>
      </c>
      <c r="L45" s="108">
        <v>842</v>
      </c>
      <c r="M45" s="109">
        <v>812</v>
      </c>
    </row>
    <row r="46" spans="2:13" ht="27.75" customHeight="1" x14ac:dyDescent="0.15">
      <c r="B46" s="1278"/>
      <c r="C46" s="1279"/>
      <c r="D46" s="110"/>
      <c r="E46" s="1282" t="s">
        <v>36</v>
      </c>
      <c r="F46" s="1282"/>
      <c r="G46" s="1282"/>
      <c r="H46" s="1283"/>
      <c r="I46" s="107" t="s">
        <v>529</v>
      </c>
      <c r="J46" s="108" t="s">
        <v>529</v>
      </c>
      <c r="K46" s="108" t="s">
        <v>529</v>
      </c>
      <c r="L46" s="108" t="s">
        <v>529</v>
      </c>
      <c r="M46" s="109" t="s">
        <v>529</v>
      </c>
    </row>
    <row r="47" spans="2:13" ht="27.75" customHeight="1" x14ac:dyDescent="0.15">
      <c r="B47" s="1278"/>
      <c r="C47" s="1279"/>
      <c r="D47" s="111"/>
      <c r="E47" s="1292" t="s">
        <v>37</v>
      </c>
      <c r="F47" s="1293"/>
      <c r="G47" s="1293"/>
      <c r="H47" s="1294"/>
      <c r="I47" s="107" t="s">
        <v>529</v>
      </c>
      <c r="J47" s="108" t="s">
        <v>529</v>
      </c>
      <c r="K47" s="108" t="s">
        <v>529</v>
      </c>
      <c r="L47" s="108" t="s">
        <v>529</v>
      </c>
      <c r="M47" s="109" t="s">
        <v>529</v>
      </c>
    </row>
    <row r="48" spans="2:13" ht="27.75" customHeight="1" x14ac:dyDescent="0.15">
      <c r="B48" s="1278"/>
      <c r="C48" s="1279"/>
      <c r="D48" s="106"/>
      <c r="E48" s="1282" t="s">
        <v>38</v>
      </c>
      <c r="F48" s="1282"/>
      <c r="G48" s="1282"/>
      <c r="H48" s="1283"/>
      <c r="I48" s="107" t="s">
        <v>529</v>
      </c>
      <c r="J48" s="108" t="s">
        <v>529</v>
      </c>
      <c r="K48" s="108" t="s">
        <v>529</v>
      </c>
      <c r="L48" s="108" t="s">
        <v>529</v>
      </c>
      <c r="M48" s="109" t="s">
        <v>529</v>
      </c>
    </row>
    <row r="49" spans="2:13" ht="27.75" customHeight="1" x14ac:dyDescent="0.15">
      <c r="B49" s="1280"/>
      <c r="C49" s="1281"/>
      <c r="D49" s="106"/>
      <c r="E49" s="1282" t="s">
        <v>39</v>
      </c>
      <c r="F49" s="1282"/>
      <c r="G49" s="1282"/>
      <c r="H49" s="1283"/>
      <c r="I49" s="107" t="s">
        <v>529</v>
      </c>
      <c r="J49" s="108" t="s">
        <v>529</v>
      </c>
      <c r="K49" s="108" t="s">
        <v>529</v>
      </c>
      <c r="L49" s="108" t="s">
        <v>529</v>
      </c>
      <c r="M49" s="109" t="s">
        <v>529</v>
      </c>
    </row>
    <row r="50" spans="2:13" ht="27.75" customHeight="1" x14ac:dyDescent="0.15">
      <c r="B50" s="1276" t="s">
        <v>40</v>
      </c>
      <c r="C50" s="1277"/>
      <c r="D50" s="112"/>
      <c r="E50" s="1282" t="s">
        <v>41</v>
      </c>
      <c r="F50" s="1282"/>
      <c r="G50" s="1282"/>
      <c r="H50" s="1283"/>
      <c r="I50" s="107">
        <v>8164</v>
      </c>
      <c r="J50" s="108">
        <v>7306</v>
      </c>
      <c r="K50" s="108">
        <v>7879</v>
      </c>
      <c r="L50" s="108">
        <v>8812</v>
      </c>
      <c r="M50" s="109">
        <v>8099</v>
      </c>
    </row>
    <row r="51" spans="2:13" ht="27.75" customHeight="1" x14ac:dyDescent="0.15">
      <c r="B51" s="1278"/>
      <c r="C51" s="1279"/>
      <c r="D51" s="106"/>
      <c r="E51" s="1282" t="s">
        <v>42</v>
      </c>
      <c r="F51" s="1282"/>
      <c r="G51" s="1282"/>
      <c r="H51" s="1283"/>
      <c r="I51" s="107">
        <v>3693</v>
      </c>
      <c r="J51" s="108">
        <v>3482</v>
      </c>
      <c r="K51" s="108">
        <v>3273</v>
      </c>
      <c r="L51" s="108">
        <v>2753</v>
      </c>
      <c r="M51" s="109">
        <v>2396</v>
      </c>
    </row>
    <row r="52" spans="2:13" ht="27.75" customHeight="1" x14ac:dyDescent="0.15">
      <c r="B52" s="1280"/>
      <c r="C52" s="1281"/>
      <c r="D52" s="106"/>
      <c r="E52" s="1282" t="s">
        <v>43</v>
      </c>
      <c r="F52" s="1282"/>
      <c r="G52" s="1282"/>
      <c r="H52" s="1283"/>
      <c r="I52" s="107">
        <v>10163</v>
      </c>
      <c r="J52" s="108">
        <v>9926</v>
      </c>
      <c r="K52" s="108">
        <v>9852</v>
      </c>
      <c r="L52" s="108">
        <v>9813</v>
      </c>
      <c r="M52" s="109">
        <v>9524</v>
      </c>
    </row>
    <row r="53" spans="2:13" ht="27.75" customHeight="1" thickBot="1" x14ac:dyDescent="0.2">
      <c r="B53" s="1284" t="s">
        <v>44</v>
      </c>
      <c r="C53" s="1285"/>
      <c r="D53" s="113"/>
      <c r="E53" s="1286" t="s">
        <v>45</v>
      </c>
      <c r="F53" s="1286"/>
      <c r="G53" s="1286"/>
      <c r="H53" s="1287"/>
      <c r="I53" s="114">
        <v>-8238</v>
      </c>
      <c r="J53" s="115">
        <v>-7018</v>
      </c>
      <c r="K53" s="115">
        <v>-7163</v>
      </c>
      <c r="L53" s="115">
        <v>-7698</v>
      </c>
      <c r="M53" s="116">
        <v>-6786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p6RG63gRpQc3+0cp7Pay+nGUqMOe0+S/sa8pEZ11Fq+sRVlMNcB0EnAkkqb+lC/4GdtgV2607rkxh7xZ7uknmg==" saltValue="NKBRE9qBtME4HABbwKbv1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572</v>
      </c>
      <c r="G54" s="125" t="s">
        <v>573</v>
      </c>
      <c r="H54" s="126" t="s">
        <v>574</v>
      </c>
    </row>
    <row r="55" spans="2:8" ht="52.5" customHeight="1" x14ac:dyDescent="0.15">
      <c r="B55" s="127"/>
      <c r="C55" s="1303" t="s">
        <v>48</v>
      </c>
      <c r="D55" s="1303"/>
      <c r="E55" s="1304"/>
      <c r="F55" s="128">
        <v>4261</v>
      </c>
      <c r="G55" s="128">
        <v>2864</v>
      </c>
      <c r="H55" s="129">
        <v>2864</v>
      </c>
    </row>
    <row r="56" spans="2:8" ht="52.5" customHeight="1" x14ac:dyDescent="0.15">
      <c r="B56" s="130"/>
      <c r="C56" s="1305" t="s">
        <v>49</v>
      </c>
      <c r="D56" s="1305"/>
      <c r="E56" s="1306"/>
      <c r="F56" s="131">
        <v>0</v>
      </c>
      <c r="G56" s="131">
        <v>0</v>
      </c>
      <c r="H56" s="132">
        <v>0</v>
      </c>
    </row>
    <row r="57" spans="2:8" ht="53.25" customHeight="1" x14ac:dyDescent="0.15">
      <c r="B57" s="130"/>
      <c r="C57" s="1307" t="s">
        <v>50</v>
      </c>
      <c r="D57" s="1307"/>
      <c r="E57" s="1308"/>
      <c r="F57" s="133">
        <v>2756</v>
      </c>
      <c r="G57" s="133">
        <v>4262</v>
      </c>
      <c r="H57" s="134">
        <v>3464</v>
      </c>
    </row>
    <row r="58" spans="2:8" ht="45.75" customHeight="1" x14ac:dyDescent="0.15">
      <c r="B58" s="135"/>
      <c r="C58" s="1295" t="s">
        <v>595</v>
      </c>
      <c r="D58" s="1296"/>
      <c r="E58" s="1297"/>
      <c r="F58" s="136">
        <v>876</v>
      </c>
      <c r="G58" s="137">
        <v>2393</v>
      </c>
      <c r="H58" s="137">
        <v>1605</v>
      </c>
    </row>
    <row r="59" spans="2:8" ht="45.75" customHeight="1" x14ac:dyDescent="0.15">
      <c r="B59" s="135"/>
      <c r="C59" s="1295" t="s">
        <v>596</v>
      </c>
      <c r="D59" s="1296"/>
      <c r="E59" s="1297"/>
      <c r="F59" s="136">
        <v>1109</v>
      </c>
      <c r="G59" s="137">
        <v>1095</v>
      </c>
      <c r="H59" s="137">
        <v>1084</v>
      </c>
    </row>
    <row r="60" spans="2:8" ht="45.75" customHeight="1" x14ac:dyDescent="0.15">
      <c r="B60" s="135"/>
      <c r="C60" s="1295" t="s">
        <v>597</v>
      </c>
      <c r="D60" s="1296"/>
      <c r="E60" s="1297"/>
      <c r="F60" s="136">
        <v>324</v>
      </c>
      <c r="G60" s="137">
        <v>324</v>
      </c>
      <c r="H60" s="137">
        <v>324</v>
      </c>
    </row>
    <row r="61" spans="2:8" ht="45.75" customHeight="1" x14ac:dyDescent="0.15">
      <c r="B61" s="135"/>
      <c r="C61" s="1295" t="s">
        <v>598</v>
      </c>
      <c r="D61" s="1296"/>
      <c r="E61" s="1297"/>
      <c r="F61" s="136">
        <v>261</v>
      </c>
      <c r="G61" s="137">
        <v>261</v>
      </c>
      <c r="H61" s="137">
        <v>261</v>
      </c>
    </row>
    <row r="62" spans="2:8" ht="45.75" customHeight="1" thickBot="1" x14ac:dyDescent="0.2">
      <c r="B62" s="138"/>
      <c r="C62" s="1298" t="s">
        <v>599</v>
      </c>
      <c r="D62" s="1299"/>
      <c r="E62" s="1300"/>
      <c r="F62" s="139">
        <v>128</v>
      </c>
      <c r="G62" s="140">
        <v>128</v>
      </c>
      <c r="H62" s="140">
        <v>128</v>
      </c>
    </row>
    <row r="63" spans="2:8" ht="52.5" customHeight="1" thickBot="1" x14ac:dyDescent="0.2">
      <c r="B63" s="141"/>
      <c r="C63" s="1301" t="s">
        <v>51</v>
      </c>
      <c r="D63" s="1301"/>
      <c r="E63" s="1302"/>
      <c r="F63" s="142">
        <v>7017</v>
      </c>
      <c r="G63" s="142">
        <v>7126</v>
      </c>
      <c r="H63" s="143">
        <v>6329</v>
      </c>
    </row>
    <row r="64" spans="2:8" ht="15" customHeight="1" x14ac:dyDescent="0.15"/>
  </sheetData>
  <sheetProtection algorithmName="SHA-512" hashValue="ieJS99B2oyYrXjVhT5PXfeKQ69NiZrSF2/c+ognYkOk4KG4LvNGpuG4AJRoXVuGtUaM2benTt4lCGjxIkvQmGQ==" saltValue="Ew2xwW5WIP0OtyNVqBUcw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55" zoomScaleNormal="55"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611</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611</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612</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613</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2" t="s">
        <v>614</v>
      </c>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x14ac:dyDescent="0.15">
      <c r="B44" s="395"/>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x14ac:dyDescent="0.15">
      <c r="B45" s="395"/>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x14ac:dyDescent="0.15">
      <c r="B46" s="395"/>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x14ac:dyDescent="0.15">
      <c r="B47" s="395"/>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615</v>
      </c>
    </row>
    <row r="50" spans="1:109" x14ac:dyDescent="0.15">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570</v>
      </c>
      <c r="BQ50" s="1314"/>
      <c r="BR50" s="1314"/>
      <c r="BS50" s="1314"/>
      <c r="BT50" s="1314"/>
      <c r="BU50" s="1314"/>
      <c r="BV50" s="1314"/>
      <c r="BW50" s="1314"/>
      <c r="BX50" s="1314" t="s">
        <v>571</v>
      </c>
      <c r="BY50" s="1314"/>
      <c r="BZ50" s="1314"/>
      <c r="CA50" s="1314"/>
      <c r="CB50" s="1314"/>
      <c r="CC50" s="1314"/>
      <c r="CD50" s="1314"/>
      <c r="CE50" s="1314"/>
      <c r="CF50" s="1314" t="s">
        <v>572</v>
      </c>
      <c r="CG50" s="1314"/>
      <c r="CH50" s="1314"/>
      <c r="CI50" s="1314"/>
      <c r="CJ50" s="1314"/>
      <c r="CK50" s="1314"/>
      <c r="CL50" s="1314"/>
      <c r="CM50" s="1314"/>
      <c r="CN50" s="1314" t="s">
        <v>573</v>
      </c>
      <c r="CO50" s="1314"/>
      <c r="CP50" s="1314"/>
      <c r="CQ50" s="1314"/>
      <c r="CR50" s="1314"/>
      <c r="CS50" s="1314"/>
      <c r="CT50" s="1314"/>
      <c r="CU50" s="1314"/>
      <c r="CV50" s="1314" t="s">
        <v>574</v>
      </c>
      <c r="CW50" s="1314"/>
      <c r="CX50" s="1314"/>
      <c r="CY50" s="1314"/>
      <c r="CZ50" s="1314"/>
      <c r="DA50" s="1314"/>
      <c r="DB50" s="1314"/>
      <c r="DC50" s="1314"/>
    </row>
    <row r="51" spans="1:109" ht="13.5" customHeight="1" x14ac:dyDescent="0.15">
      <c r="B51" s="395"/>
      <c r="G51" s="1317"/>
      <c r="H51" s="1317"/>
      <c r="I51" s="1331"/>
      <c r="J51" s="1331"/>
      <c r="K51" s="1316"/>
      <c r="L51" s="1316"/>
      <c r="M51" s="1316"/>
      <c r="N51" s="1316"/>
      <c r="AM51" s="404"/>
      <c r="AN51" s="1312" t="s">
        <v>616</v>
      </c>
      <c r="AO51" s="1312"/>
      <c r="AP51" s="1312"/>
      <c r="AQ51" s="1312"/>
      <c r="AR51" s="1312"/>
      <c r="AS51" s="1312"/>
      <c r="AT51" s="1312"/>
      <c r="AU51" s="1312"/>
      <c r="AV51" s="1312"/>
      <c r="AW51" s="1312"/>
      <c r="AX51" s="1312"/>
      <c r="AY51" s="1312"/>
      <c r="AZ51" s="1312"/>
      <c r="BA51" s="1312"/>
      <c r="BB51" s="1312" t="s">
        <v>617</v>
      </c>
      <c r="BC51" s="1312"/>
      <c r="BD51" s="1312"/>
      <c r="BE51" s="1312"/>
      <c r="BF51" s="1312"/>
      <c r="BG51" s="1312"/>
      <c r="BH51" s="1312"/>
      <c r="BI51" s="1312"/>
      <c r="BJ51" s="1312"/>
      <c r="BK51" s="1312"/>
      <c r="BL51" s="1312"/>
      <c r="BM51" s="1312"/>
      <c r="BN51" s="1312"/>
      <c r="BO51" s="1312"/>
      <c r="BP51" s="1321"/>
      <c r="BQ51" s="1309"/>
      <c r="BR51" s="1309"/>
      <c r="BS51" s="1309"/>
      <c r="BT51" s="1309"/>
      <c r="BU51" s="1309"/>
      <c r="BV51" s="1309"/>
      <c r="BW51" s="1309"/>
      <c r="BX51" s="1321"/>
      <c r="BY51" s="1309"/>
      <c r="BZ51" s="1309"/>
      <c r="CA51" s="1309"/>
      <c r="CB51" s="1309"/>
      <c r="CC51" s="1309"/>
      <c r="CD51" s="1309"/>
      <c r="CE51" s="1309"/>
      <c r="CF51" s="1321"/>
      <c r="CG51" s="1309"/>
      <c r="CH51" s="1309"/>
      <c r="CI51" s="1309"/>
      <c r="CJ51" s="1309"/>
      <c r="CK51" s="1309"/>
      <c r="CL51" s="1309"/>
      <c r="CM51" s="1309"/>
      <c r="CN51" s="1309"/>
      <c r="CO51" s="1309"/>
      <c r="CP51" s="1309"/>
      <c r="CQ51" s="1309"/>
      <c r="CR51" s="1309"/>
      <c r="CS51" s="1309"/>
      <c r="CT51" s="1309"/>
      <c r="CU51" s="1309"/>
      <c r="CV51" s="1309"/>
      <c r="CW51" s="1309"/>
      <c r="CX51" s="1309"/>
      <c r="CY51" s="1309"/>
      <c r="CZ51" s="1309"/>
      <c r="DA51" s="1309"/>
      <c r="DB51" s="1309"/>
      <c r="DC51" s="1309"/>
    </row>
    <row r="52" spans="1:109" x14ac:dyDescent="0.15">
      <c r="B52" s="395"/>
      <c r="G52" s="1317"/>
      <c r="H52" s="1317"/>
      <c r="I52" s="1331"/>
      <c r="J52" s="1331"/>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618</v>
      </c>
      <c r="BC53" s="1312"/>
      <c r="BD53" s="1312"/>
      <c r="BE53" s="1312"/>
      <c r="BF53" s="1312"/>
      <c r="BG53" s="1312"/>
      <c r="BH53" s="1312"/>
      <c r="BI53" s="1312"/>
      <c r="BJ53" s="1312"/>
      <c r="BK53" s="1312"/>
      <c r="BL53" s="1312"/>
      <c r="BM53" s="1312"/>
      <c r="BN53" s="1312"/>
      <c r="BO53" s="1312"/>
      <c r="BP53" s="1321"/>
      <c r="BQ53" s="1309"/>
      <c r="BR53" s="1309"/>
      <c r="BS53" s="1309"/>
      <c r="BT53" s="1309"/>
      <c r="BU53" s="1309"/>
      <c r="BV53" s="1309"/>
      <c r="BW53" s="1309"/>
      <c r="BX53" s="1321"/>
      <c r="BY53" s="1309"/>
      <c r="BZ53" s="1309"/>
      <c r="CA53" s="1309"/>
      <c r="CB53" s="1309"/>
      <c r="CC53" s="1309"/>
      <c r="CD53" s="1309"/>
      <c r="CE53" s="1309"/>
      <c r="CF53" s="1321"/>
      <c r="CG53" s="1309"/>
      <c r="CH53" s="1309"/>
      <c r="CI53" s="1309"/>
      <c r="CJ53" s="1309"/>
      <c r="CK53" s="1309"/>
      <c r="CL53" s="1309"/>
      <c r="CM53" s="1309"/>
      <c r="CN53" s="1309">
        <v>66.900000000000006</v>
      </c>
      <c r="CO53" s="1309"/>
      <c r="CP53" s="1309"/>
      <c r="CQ53" s="1309"/>
      <c r="CR53" s="1309"/>
      <c r="CS53" s="1309"/>
      <c r="CT53" s="1309"/>
      <c r="CU53" s="1309"/>
      <c r="CV53" s="1309">
        <v>67.2</v>
      </c>
      <c r="CW53" s="1309"/>
      <c r="CX53" s="1309"/>
      <c r="CY53" s="1309"/>
      <c r="CZ53" s="1309"/>
      <c r="DA53" s="1309"/>
      <c r="DB53" s="1309"/>
      <c r="DC53" s="1309"/>
    </row>
    <row r="54" spans="1:109" x14ac:dyDescent="0.15">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5"/>
      <c r="H55" s="1315"/>
      <c r="I55" s="1315"/>
      <c r="J55" s="1315"/>
      <c r="K55" s="1316"/>
      <c r="L55" s="1316"/>
      <c r="M55" s="1316"/>
      <c r="N55" s="1316"/>
      <c r="AN55" s="1314" t="s">
        <v>619</v>
      </c>
      <c r="AO55" s="1314"/>
      <c r="AP55" s="1314"/>
      <c r="AQ55" s="1314"/>
      <c r="AR55" s="1314"/>
      <c r="AS55" s="1314"/>
      <c r="AT55" s="1314"/>
      <c r="AU55" s="1314"/>
      <c r="AV55" s="1314"/>
      <c r="AW55" s="1314"/>
      <c r="AX55" s="1314"/>
      <c r="AY55" s="1314"/>
      <c r="AZ55" s="1314"/>
      <c r="BA55" s="1314"/>
      <c r="BB55" s="1312" t="s">
        <v>617</v>
      </c>
      <c r="BC55" s="1312"/>
      <c r="BD55" s="1312"/>
      <c r="BE55" s="1312"/>
      <c r="BF55" s="1312"/>
      <c r="BG55" s="1312"/>
      <c r="BH55" s="1312"/>
      <c r="BI55" s="1312"/>
      <c r="BJ55" s="1312"/>
      <c r="BK55" s="1312"/>
      <c r="BL55" s="1312"/>
      <c r="BM55" s="1312"/>
      <c r="BN55" s="1312"/>
      <c r="BO55" s="1312"/>
      <c r="BP55" s="1321"/>
      <c r="BQ55" s="1309"/>
      <c r="BR55" s="1309"/>
      <c r="BS55" s="1309"/>
      <c r="BT55" s="1309"/>
      <c r="BU55" s="1309"/>
      <c r="BV55" s="1309"/>
      <c r="BW55" s="1309"/>
      <c r="BX55" s="1321"/>
      <c r="BY55" s="1309"/>
      <c r="BZ55" s="1309"/>
      <c r="CA55" s="1309"/>
      <c r="CB55" s="1309"/>
      <c r="CC55" s="1309"/>
      <c r="CD55" s="1309"/>
      <c r="CE55" s="1309"/>
      <c r="CF55" s="1321"/>
      <c r="CG55" s="1309"/>
      <c r="CH55" s="1309"/>
      <c r="CI55" s="1309"/>
      <c r="CJ55" s="1309"/>
      <c r="CK55" s="1309"/>
      <c r="CL55" s="1309"/>
      <c r="CM55" s="1309"/>
      <c r="CN55" s="1309">
        <v>18.3</v>
      </c>
      <c r="CO55" s="1309"/>
      <c r="CP55" s="1309"/>
      <c r="CQ55" s="1309"/>
      <c r="CR55" s="1309"/>
      <c r="CS55" s="1309"/>
      <c r="CT55" s="1309"/>
      <c r="CU55" s="1309"/>
      <c r="CV55" s="1309">
        <v>20.3</v>
      </c>
      <c r="CW55" s="1309"/>
      <c r="CX55" s="1309"/>
      <c r="CY55" s="1309"/>
      <c r="CZ55" s="1309"/>
      <c r="DA55" s="1309"/>
      <c r="DB55" s="1309"/>
      <c r="DC55" s="1309"/>
    </row>
    <row r="56" spans="1:109" x14ac:dyDescent="0.15">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618</v>
      </c>
      <c r="BC57" s="1312"/>
      <c r="BD57" s="1312"/>
      <c r="BE57" s="1312"/>
      <c r="BF57" s="1312"/>
      <c r="BG57" s="1312"/>
      <c r="BH57" s="1312"/>
      <c r="BI57" s="1312"/>
      <c r="BJ57" s="1312"/>
      <c r="BK57" s="1312"/>
      <c r="BL57" s="1312"/>
      <c r="BM57" s="1312"/>
      <c r="BN57" s="1312"/>
      <c r="BO57" s="1312"/>
      <c r="BP57" s="1321"/>
      <c r="BQ57" s="1309"/>
      <c r="BR57" s="1309"/>
      <c r="BS57" s="1309"/>
      <c r="BT57" s="1309"/>
      <c r="BU57" s="1309"/>
      <c r="BV57" s="1309"/>
      <c r="BW57" s="1309"/>
      <c r="BX57" s="1321"/>
      <c r="BY57" s="1309"/>
      <c r="BZ57" s="1309"/>
      <c r="CA57" s="1309"/>
      <c r="CB57" s="1309"/>
      <c r="CC57" s="1309"/>
      <c r="CD57" s="1309"/>
      <c r="CE57" s="1309"/>
      <c r="CF57" s="1321"/>
      <c r="CG57" s="1309"/>
      <c r="CH57" s="1309"/>
      <c r="CI57" s="1309"/>
      <c r="CJ57" s="1309"/>
      <c r="CK57" s="1309"/>
      <c r="CL57" s="1309"/>
      <c r="CM57" s="1309"/>
      <c r="CN57" s="1309">
        <v>59.4</v>
      </c>
      <c r="CO57" s="1309"/>
      <c r="CP57" s="1309"/>
      <c r="CQ57" s="1309"/>
      <c r="CR57" s="1309"/>
      <c r="CS57" s="1309"/>
      <c r="CT57" s="1309"/>
      <c r="CU57" s="1309"/>
      <c r="CV57" s="1309">
        <v>60.7</v>
      </c>
      <c r="CW57" s="1309"/>
      <c r="CX57" s="1309"/>
      <c r="CY57" s="1309"/>
      <c r="CZ57" s="1309"/>
      <c r="DA57" s="1309"/>
      <c r="DB57" s="1309"/>
      <c r="DC57" s="1309"/>
      <c r="DD57" s="408"/>
      <c r="DE57" s="407"/>
    </row>
    <row r="58" spans="1:109" s="403" customFormat="1" x14ac:dyDescent="0.15">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620</v>
      </c>
    </row>
    <row r="64" spans="1:109" x14ac:dyDescent="0.15">
      <c r="B64" s="395"/>
      <c r="G64" s="402"/>
      <c r="I64" s="415"/>
      <c r="J64" s="415"/>
      <c r="K64" s="415"/>
      <c r="L64" s="415"/>
      <c r="M64" s="415"/>
      <c r="N64" s="416"/>
      <c r="AM64" s="402"/>
      <c r="AN64" s="402" t="s">
        <v>613</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5" customHeight="1" x14ac:dyDescent="0.15">
      <c r="B65" s="395"/>
      <c r="AN65" s="1322" t="s">
        <v>621</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x14ac:dyDescent="0.15">
      <c r="B66" s="395"/>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x14ac:dyDescent="0.15">
      <c r="B67" s="395"/>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x14ac:dyDescent="0.15">
      <c r="B68" s="395"/>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x14ac:dyDescent="0.15">
      <c r="B69" s="395"/>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615</v>
      </c>
    </row>
    <row r="72" spans="2:107" x14ac:dyDescent="0.15">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570</v>
      </c>
      <c r="BQ72" s="1314"/>
      <c r="BR72" s="1314"/>
      <c r="BS72" s="1314"/>
      <c r="BT72" s="1314"/>
      <c r="BU72" s="1314"/>
      <c r="BV72" s="1314"/>
      <c r="BW72" s="1314"/>
      <c r="BX72" s="1314" t="s">
        <v>571</v>
      </c>
      <c r="BY72" s="1314"/>
      <c r="BZ72" s="1314"/>
      <c r="CA72" s="1314"/>
      <c r="CB72" s="1314"/>
      <c r="CC72" s="1314"/>
      <c r="CD72" s="1314"/>
      <c r="CE72" s="1314"/>
      <c r="CF72" s="1314" t="s">
        <v>572</v>
      </c>
      <c r="CG72" s="1314"/>
      <c r="CH72" s="1314"/>
      <c r="CI72" s="1314"/>
      <c r="CJ72" s="1314"/>
      <c r="CK72" s="1314"/>
      <c r="CL72" s="1314"/>
      <c r="CM72" s="1314"/>
      <c r="CN72" s="1314" t="s">
        <v>573</v>
      </c>
      <c r="CO72" s="1314"/>
      <c r="CP72" s="1314"/>
      <c r="CQ72" s="1314"/>
      <c r="CR72" s="1314"/>
      <c r="CS72" s="1314"/>
      <c r="CT72" s="1314"/>
      <c r="CU72" s="1314"/>
      <c r="CV72" s="1314" t="s">
        <v>574</v>
      </c>
      <c r="CW72" s="1314"/>
      <c r="CX72" s="1314"/>
      <c r="CY72" s="1314"/>
      <c r="CZ72" s="1314"/>
      <c r="DA72" s="1314"/>
      <c r="DB72" s="1314"/>
      <c r="DC72" s="1314"/>
    </row>
    <row r="73" spans="2:107" x14ac:dyDescent="0.15">
      <c r="B73" s="395"/>
      <c r="G73" s="1317"/>
      <c r="H73" s="1317"/>
      <c r="I73" s="1317"/>
      <c r="J73" s="1317"/>
      <c r="K73" s="1313"/>
      <c r="L73" s="1313"/>
      <c r="M73" s="1313"/>
      <c r="N73" s="1313"/>
      <c r="AM73" s="404"/>
      <c r="AN73" s="1312" t="s">
        <v>616</v>
      </c>
      <c r="AO73" s="1312"/>
      <c r="AP73" s="1312"/>
      <c r="AQ73" s="1312"/>
      <c r="AR73" s="1312"/>
      <c r="AS73" s="1312"/>
      <c r="AT73" s="1312"/>
      <c r="AU73" s="1312"/>
      <c r="AV73" s="1312"/>
      <c r="AW73" s="1312"/>
      <c r="AX73" s="1312"/>
      <c r="AY73" s="1312"/>
      <c r="AZ73" s="1312"/>
      <c r="BA73" s="1312"/>
      <c r="BB73" s="1312" t="s">
        <v>617</v>
      </c>
      <c r="BC73" s="1312"/>
      <c r="BD73" s="1312"/>
      <c r="BE73" s="1312"/>
      <c r="BF73" s="1312"/>
      <c r="BG73" s="1312"/>
      <c r="BH73" s="1312"/>
      <c r="BI73" s="1312"/>
      <c r="BJ73" s="1312"/>
      <c r="BK73" s="1312"/>
      <c r="BL73" s="1312"/>
      <c r="BM73" s="1312"/>
      <c r="BN73" s="1312"/>
      <c r="BO73" s="1312"/>
      <c r="BP73" s="1309"/>
      <c r="BQ73" s="1309"/>
      <c r="BR73" s="1309"/>
      <c r="BS73" s="1309"/>
      <c r="BT73" s="1309"/>
      <c r="BU73" s="1309"/>
      <c r="BV73" s="1309"/>
      <c r="BW73" s="1309"/>
      <c r="BX73" s="1309"/>
      <c r="BY73" s="1309"/>
      <c r="BZ73" s="1309"/>
      <c r="CA73" s="1309"/>
      <c r="CB73" s="1309"/>
      <c r="CC73" s="1309"/>
      <c r="CD73" s="1309"/>
      <c r="CE73" s="1309"/>
      <c r="CF73" s="1309"/>
      <c r="CG73" s="1309"/>
      <c r="CH73" s="1309"/>
      <c r="CI73" s="1309"/>
      <c r="CJ73" s="1309"/>
      <c r="CK73" s="1309"/>
      <c r="CL73" s="1309"/>
      <c r="CM73" s="1309"/>
      <c r="CN73" s="1309"/>
      <c r="CO73" s="1309"/>
      <c r="CP73" s="1309"/>
      <c r="CQ73" s="1309"/>
      <c r="CR73" s="1309"/>
      <c r="CS73" s="1309"/>
      <c r="CT73" s="1309"/>
      <c r="CU73" s="1309"/>
      <c r="CV73" s="1309"/>
      <c r="CW73" s="1309"/>
      <c r="CX73" s="1309"/>
      <c r="CY73" s="1309"/>
      <c r="CZ73" s="1309"/>
      <c r="DA73" s="1309"/>
      <c r="DB73" s="1309"/>
      <c r="DC73" s="1309"/>
    </row>
    <row r="74" spans="2:107" x14ac:dyDescent="0.15">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622</v>
      </c>
      <c r="BC75" s="1312"/>
      <c r="BD75" s="1312"/>
      <c r="BE75" s="1312"/>
      <c r="BF75" s="1312"/>
      <c r="BG75" s="1312"/>
      <c r="BH75" s="1312"/>
      <c r="BI75" s="1312"/>
      <c r="BJ75" s="1312"/>
      <c r="BK75" s="1312"/>
      <c r="BL75" s="1312"/>
      <c r="BM75" s="1312"/>
      <c r="BN75" s="1312"/>
      <c r="BO75" s="1312"/>
      <c r="BP75" s="1309">
        <v>1.4</v>
      </c>
      <c r="BQ75" s="1309"/>
      <c r="BR75" s="1309"/>
      <c r="BS75" s="1309"/>
      <c r="BT75" s="1309"/>
      <c r="BU75" s="1309"/>
      <c r="BV75" s="1309"/>
      <c r="BW75" s="1309"/>
      <c r="BX75" s="1309">
        <v>0.4</v>
      </c>
      <c r="BY75" s="1309"/>
      <c r="BZ75" s="1309"/>
      <c r="CA75" s="1309"/>
      <c r="CB75" s="1309"/>
      <c r="CC75" s="1309"/>
      <c r="CD75" s="1309"/>
      <c r="CE75" s="1309"/>
      <c r="CF75" s="1309">
        <v>-0.3</v>
      </c>
      <c r="CG75" s="1309"/>
      <c r="CH75" s="1309"/>
      <c r="CI75" s="1309"/>
      <c r="CJ75" s="1309"/>
      <c r="CK75" s="1309"/>
      <c r="CL75" s="1309"/>
      <c r="CM75" s="1309"/>
      <c r="CN75" s="1309">
        <v>-0.1</v>
      </c>
      <c r="CO75" s="1309"/>
      <c r="CP75" s="1309"/>
      <c r="CQ75" s="1309"/>
      <c r="CR75" s="1309"/>
      <c r="CS75" s="1309"/>
      <c r="CT75" s="1309"/>
      <c r="CU75" s="1309"/>
      <c r="CV75" s="1309">
        <v>0</v>
      </c>
      <c r="CW75" s="1309"/>
      <c r="CX75" s="1309"/>
      <c r="CY75" s="1309"/>
      <c r="CZ75" s="1309"/>
      <c r="DA75" s="1309"/>
      <c r="DB75" s="1309"/>
      <c r="DC75" s="1309"/>
    </row>
    <row r="76" spans="2:107" x14ac:dyDescent="0.15">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5"/>
      <c r="H77" s="1315"/>
      <c r="I77" s="1315"/>
      <c r="J77" s="1315"/>
      <c r="K77" s="1313"/>
      <c r="L77" s="1313"/>
      <c r="M77" s="1313"/>
      <c r="N77" s="1313"/>
      <c r="AN77" s="1314" t="s">
        <v>619</v>
      </c>
      <c r="AO77" s="1314"/>
      <c r="AP77" s="1314"/>
      <c r="AQ77" s="1314"/>
      <c r="AR77" s="1314"/>
      <c r="AS77" s="1314"/>
      <c r="AT77" s="1314"/>
      <c r="AU77" s="1314"/>
      <c r="AV77" s="1314"/>
      <c r="AW77" s="1314"/>
      <c r="AX77" s="1314"/>
      <c r="AY77" s="1314"/>
      <c r="AZ77" s="1314"/>
      <c r="BA77" s="1314"/>
      <c r="BB77" s="1312" t="s">
        <v>617</v>
      </c>
      <c r="BC77" s="1312"/>
      <c r="BD77" s="1312"/>
      <c r="BE77" s="1312"/>
      <c r="BF77" s="1312"/>
      <c r="BG77" s="1312"/>
      <c r="BH77" s="1312"/>
      <c r="BI77" s="1312"/>
      <c r="BJ77" s="1312"/>
      <c r="BK77" s="1312"/>
      <c r="BL77" s="1312"/>
      <c r="BM77" s="1312"/>
      <c r="BN77" s="1312"/>
      <c r="BO77" s="1312"/>
      <c r="BP77" s="1309">
        <v>13</v>
      </c>
      <c r="BQ77" s="1309"/>
      <c r="BR77" s="1309"/>
      <c r="BS77" s="1309"/>
      <c r="BT77" s="1309"/>
      <c r="BU77" s="1309"/>
      <c r="BV77" s="1309"/>
      <c r="BW77" s="1309"/>
      <c r="BX77" s="1309">
        <v>21</v>
      </c>
      <c r="BY77" s="1309"/>
      <c r="BZ77" s="1309"/>
      <c r="CA77" s="1309"/>
      <c r="CB77" s="1309"/>
      <c r="CC77" s="1309"/>
      <c r="CD77" s="1309"/>
      <c r="CE77" s="1309"/>
      <c r="CF77" s="1309">
        <v>20.2</v>
      </c>
      <c r="CG77" s="1309"/>
      <c r="CH77" s="1309"/>
      <c r="CI77" s="1309"/>
      <c r="CJ77" s="1309"/>
      <c r="CK77" s="1309"/>
      <c r="CL77" s="1309"/>
      <c r="CM77" s="1309"/>
      <c r="CN77" s="1309">
        <v>18.3</v>
      </c>
      <c r="CO77" s="1309"/>
      <c r="CP77" s="1309"/>
      <c r="CQ77" s="1309"/>
      <c r="CR77" s="1309"/>
      <c r="CS77" s="1309"/>
      <c r="CT77" s="1309"/>
      <c r="CU77" s="1309"/>
      <c r="CV77" s="1309">
        <v>20.3</v>
      </c>
      <c r="CW77" s="1309"/>
      <c r="CX77" s="1309"/>
      <c r="CY77" s="1309"/>
      <c r="CZ77" s="1309"/>
      <c r="DA77" s="1309"/>
      <c r="DB77" s="1309"/>
      <c r="DC77" s="1309"/>
    </row>
    <row r="78" spans="2:107" x14ac:dyDescent="0.15">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622</v>
      </c>
      <c r="BC79" s="1312"/>
      <c r="BD79" s="1312"/>
      <c r="BE79" s="1312"/>
      <c r="BF79" s="1312"/>
      <c r="BG79" s="1312"/>
      <c r="BH79" s="1312"/>
      <c r="BI79" s="1312"/>
      <c r="BJ79" s="1312"/>
      <c r="BK79" s="1312"/>
      <c r="BL79" s="1312"/>
      <c r="BM79" s="1312"/>
      <c r="BN79" s="1312"/>
      <c r="BO79" s="1312"/>
      <c r="BP79" s="1309">
        <v>6.8</v>
      </c>
      <c r="BQ79" s="1309"/>
      <c r="BR79" s="1309"/>
      <c r="BS79" s="1309"/>
      <c r="BT79" s="1309"/>
      <c r="BU79" s="1309"/>
      <c r="BV79" s="1309"/>
      <c r="BW79" s="1309"/>
      <c r="BX79" s="1309">
        <v>6.8</v>
      </c>
      <c r="BY79" s="1309"/>
      <c r="BZ79" s="1309"/>
      <c r="CA79" s="1309"/>
      <c r="CB79" s="1309"/>
      <c r="CC79" s="1309"/>
      <c r="CD79" s="1309"/>
      <c r="CE79" s="1309"/>
      <c r="CF79" s="1309">
        <v>6.8</v>
      </c>
      <c r="CG79" s="1309"/>
      <c r="CH79" s="1309"/>
      <c r="CI79" s="1309"/>
      <c r="CJ79" s="1309"/>
      <c r="CK79" s="1309"/>
      <c r="CL79" s="1309"/>
      <c r="CM79" s="1309"/>
      <c r="CN79" s="1309">
        <v>6.8</v>
      </c>
      <c r="CO79" s="1309"/>
      <c r="CP79" s="1309"/>
      <c r="CQ79" s="1309"/>
      <c r="CR79" s="1309"/>
      <c r="CS79" s="1309"/>
      <c r="CT79" s="1309"/>
      <c r="CU79" s="1309"/>
      <c r="CV79" s="1309">
        <v>6.6</v>
      </c>
      <c r="CW79" s="1309"/>
      <c r="CX79" s="1309"/>
      <c r="CY79" s="1309"/>
      <c r="CZ79" s="1309"/>
      <c r="DA79" s="1309"/>
      <c r="DB79" s="1309"/>
      <c r="DC79" s="1309"/>
    </row>
    <row r="80" spans="2:107" x14ac:dyDescent="0.15">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VNxldO8D/1L5AdkAPjFOrmUll50/EJh43bSbIzYYZQ3T6IS9lk85e6H0Tk11mrd6QyucvzNbdsAVk/6A7SBf6Q==" saltValue="zsTV0s1v+//WIPwT2OBvb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55" zoomScaleNormal="55"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516</v>
      </c>
    </row>
  </sheetData>
  <sheetProtection algorithmName="SHA-512" hashValue="IRym4KLc6gsDR4qG0WmlRZWacckyCdIQHhFYbgVNX3F4BV2ZZpapQ3lvfNb+C+Qm8u0CsA8fZOal/63Ujs6N6Q==" saltValue="YyVcYyqyCJQJu6ffNy1TnA=="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516</v>
      </c>
    </row>
  </sheetData>
  <sheetProtection algorithmName="SHA-512" hashValue="vT59nDKMhDeUOM4TL/aLvvyhQmcpYY1ls5j++6NLVgExNc3L7jMANESIdNfc65Sz8dBDxtfgbuGCW/cZ5ewNRg==" saltValue="0ZpkdmFylyjalBhTINrhwQ=="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567</v>
      </c>
      <c r="G2" s="157"/>
      <c r="H2" s="158"/>
    </row>
    <row r="3" spans="1:8" x14ac:dyDescent="0.15">
      <c r="A3" s="154" t="s">
        <v>560</v>
      </c>
      <c r="B3" s="159"/>
      <c r="C3" s="160"/>
      <c r="D3" s="161">
        <v>38816</v>
      </c>
      <c r="E3" s="162"/>
      <c r="F3" s="163">
        <v>49919</v>
      </c>
      <c r="G3" s="164"/>
      <c r="H3" s="165"/>
    </row>
    <row r="4" spans="1:8" x14ac:dyDescent="0.15">
      <c r="A4" s="166"/>
      <c r="B4" s="167"/>
      <c r="C4" s="168"/>
      <c r="D4" s="169">
        <v>29845</v>
      </c>
      <c r="E4" s="170"/>
      <c r="F4" s="171">
        <v>26398</v>
      </c>
      <c r="G4" s="172"/>
      <c r="H4" s="173"/>
    </row>
    <row r="5" spans="1:8" x14ac:dyDescent="0.15">
      <c r="A5" s="154" t="s">
        <v>562</v>
      </c>
      <c r="B5" s="159"/>
      <c r="C5" s="160"/>
      <c r="D5" s="161">
        <v>43742</v>
      </c>
      <c r="E5" s="162"/>
      <c r="F5" s="163">
        <v>47738</v>
      </c>
      <c r="G5" s="164"/>
      <c r="H5" s="165"/>
    </row>
    <row r="6" spans="1:8" x14ac:dyDescent="0.15">
      <c r="A6" s="166"/>
      <c r="B6" s="167"/>
      <c r="C6" s="168"/>
      <c r="D6" s="169">
        <v>39428</v>
      </c>
      <c r="E6" s="170"/>
      <c r="F6" s="171">
        <v>24937</v>
      </c>
      <c r="G6" s="172"/>
      <c r="H6" s="173"/>
    </row>
    <row r="7" spans="1:8" x14ac:dyDescent="0.15">
      <c r="A7" s="154" t="s">
        <v>563</v>
      </c>
      <c r="B7" s="159"/>
      <c r="C7" s="160"/>
      <c r="D7" s="161">
        <v>57347</v>
      </c>
      <c r="E7" s="162"/>
      <c r="F7" s="163">
        <v>52191</v>
      </c>
      <c r="G7" s="164"/>
      <c r="H7" s="165"/>
    </row>
    <row r="8" spans="1:8" x14ac:dyDescent="0.15">
      <c r="A8" s="166"/>
      <c r="B8" s="167"/>
      <c r="C8" s="168"/>
      <c r="D8" s="169">
        <v>37569</v>
      </c>
      <c r="E8" s="170"/>
      <c r="F8" s="171">
        <v>24843</v>
      </c>
      <c r="G8" s="172"/>
      <c r="H8" s="173"/>
    </row>
    <row r="9" spans="1:8" x14ac:dyDescent="0.15">
      <c r="A9" s="154" t="s">
        <v>564</v>
      </c>
      <c r="B9" s="159"/>
      <c r="C9" s="160"/>
      <c r="D9" s="161">
        <v>51724</v>
      </c>
      <c r="E9" s="162"/>
      <c r="F9" s="163">
        <v>47387</v>
      </c>
      <c r="G9" s="164"/>
      <c r="H9" s="165"/>
    </row>
    <row r="10" spans="1:8" x14ac:dyDescent="0.15">
      <c r="A10" s="166"/>
      <c r="B10" s="167"/>
      <c r="C10" s="168"/>
      <c r="D10" s="169">
        <v>35097</v>
      </c>
      <c r="E10" s="170"/>
      <c r="F10" s="171">
        <v>24928</v>
      </c>
      <c r="G10" s="172"/>
      <c r="H10" s="173"/>
    </row>
    <row r="11" spans="1:8" x14ac:dyDescent="0.15">
      <c r="A11" s="154" t="s">
        <v>565</v>
      </c>
      <c r="B11" s="159"/>
      <c r="C11" s="160"/>
      <c r="D11" s="161">
        <v>41564</v>
      </c>
      <c r="E11" s="162"/>
      <c r="F11" s="163">
        <v>51264</v>
      </c>
      <c r="G11" s="164"/>
      <c r="H11" s="165"/>
    </row>
    <row r="12" spans="1:8" x14ac:dyDescent="0.15">
      <c r="A12" s="166"/>
      <c r="B12" s="167"/>
      <c r="C12" s="174"/>
      <c r="D12" s="169">
        <v>33007</v>
      </c>
      <c r="E12" s="170"/>
      <c r="F12" s="171">
        <v>26040</v>
      </c>
      <c r="G12" s="172"/>
      <c r="H12" s="173"/>
    </row>
    <row r="13" spans="1:8" x14ac:dyDescent="0.15">
      <c r="A13" s="154"/>
      <c r="B13" s="159"/>
      <c r="C13" s="175"/>
      <c r="D13" s="176">
        <v>46639</v>
      </c>
      <c r="E13" s="177"/>
      <c r="F13" s="178">
        <v>49700</v>
      </c>
      <c r="G13" s="179"/>
      <c r="H13" s="165"/>
    </row>
    <row r="14" spans="1:8" x14ac:dyDescent="0.15">
      <c r="A14" s="166"/>
      <c r="B14" s="167"/>
      <c r="C14" s="168"/>
      <c r="D14" s="169">
        <v>34989</v>
      </c>
      <c r="E14" s="170"/>
      <c r="F14" s="171">
        <v>25429</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9.84</v>
      </c>
      <c r="C19" s="180">
        <f>ROUND(VALUE(SUBSTITUTE(実質収支比率等に係る経年分析!G$48,"▲","-")),2)</f>
        <v>10.07</v>
      </c>
      <c r="D19" s="180">
        <f>ROUND(VALUE(SUBSTITUTE(実質収支比率等に係る経年分析!H$48,"▲","-")),2)</f>
        <v>10.32</v>
      </c>
      <c r="E19" s="180">
        <f>ROUND(VALUE(SUBSTITUTE(実質収支比率等に係る経年分析!I$48,"▲","-")),2)</f>
        <v>7.96</v>
      </c>
      <c r="F19" s="180">
        <f>ROUND(VALUE(SUBSTITUTE(実質収支比率等に係る経年分析!J$48,"▲","-")),2)</f>
        <v>8.9499999999999993</v>
      </c>
    </row>
    <row r="20" spans="1:11" x14ac:dyDescent="0.15">
      <c r="A20" s="180" t="s">
        <v>55</v>
      </c>
      <c r="B20" s="180">
        <f>ROUND(VALUE(SUBSTITUTE(実質収支比率等に係る経年分析!F$47,"▲","-")),2)</f>
        <v>73.42</v>
      </c>
      <c r="C20" s="180">
        <f>ROUND(VALUE(SUBSTITUTE(実質収支比率等に係る経年分析!G$47,"▲","-")),2)</f>
        <v>60.79</v>
      </c>
      <c r="D20" s="180">
        <f>ROUND(VALUE(SUBSTITUTE(実質収支比率等に係る経年分析!H$47,"▲","-")),2)</f>
        <v>63.63</v>
      </c>
      <c r="E20" s="180">
        <f>ROUND(VALUE(SUBSTITUTE(実質収支比率等に係る経年分析!I$47,"▲","-")),2)</f>
        <v>42.13</v>
      </c>
      <c r="F20" s="180">
        <f>ROUND(VALUE(SUBSTITUTE(実質収支比率等に係る経年分析!J$47,"▲","-")),2)</f>
        <v>42.05</v>
      </c>
    </row>
    <row r="21" spans="1:11" x14ac:dyDescent="0.15">
      <c r="A21" s="180" t="s">
        <v>56</v>
      </c>
      <c r="B21" s="180">
        <f>IF(ISNUMBER(VALUE(SUBSTITUTE(実質収支比率等に係る経年分析!F$49,"▲","-"))),ROUND(VALUE(SUBSTITUTE(実質収支比率等に係る経年分析!F$49,"▲","-")),2),NA())</f>
        <v>-9.73</v>
      </c>
      <c r="C21" s="180">
        <f>IF(ISNUMBER(VALUE(SUBSTITUTE(実質収支比率等に係る経年分析!G$49,"▲","-"))),ROUND(VALUE(SUBSTITUTE(実質収支比率等に係る経年分析!G$49,"▲","-")),2),NA())</f>
        <v>-20.37</v>
      </c>
      <c r="D21" s="180">
        <f>IF(ISNUMBER(VALUE(SUBSTITUTE(実質収支比率等に係る経年分析!H$49,"▲","-"))),ROUND(VALUE(SUBSTITUTE(実質収支比率等に係る経年分析!H$49,"▲","-")),2),NA())</f>
        <v>-5.88</v>
      </c>
      <c r="E21" s="180">
        <f>IF(ISNUMBER(VALUE(SUBSTITUTE(実質収支比率等に係る経年分析!I$49,"▲","-"))),ROUND(VALUE(SUBSTITUTE(実質収支比率等に係る経年分析!I$49,"▲","-")),2),NA())</f>
        <v>-31.58</v>
      </c>
      <c r="F21" s="180">
        <f>IF(ISNUMBER(VALUE(SUBSTITUTE(実質収支比率等に係る経年分析!J$49,"▲","-"))),ROUND(VALUE(SUBSTITUTE(実質収支比率等に係る経年分析!J$49,"▲","-")),2),NA())</f>
        <v>-6.33</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後期高齢者医療事業へ振替</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後期高齢者医療事業</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0.17</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0.21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0.27</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0.23</v>
      </c>
    </row>
    <row r="32" spans="1:11" x14ac:dyDescent="0.15">
      <c r="A32" s="181" t="str">
        <f>IF(連結実質赤字比率に係る赤字・黒字の構成分析!C$38="",NA(),連結実質赤字比率に係る赤字・黒字の構成分析!C$38)</f>
        <v>国民健康保険事業・事業勘定</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7.67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10.69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11.09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1.77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0.82</v>
      </c>
    </row>
    <row r="33" spans="1:16" x14ac:dyDescent="0.15">
      <c r="A33" s="181" t="str">
        <f>IF(連結実質赤字比率に係る赤字・黒字の構成分析!C$37="",NA(),連結実質赤字比率に係る赤字・黒字の構成分析!C$37)</f>
        <v>介護保険事業・事業勘定</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1.65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0.93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1.31</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1.66</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9.84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10.07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10.31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7.95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8.9499999999999993</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14.77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20.82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15.19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17.329999999999998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14.13</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1269</v>
      </c>
      <c r="E42" s="182"/>
      <c r="F42" s="182"/>
      <c r="G42" s="182">
        <f>'実質公債費比率（分子）の構造'!L$52</f>
        <v>1287</v>
      </c>
      <c r="H42" s="182"/>
      <c r="I42" s="182"/>
      <c r="J42" s="182">
        <f>'実質公債費比率（分子）の構造'!M$52</f>
        <v>1308</v>
      </c>
      <c r="K42" s="182"/>
      <c r="L42" s="182"/>
      <c r="M42" s="182">
        <f>'実質公債費比率（分子）の構造'!N$52</f>
        <v>1180</v>
      </c>
      <c r="N42" s="182"/>
      <c r="O42" s="182"/>
      <c r="P42" s="182">
        <f>'実質公債費比率（分子）の構造'!O$52</f>
        <v>1198</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24</v>
      </c>
      <c r="C45" s="182"/>
      <c r="D45" s="182"/>
      <c r="E45" s="182">
        <f>'実質公債費比率（分子）の構造'!L$49</f>
        <v>13</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442</v>
      </c>
      <c r="C46" s="182"/>
      <c r="D46" s="182"/>
      <c r="E46" s="182">
        <f>'実質公債費比率（分子）の構造'!L$48</f>
        <v>443</v>
      </c>
      <c r="F46" s="182"/>
      <c r="G46" s="182"/>
      <c r="H46" s="182">
        <f>'実質公債費比率（分子）の構造'!M$48</f>
        <v>465</v>
      </c>
      <c r="I46" s="182"/>
      <c r="J46" s="182"/>
      <c r="K46" s="182">
        <f>'実質公債費比率（分子）の構造'!N$48</f>
        <v>320</v>
      </c>
      <c r="L46" s="182"/>
      <c r="M46" s="182"/>
      <c r="N46" s="182">
        <f>'実質公債費比率（分子）の構造'!O$48</f>
        <v>307</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783</v>
      </c>
      <c r="C49" s="182"/>
      <c r="D49" s="182"/>
      <c r="E49" s="182">
        <f>'実質公債費比率（分子）の構造'!L$45</f>
        <v>798</v>
      </c>
      <c r="F49" s="182"/>
      <c r="G49" s="182"/>
      <c r="H49" s="182">
        <f>'実質公債費比率（分子）の構造'!M$45</f>
        <v>841</v>
      </c>
      <c r="I49" s="182"/>
      <c r="J49" s="182"/>
      <c r="K49" s="182">
        <f>'実質公債費比率（分子）の構造'!N$45</f>
        <v>874</v>
      </c>
      <c r="L49" s="182"/>
      <c r="M49" s="182"/>
      <c r="N49" s="182">
        <f>'実質公債費比率（分子）の構造'!O$45</f>
        <v>865</v>
      </c>
      <c r="O49" s="182"/>
      <c r="P49" s="182"/>
    </row>
    <row r="50" spans="1:16" x14ac:dyDescent="0.15">
      <c r="A50" s="182" t="s">
        <v>71</v>
      </c>
      <c r="B50" s="182" t="e">
        <f>NA()</f>
        <v>#N/A</v>
      </c>
      <c r="C50" s="182">
        <f>IF(ISNUMBER('実質公債費比率（分子）の構造'!K$53),'実質公債費比率（分子）の構造'!K$53,NA())</f>
        <v>-20</v>
      </c>
      <c r="D50" s="182" t="e">
        <f>NA()</f>
        <v>#N/A</v>
      </c>
      <c r="E50" s="182" t="e">
        <f>NA()</f>
        <v>#N/A</v>
      </c>
      <c r="F50" s="182">
        <f>IF(ISNUMBER('実質公債費比率（分子）の構造'!L$53),'実質公債費比率（分子）の構造'!L$53,NA())</f>
        <v>-33</v>
      </c>
      <c r="G50" s="182" t="e">
        <f>NA()</f>
        <v>#N/A</v>
      </c>
      <c r="H50" s="182" t="e">
        <f>NA()</f>
        <v>#N/A</v>
      </c>
      <c r="I50" s="182">
        <f>IF(ISNUMBER('実質公債費比率（分子）の構造'!M$53),'実質公債費比率（分子）の構造'!M$53,NA())</f>
        <v>-2</v>
      </c>
      <c r="J50" s="182" t="e">
        <f>NA()</f>
        <v>#N/A</v>
      </c>
      <c r="K50" s="182" t="e">
        <f>NA()</f>
        <v>#N/A</v>
      </c>
      <c r="L50" s="182">
        <f>IF(ISNUMBER('実質公債費比率（分子）の構造'!N$53),'実質公債費比率（分子）の構造'!N$53,NA())</f>
        <v>14</v>
      </c>
      <c r="M50" s="182" t="e">
        <f>NA()</f>
        <v>#N/A</v>
      </c>
      <c r="N50" s="182" t="e">
        <f>NA()</f>
        <v>#N/A</v>
      </c>
      <c r="O50" s="182">
        <f>IF(ISNUMBER('実質公債費比率（分子）の構造'!O$53),'実質公債費比率（分子）の構造'!O$53,NA())</f>
        <v>-26</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10163</v>
      </c>
      <c r="E56" s="181"/>
      <c r="F56" s="181"/>
      <c r="G56" s="181">
        <f>'将来負担比率（分子）の構造'!J$52</f>
        <v>9926</v>
      </c>
      <c r="H56" s="181"/>
      <c r="I56" s="181"/>
      <c r="J56" s="181">
        <f>'将来負担比率（分子）の構造'!K$52</f>
        <v>9852</v>
      </c>
      <c r="K56" s="181"/>
      <c r="L56" s="181"/>
      <c r="M56" s="181">
        <f>'将来負担比率（分子）の構造'!L$52</f>
        <v>9813</v>
      </c>
      <c r="N56" s="181"/>
      <c r="O56" s="181"/>
      <c r="P56" s="181">
        <f>'将来負担比率（分子）の構造'!M$52</f>
        <v>9524</v>
      </c>
    </row>
    <row r="57" spans="1:16" x14ac:dyDescent="0.15">
      <c r="A57" s="181" t="s">
        <v>42</v>
      </c>
      <c r="B57" s="181"/>
      <c r="C57" s="181"/>
      <c r="D57" s="181">
        <f>'将来負担比率（分子）の構造'!I$51</f>
        <v>3693</v>
      </c>
      <c r="E57" s="181"/>
      <c r="F57" s="181"/>
      <c r="G57" s="181">
        <f>'将来負担比率（分子）の構造'!J$51</f>
        <v>3482</v>
      </c>
      <c r="H57" s="181"/>
      <c r="I57" s="181"/>
      <c r="J57" s="181">
        <f>'将来負担比率（分子）の構造'!K$51</f>
        <v>3273</v>
      </c>
      <c r="K57" s="181"/>
      <c r="L57" s="181"/>
      <c r="M57" s="181">
        <f>'将来負担比率（分子）の構造'!L$51</f>
        <v>2753</v>
      </c>
      <c r="N57" s="181"/>
      <c r="O57" s="181"/>
      <c r="P57" s="181">
        <f>'将来負担比率（分子）の構造'!M$51</f>
        <v>2396</v>
      </c>
    </row>
    <row r="58" spans="1:16" x14ac:dyDescent="0.15">
      <c r="A58" s="181" t="s">
        <v>41</v>
      </c>
      <c r="B58" s="181"/>
      <c r="C58" s="181"/>
      <c r="D58" s="181">
        <f>'将来負担比率（分子）の構造'!I$50</f>
        <v>8164</v>
      </c>
      <c r="E58" s="181"/>
      <c r="F58" s="181"/>
      <c r="G58" s="181">
        <f>'将来負担比率（分子）の構造'!J$50</f>
        <v>7306</v>
      </c>
      <c r="H58" s="181"/>
      <c r="I58" s="181"/>
      <c r="J58" s="181">
        <f>'将来負担比率（分子）の構造'!K$50</f>
        <v>7879</v>
      </c>
      <c r="K58" s="181"/>
      <c r="L58" s="181"/>
      <c r="M58" s="181">
        <f>'将来負担比率（分子）の構造'!L$50</f>
        <v>8812</v>
      </c>
      <c r="N58" s="181"/>
      <c r="O58" s="181"/>
      <c r="P58" s="181">
        <f>'将来負担比率（分子）の構造'!M$50</f>
        <v>8099</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707</v>
      </c>
      <c r="C62" s="181"/>
      <c r="D62" s="181"/>
      <c r="E62" s="181">
        <f>'将来負担比率（分子）の構造'!J$45</f>
        <v>841</v>
      </c>
      <c r="F62" s="181"/>
      <c r="G62" s="181"/>
      <c r="H62" s="181">
        <f>'将来負担比率（分子）の構造'!K$45</f>
        <v>946</v>
      </c>
      <c r="I62" s="181"/>
      <c r="J62" s="181"/>
      <c r="K62" s="181">
        <f>'将来負担比率（分子）の構造'!L$45</f>
        <v>842</v>
      </c>
      <c r="L62" s="181"/>
      <c r="M62" s="181"/>
      <c r="N62" s="181">
        <f>'将来負担比率（分子）の構造'!M$45</f>
        <v>812</v>
      </c>
      <c r="O62" s="181"/>
      <c r="P62" s="181"/>
    </row>
    <row r="63" spans="1:16" x14ac:dyDescent="0.15">
      <c r="A63" s="181" t="s">
        <v>34</v>
      </c>
      <c r="B63" s="181">
        <f>'将来負担比率（分子）の構造'!I$44</f>
        <v>13</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4881</v>
      </c>
      <c r="C64" s="181"/>
      <c r="D64" s="181"/>
      <c r="E64" s="181">
        <f>'将来負担比率（分子）の構造'!J$43</f>
        <v>4626</v>
      </c>
      <c r="F64" s="181"/>
      <c r="G64" s="181"/>
      <c r="H64" s="181">
        <f>'将来負担比率（分子）の構造'!K$43</f>
        <v>4329</v>
      </c>
      <c r="I64" s="181"/>
      <c r="J64" s="181"/>
      <c r="K64" s="181">
        <f>'将来負担比率（分子）の構造'!L$43</f>
        <v>3693</v>
      </c>
      <c r="L64" s="181"/>
      <c r="M64" s="181"/>
      <c r="N64" s="181">
        <f>'将来負担比率（分子）の構造'!M$43</f>
        <v>3154</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8181</v>
      </c>
      <c r="C66" s="181"/>
      <c r="D66" s="181"/>
      <c r="E66" s="181">
        <f>'将来負担比率（分子）の構造'!J$41</f>
        <v>8229</v>
      </c>
      <c r="F66" s="181"/>
      <c r="G66" s="181"/>
      <c r="H66" s="181">
        <f>'将来負担比率（分子）の構造'!K$41</f>
        <v>8565</v>
      </c>
      <c r="I66" s="181"/>
      <c r="J66" s="181"/>
      <c r="K66" s="181">
        <f>'将来負担比率（分子）の構造'!L$41</f>
        <v>9146</v>
      </c>
      <c r="L66" s="181"/>
      <c r="M66" s="181"/>
      <c r="N66" s="181">
        <f>'将来負担比率（分子）の構造'!M$41</f>
        <v>9267</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4261</v>
      </c>
      <c r="C72" s="185">
        <f>基金残高に係る経年分析!G55</f>
        <v>2864</v>
      </c>
      <c r="D72" s="185">
        <f>基金残高に係る経年分析!H55</f>
        <v>2864</v>
      </c>
    </row>
    <row r="73" spans="1:16" x14ac:dyDescent="0.15">
      <c r="A73" s="184" t="s">
        <v>78</v>
      </c>
      <c r="B73" s="185">
        <f>基金残高に係る経年分析!F56</f>
        <v>0</v>
      </c>
      <c r="C73" s="185">
        <f>基金残高に係る経年分析!G56</f>
        <v>0</v>
      </c>
      <c r="D73" s="185">
        <f>基金残高に係る経年分析!H56</f>
        <v>0</v>
      </c>
    </row>
    <row r="74" spans="1:16" x14ac:dyDescent="0.15">
      <c r="A74" s="184" t="s">
        <v>79</v>
      </c>
      <c r="B74" s="185">
        <f>基金残高に係る経年分析!F57</f>
        <v>2756</v>
      </c>
      <c r="C74" s="185">
        <f>基金残高に係る経年分析!G57</f>
        <v>4262</v>
      </c>
      <c r="D74" s="185">
        <f>基金残高に係る経年分析!H57</f>
        <v>3464</v>
      </c>
    </row>
  </sheetData>
  <sheetProtection algorithmName="SHA-512" hashValue="6wNsewqbdVVat45ON3K2PWdcuiNfIc9cfW0X61JO7Ju0e78yCC62jGiNEitApFuoUL6+ePnTp/KviYKzO+ngTQ==" saltValue="zO3WPndcf+PCK3/G2nDUE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218</v>
      </c>
      <c r="DI1" s="798"/>
      <c r="DJ1" s="798"/>
      <c r="DK1" s="798"/>
      <c r="DL1" s="798"/>
      <c r="DM1" s="798"/>
      <c r="DN1" s="799"/>
      <c r="DO1" s="226"/>
      <c r="DP1" s="797" t="s">
        <v>219</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220</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221</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222</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223</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224</v>
      </c>
      <c r="S4" s="740"/>
      <c r="T4" s="740"/>
      <c r="U4" s="740"/>
      <c r="V4" s="740"/>
      <c r="W4" s="740"/>
      <c r="X4" s="740"/>
      <c r="Y4" s="741"/>
      <c r="Z4" s="739" t="s">
        <v>225</v>
      </c>
      <c r="AA4" s="740"/>
      <c r="AB4" s="740"/>
      <c r="AC4" s="741"/>
      <c r="AD4" s="739" t="s">
        <v>226</v>
      </c>
      <c r="AE4" s="740"/>
      <c r="AF4" s="740"/>
      <c r="AG4" s="740"/>
      <c r="AH4" s="740"/>
      <c r="AI4" s="740"/>
      <c r="AJ4" s="740"/>
      <c r="AK4" s="741"/>
      <c r="AL4" s="739" t="s">
        <v>225</v>
      </c>
      <c r="AM4" s="740"/>
      <c r="AN4" s="740"/>
      <c r="AO4" s="741"/>
      <c r="AP4" s="800" t="s">
        <v>227</v>
      </c>
      <c r="AQ4" s="800"/>
      <c r="AR4" s="800"/>
      <c r="AS4" s="800"/>
      <c r="AT4" s="800"/>
      <c r="AU4" s="800"/>
      <c r="AV4" s="800"/>
      <c r="AW4" s="800"/>
      <c r="AX4" s="800"/>
      <c r="AY4" s="800"/>
      <c r="AZ4" s="800"/>
      <c r="BA4" s="800"/>
      <c r="BB4" s="800"/>
      <c r="BC4" s="800"/>
      <c r="BD4" s="800"/>
      <c r="BE4" s="800"/>
      <c r="BF4" s="800"/>
      <c r="BG4" s="800" t="s">
        <v>228</v>
      </c>
      <c r="BH4" s="800"/>
      <c r="BI4" s="800"/>
      <c r="BJ4" s="800"/>
      <c r="BK4" s="800"/>
      <c r="BL4" s="800"/>
      <c r="BM4" s="800"/>
      <c r="BN4" s="800"/>
      <c r="BO4" s="800" t="s">
        <v>225</v>
      </c>
      <c r="BP4" s="800"/>
      <c r="BQ4" s="800"/>
      <c r="BR4" s="800"/>
      <c r="BS4" s="800" t="s">
        <v>229</v>
      </c>
      <c r="BT4" s="800"/>
      <c r="BU4" s="800"/>
      <c r="BV4" s="800"/>
      <c r="BW4" s="800"/>
      <c r="BX4" s="800"/>
      <c r="BY4" s="800"/>
      <c r="BZ4" s="800"/>
      <c r="CA4" s="800"/>
      <c r="CB4" s="800"/>
      <c r="CD4" s="782" t="s">
        <v>230</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231</v>
      </c>
      <c r="C5" s="745"/>
      <c r="D5" s="745"/>
      <c r="E5" s="745"/>
      <c r="F5" s="745"/>
      <c r="G5" s="745"/>
      <c r="H5" s="745"/>
      <c r="I5" s="745"/>
      <c r="J5" s="745"/>
      <c r="K5" s="745"/>
      <c r="L5" s="745"/>
      <c r="M5" s="745"/>
      <c r="N5" s="745"/>
      <c r="O5" s="745"/>
      <c r="P5" s="745"/>
      <c r="Q5" s="746"/>
      <c r="R5" s="733">
        <v>5573550</v>
      </c>
      <c r="S5" s="734"/>
      <c r="T5" s="734"/>
      <c r="U5" s="734"/>
      <c r="V5" s="734"/>
      <c r="W5" s="734"/>
      <c r="X5" s="734"/>
      <c r="Y5" s="777"/>
      <c r="Z5" s="795">
        <v>45.7</v>
      </c>
      <c r="AA5" s="795"/>
      <c r="AB5" s="795"/>
      <c r="AC5" s="795"/>
      <c r="AD5" s="796">
        <v>5094931</v>
      </c>
      <c r="AE5" s="796"/>
      <c r="AF5" s="796"/>
      <c r="AG5" s="796"/>
      <c r="AH5" s="796"/>
      <c r="AI5" s="796"/>
      <c r="AJ5" s="796"/>
      <c r="AK5" s="796"/>
      <c r="AL5" s="778">
        <v>77.599999999999994</v>
      </c>
      <c r="AM5" s="749"/>
      <c r="AN5" s="749"/>
      <c r="AO5" s="779"/>
      <c r="AP5" s="744" t="s">
        <v>232</v>
      </c>
      <c r="AQ5" s="745"/>
      <c r="AR5" s="745"/>
      <c r="AS5" s="745"/>
      <c r="AT5" s="745"/>
      <c r="AU5" s="745"/>
      <c r="AV5" s="745"/>
      <c r="AW5" s="745"/>
      <c r="AX5" s="745"/>
      <c r="AY5" s="745"/>
      <c r="AZ5" s="745"/>
      <c r="BA5" s="745"/>
      <c r="BB5" s="745"/>
      <c r="BC5" s="745"/>
      <c r="BD5" s="745"/>
      <c r="BE5" s="745"/>
      <c r="BF5" s="746"/>
      <c r="BG5" s="678">
        <v>5094931</v>
      </c>
      <c r="BH5" s="679"/>
      <c r="BI5" s="679"/>
      <c r="BJ5" s="679"/>
      <c r="BK5" s="679"/>
      <c r="BL5" s="679"/>
      <c r="BM5" s="679"/>
      <c r="BN5" s="680"/>
      <c r="BO5" s="715">
        <v>91.4</v>
      </c>
      <c r="BP5" s="715"/>
      <c r="BQ5" s="715"/>
      <c r="BR5" s="715"/>
      <c r="BS5" s="716">
        <v>41199</v>
      </c>
      <c r="BT5" s="716"/>
      <c r="BU5" s="716"/>
      <c r="BV5" s="716"/>
      <c r="BW5" s="716"/>
      <c r="BX5" s="716"/>
      <c r="BY5" s="716"/>
      <c r="BZ5" s="716"/>
      <c r="CA5" s="716"/>
      <c r="CB5" s="766"/>
      <c r="CD5" s="782" t="s">
        <v>227</v>
      </c>
      <c r="CE5" s="783"/>
      <c r="CF5" s="783"/>
      <c r="CG5" s="783"/>
      <c r="CH5" s="783"/>
      <c r="CI5" s="783"/>
      <c r="CJ5" s="783"/>
      <c r="CK5" s="783"/>
      <c r="CL5" s="783"/>
      <c r="CM5" s="783"/>
      <c r="CN5" s="783"/>
      <c r="CO5" s="783"/>
      <c r="CP5" s="783"/>
      <c r="CQ5" s="784"/>
      <c r="CR5" s="782" t="s">
        <v>233</v>
      </c>
      <c r="CS5" s="783"/>
      <c r="CT5" s="783"/>
      <c r="CU5" s="783"/>
      <c r="CV5" s="783"/>
      <c r="CW5" s="783"/>
      <c r="CX5" s="783"/>
      <c r="CY5" s="784"/>
      <c r="CZ5" s="782" t="s">
        <v>225</v>
      </c>
      <c r="DA5" s="783"/>
      <c r="DB5" s="783"/>
      <c r="DC5" s="784"/>
      <c r="DD5" s="782" t="s">
        <v>234</v>
      </c>
      <c r="DE5" s="783"/>
      <c r="DF5" s="783"/>
      <c r="DG5" s="783"/>
      <c r="DH5" s="783"/>
      <c r="DI5" s="783"/>
      <c r="DJ5" s="783"/>
      <c r="DK5" s="783"/>
      <c r="DL5" s="783"/>
      <c r="DM5" s="783"/>
      <c r="DN5" s="783"/>
      <c r="DO5" s="783"/>
      <c r="DP5" s="784"/>
      <c r="DQ5" s="782" t="s">
        <v>235</v>
      </c>
      <c r="DR5" s="783"/>
      <c r="DS5" s="783"/>
      <c r="DT5" s="783"/>
      <c r="DU5" s="783"/>
      <c r="DV5" s="783"/>
      <c r="DW5" s="783"/>
      <c r="DX5" s="783"/>
      <c r="DY5" s="783"/>
      <c r="DZ5" s="783"/>
      <c r="EA5" s="783"/>
      <c r="EB5" s="783"/>
      <c r="EC5" s="784"/>
    </row>
    <row r="6" spans="2:143" ht="11.25" customHeight="1" x14ac:dyDescent="0.15">
      <c r="B6" s="675" t="s">
        <v>236</v>
      </c>
      <c r="C6" s="676"/>
      <c r="D6" s="676"/>
      <c r="E6" s="676"/>
      <c r="F6" s="676"/>
      <c r="G6" s="676"/>
      <c r="H6" s="676"/>
      <c r="I6" s="676"/>
      <c r="J6" s="676"/>
      <c r="K6" s="676"/>
      <c r="L6" s="676"/>
      <c r="M6" s="676"/>
      <c r="N6" s="676"/>
      <c r="O6" s="676"/>
      <c r="P6" s="676"/>
      <c r="Q6" s="677"/>
      <c r="R6" s="678">
        <v>111677</v>
      </c>
      <c r="S6" s="679"/>
      <c r="T6" s="679"/>
      <c r="U6" s="679"/>
      <c r="V6" s="679"/>
      <c r="W6" s="679"/>
      <c r="X6" s="679"/>
      <c r="Y6" s="680"/>
      <c r="Z6" s="715">
        <v>0.9</v>
      </c>
      <c r="AA6" s="715"/>
      <c r="AB6" s="715"/>
      <c r="AC6" s="715"/>
      <c r="AD6" s="716">
        <v>111677</v>
      </c>
      <c r="AE6" s="716"/>
      <c r="AF6" s="716"/>
      <c r="AG6" s="716"/>
      <c r="AH6" s="716"/>
      <c r="AI6" s="716"/>
      <c r="AJ6" s="716"/>
      <c r="AK6" s="716"/>
      <c r="AL6" s="681">
        <v>1.7</v>
      </c>
      <c r="AM6" s="682"/>
      <c r="AN6" s="682"/>
      <c r="AO6" s="717"/>
      <c r="AP6" s="675" t="s">
        <v>237</v>
      </c>
      <c r="AQ6" s="676"/>
      <c r="AR6" s="676"/>
      <c r="AS6" s="676"/>
      <c r="AT6" s="676"/>
      <c r="AU6" s="676"/>
      <c r="AV6" s="676"/>
      <c r="AW6" s="676"/>
      <c r="AX6" s="676"/>
      <c r="AY6" s="676"/>
      <c r="AZ6" s="676"/>
      <c r="BA6" s="676"/>
      <c r="BB6" s="676"/>
      <c r="BC6" s="676"/>
      <c r="BD6" s="676"/>
      <c r="BE6" s="676"/>
      <c r="BF6" s="677"/>
      <c r="BG6" s="678">
        <v>5094931</v>
      </c>
      <c r="BH6" s="679"/>
      <c r="BI6" s="679"/>
      <c r="BJ6" s="679"/>
      <c r="BK6" s="679"/>
      <c r="BL6" s="679"/>
      <c r="BM6" s="679"/>
      <c r="BN6" s="680"/>
      <c r="BO6" s="715">
        <v>91.4</v>
      </c>
      <c r="BP6" s="715"/>
      <c r="BQ6" s="715"/>
      <c r="BR6" s="715"/>
      <c r="BS6" s="716">
        <v>41199</v>
      </c>
      <c r="BT6" s="716"/>
      <c r="BU6" s="716"/>
      <c r="BV6" s="716"/>
      <c r="BW6" s="716"/>
      <c r="BX6" s="716"/>
      <c r="BY6" s="716"/>
      <c r="BZ6" s="716"/>
      <c r="CA6" s="716"/>
      <c r="CB6" s="766"/>
      <c r="CD6" s="736" t="s">
        <v>238</v>
      </c>
      <c r="CE6" s="737"/>
      <c r="CF6" s="737"/>
      <c r="CG6" s="737"/>
      <c r="CH6" s="737"/>
      <c r="CI6" s="737"/>
      <c r="CJ6" s="737"/>
      <c r="CK6" s="737"/>
      <c r="CL6" s="737"/>
      <c r="CM6" s="737"/>
      <c r="CN6" s="737"/>
      <c r="CO6" s="737"/>
      <c r="CP6" s="737"/>
      <c r="CQ6" s="738"/>
      <c r="CR6" s="678">
        <v>124878</v>
      </c>
      <c r="CS6" s="679"/>
      <c r="CT6" s="679"/>
      <c r="CU6" s="679"/>
      <c r="CV6" s="679"/>
      <c r="CW6" s="679"/>
      <c r="CX6" s="679"/>
      <c r="CY6" s="680"/>
      <c r="CZ6" s="778">
        <v>1.1000000000000001</v>
      </c>
      <c r="DA6" s="749"/>
      <c r="DB6" s="749"/>
      <c r="DC6" s="781"/>
      <c r="DD6" s="684" t="s">
        <v>239</v>
      </c>
      <c r="DE6" s="679"/>
      <c r="DF6" s="679"/>
      <c r="DG6" s="679"/>
      <c r="DH6" s="679"/>
      <c r="DI6" s="679"/>
      <c r="DJ6" s="679"/>
      <c r="DK6" s="679"/>
      <c r="DL6" s="679"/>
      <c r="DM6" s="679"/>
      <c r="DN6" s="679"/>
      <c r="DO6" s="679"/>
      <c r="DP6" s="680"/>
      <c r="DQ6" s="684">
        <v>124878</v>
      </c>
      <c r="DR6" s="679"/>
      <c r="DS6" s="679"/>
      <c r="DT6" s="679"/>
      <c r="DU6" s="679"/>
      <c r="DV6" s="679"/>
      <c r="DW6" s="679"/>
      <c r="DX6" s="679"/>
      <c r="DY6" s="679"/>
      <c r="DZ6" s="679"/>
      <c r="EA6" s="679"/>
      <c r="EB6" s="679"/>
      <c r="EC6" s="722"/>
    </row>
    <row r="7" spans="2:143" ht="11.25" customHeight="1" x14ac:dyDescent="0.15">
      <c r="B7" s="675" t="s">
        <v>240</v>
      </c>
      <c r="C7" s="676"/>
      <c r="D7" s="676"/>
      <c r="E7" s="676"/>
      <c r="F7" s="676"/>
      <c r="G7" s="676"/>
      <c r="H7" s="676"/>
      <c r="I7" s="676"/>
      <c r="J7" s="676"/>
      <c r="K7" s="676"/>
      <c r="L7" s="676"/>
      <c r="M7" s="676"/>
      <c r="N7" s="676"/>
      <c r="O7" s="676"/>
      <c r="P7" s="676"/>
      <c r="Q7" s="677"/>
      <c r="R7" s="678">
        <v>4640</v>
      </c>
      <c r="S7" s="679"/>
      <c r="T7" s="679"/>
      <c r="U7" s="679"/>
      <c r="V7" s="679"/>
      <c r="W7" s="679"/>
      <c r="X7" s="679"/>
      <c r="Y7" s="680"/>
      <c r="Z7" s="715">
        <v>0</v>
      </c>
      <c r="AA7" s="715"/>
      <c r="AB7" s="715"/>
      <c r="AC7" s="715"/>
      <c r="AD7" s="716">
        <v>4640</v>
      </c>
      <c r="AE7" s="716"/>
      <c r="AF7" s="716"/>
      <c r="AG7" s="716"/>
      <c r="AH7" s="716"/>
      <c r="AI7" s="716"/>
      <c r="AJ7" s="716"/>
      <c r="AK7" s="716"/>
      <c r="AL7" s="681">
        <v>0.1</v>
      </c>
      <c r="AM7" s="682"/>
      <c r="AN7" s="682"/>
      <c r="AO7" s="717"/>
      <c r="AP7" s="675" t="s">
        <v>241</v>
      </c>
      <c r="AQ7" s="676"/>
      <c r="AR7" s="676"/>
      <c r="AS7" s="676"/>
      <c r="AT7" s="676"/>
      <c r="AU7" s="676"/>
      <c r="AV7" s="676"/>
      <c r="AW7" s="676"/>
      <c r="AX7" s="676"/>
      <c r="AY7" s="676"/>
      <c r="AZ7" s="676"/>
      <c r="BA7" s="676"/>
      <c r="BB7" s="676"/>
      <c r="BC7" s="676"/>
      <c r="BD7" s="676"/>
      <c r="BE7" s="676"/>
      <c r="BF7" s="677"/>
      <c r="BG7" s="678">
        <v>2037742</v>
      </c>
      <c r="BH7" s="679"/>
      <c r="BI7" s="679"/>
      <c r="BJ7" s="679"/>
      <c r="BK7" s="679"/>
      <c r="BL7" s="679"/>
      <c r="BM7" s="679"/>
      <c r="BN7" s="680"/>
      <c r="BO7" s="715">
        <v>36.6</v>
      </c>
      <c r="BP7" s="715"/>
      <c r="BQ7" s="715"/>
      <c r="BR7" s="715"/>
      <c r="BS7" s="716">
        <v>41199</v>
      </c>
      <c r="BT7" s="716"/>
      <c r="BU7" s="716"/>
      <c r="BV7" s="716"/>
      <c r="BW7" s="716"/>
      <c r="BX7" s="716"/>
      <c r="BY7" s="716"/>
      <c r="BZ7" s="716"/>
      <c r="CA7" s="716"/>
      <c r="CB7" s="766"/>
      <c r="CD7" s="711" t="s">
        <v>242</v>
      </c>
      <c r="CE7" s="712"/>
      <c r="CF7" s="712"/>
      <c r="CG7" s="712"/>
      <c r="CH7" s="712"/>
      <c r="CI7" s="712"/>
      <c r="CJ7" s="712"/>
      <c r="CK7" s="712"/>
      <c r="CL7" s="712"/>
      <c r="CM7" s="712"/>
      <c r="CN7" s="712"/>
      <c r="CO7" s="712"/>
      <c r="CP7" s="712"/>
      <c r="CQ7" s="713"/>
      <c r="CR7" s="678">
        <v>1107373</v>
      </c>
      <c r="CS7" s="679"/>
      <c r="CT7" s="679"/>
      <c r="CU7" s="679"/>
      <c r="CV7" s="679"/>
      <c r="CW7" s="679"/>
      <c r="CX7" s="679"/>
      <c r="CY7" s="680"/>
      <c r="CZ7" s="715">
        <v>10</v>
      </c>
      <c r="DA7" s="715"/>
      <c r="DB7" s="715"/>
      <c r="DC7" s="715"/>
      <c r="DD7" s="684">
        <v>19819</v>
      </c>
      <c r="DE7" s="679"/>
      <c r="DF7" s="679"/>
      <c r="DG7" s="679"/>
      <c r="DH7" s="679"/>
      <c r="DI7" s="679"/>
      <c r="DJ7" s="679"/>
      <c r="DK7" s="679"/>
      <c r="DL7" s="679"/>
      <c r="DM7" s="679"/>
      <c r="DN7" s="679"/>
      <c r="DO7" s="679"/>
      <c r="DP7" s="680"/>
      <c r="DQ7" s="684">
        <v>985833</v>
      </c>
      <c r="DR7" s="679"/>
      <c r="DS7" s="679"/>
      <c r="DT7" s="679"/>
      <c r="DU7" s="679"/>
      <c r="DV7" s="679"/>
      <c r="DW7" s="679"/>
      <c r="DX7" s="679"/>
      <c r="DY7" s="679"/>
      <c r="DZ7" s="679"/>
      <c r="EA7" s="679"/>
      <c r="EB7" s="679"/>
      <c r="EC7" s="722"/>
    </row>
    <row r="8" spans="2:143" ht="11.25" customHeight="1" x14ac:dyDescent="0.15">
      <c r="B8" s="675" t="s">
        <v>243</v>
      </c>
      <c r="C8" s="676"/>
      <c r="D8" s="676"/>
      <c r="E8" s="676"/>
      <c r="F8" s="676"/>
      <c r="G8" s="676"/>
      <c r="H8" s="676"/>
      <c r="I8" s="676"/>
      <c r="J8" s="676"/>
      <c r="K8" s="676"/>
      <c r="L8" s="676"/>
      <c r="M8" s="676"/>
      <c r="N8" s="676"/>
      <c r="O8" s="676"/>
      <c r="P8" s="676"/>
      <c r="Q8" s="677"/>
      <c r="R8" s="678">
        <v>30063</v>
      </c>
      <c r="S8" s="679"/>
      <c r="T8" s="679"/>
      <c r="U8" s="679"/>
      <c r="V8" s="679"/>
      <c r="W8" s="679"/>
      <c r="X8" s="679"/>
      <c r="Y8" s="680"/>
      <c r="Z8" s="715">
        <v>0.2</v>
      </c>
      <c r="AA8" s="715"/>
      <c r="AB8" s="715"/>
      <c r="AC8" s="715"/>
      <c r="AD8" s="716">
        <v>30063</v>
      </c>
      <c r="AE8" s="716"/>
      <c r="AF8" s="716"/>
      <c r="AG8" s="716"/>
      <c r="AH8" s="716"/>
      <c r="AI8" s="716"/>
      <c r="AJ8" s="716"/>
      <c r="AK8" s="716"/>
      <c r="AL8" s="681">
        <v>0.5</v>
      </c>
      <c r="AM8" s="682"/>
      <c r="AN8" s="682"/>
      <c r="AO8" s="717"/>
      <c r="AP8" s="675" t="s">
        <v>244</v>
      </c>
      <c r="AQ8" s="676"/>
      <c r="AR8" s="676"/>
      <c r="AS8" s="676"/>
      <c r="AT8" s="676"/>
      <c r="AU8" s="676"/>
      <c r="AV8" s="676"/>
      <c r="AW8" s="676"/>
      <c r="AX8" s="676"/>
      <c r="AY8" s="676"/>
      <c r="AZ8" s="676"/>
      <c r="BA8" s="676"/>
      <c r="BB8" s="676"/>
      <c r="BC8" s="676"/>
      <c r="BD8" s="676"/>
      <c r="BE8" s="676"/>
      <c r="BF8" s="677"/>
      <c r="BG8" s="678">
        <v>57983</v>
      </c>
      <c r="BH8" s="679"/>
      <c r="BI8" s="679"/>
      <c r="BJ8" s="679"/>
      <c r="BK8" s="679"/>
      <c r="BL8" s="679"/>
      <c r="BM8" s="679"/>
      <c r="BN8" s="680"/>
      <c r="BO8" s="715">
        <v>1</v>
      </c>
      <c r="BP8" s="715"/>
      <c r="BQ8" s="715"/>
      <c r="BR8" s="715"/>
      <c r="BS8" s="684" t="s">
        <v>239</v>
      </c>
      <c r="BT8" s="679"/>
      <c r="BU8" s="679"/>
      <c r="BV8" s="679"/>
      <c r="BW8" s="679"/>
      <c r="BX8" s="679"/>
      <c r="BY8" s="679"/>
      <c r="BZ8" s="679"/>
      <c r="CA8" s="679"/>
      <c r="CB8" s="722"/>
      <c r="CD8" s="711" t="s">
        <v>245</v>
      </c>
      <c r="CE8" s="712"/>
      <c r="CF8" s="712"/>
      <c r="CG8" s="712"/>
      <c r="CH8" s="712"/>
      <c r="CI8" s="712"/>
      <c r="CJ8" s="712"/>
      <c r="CK8" s="712"/>
      <c r="CL8" s="712"/>
      <c r="CM8" s="712"/>
      <c r="CN8" s="712"/>
      <c r="CO8" s="712"/>
      <c r="CP8" s="712"/>
      <c r="CQ8" s="713"/>
      <c r="CR8" s="678">
        <v>3961728</v>
      </c>
      <c r="CS8" s="679"/>
      <c r="CT8" s="679"/>
      <c r="CU8" s="679"/>
      <c r="CV8" s="679"/>
      <c r="CW8" s="679"/>
      <c r="CX8" s="679"/>
      <c r="CY8" s="680"/>
      <c r="CZ8" s="715">
        <v>35.799999999999997</v>
      </c>
      <c r="DA8" s="715"/>
      <c r="DB8" s="715"/>
      <c r="DC8" s="715"/>
      <c r="DD8" s="684">
        <v>101743</v>
      </c>
      <c r="DE8" s="679"/>
      <c r="DF8" s="679"/>
      <c r="DG8" s="679"/>
      <c r="DH8" s="679"/>
      <c r="DI8" s="679"/>
      <c r="DJ8" s="679"/>
      <c r="DK8" s="679"/>
      <c r="DL8" s="679"/>
      <c r="DM8" s="679"/>
      <c r="DN8" s="679"/>
      <c r="DO8" s="679"/>
      <c r="DP8" s="680"/>
      <c r="DQ8" s="684">
        <v>1962578</v>
      </c>
      <c r="DR8" s="679"/>
      <c r="DS8" s="679"/>
      <c r="DT8" s="679"/>
      <c r="DU8" s="679"/>
      <c r="DV8" s="679"/>
      <c r="DW8" s="679"/>
      <c r="DX8" s="679"/>
      <c r="DY8" s="679"/>
      <c r="DZ8" s="679"/>
      <c r="EA8" s="679"/>
      <c r="EB8" s="679"/>
      <c r="EC8" s="722"/>
    </row>
    <row r="9" spans="2:143" ht="11.25" customHeight="1" x14ac:dyDescent="0.15">
      <c r="B9" s="675" t="s">
        <v>246</v>
      </c>
      <c r="C9" s="676"/>
      <c r="D9" s="676"/>
      <c r="E9" s="676"/>
      <c r="F9" s="676"/>
      <c r="G9" s="676"/>
      <c r="H9" s="676"/>
      <c r="I9" s="676"/>
      <c r="J9" s="676"/>
      <c r="K9" s="676"/>
      <c r="L9" s="676"/>
      <c r="M9" s="676"/>
      <c r="N9" s="676"/>
      <c r="O9" s="676"/>
      <c r="P9" s="676"/>
      <c r="Q9" s="677"/>
      <c r="R9" s="678">
        <v>16101</v>
      </c>
      <c r="S9" s="679"/>
      <c r="T9" s="679"/>
      <c r="U9" s="679"/>
      <c r="V9" s="679"/>
      <c r="W9" s="679"/>
      <c r="X9" s="679"/>
      <c r="Y9" s="680"/>
      <c r="Z9" s="715">
        <v>0.1</v>
      </c>
      <c r="AA9" s="715"/>
      <c r="AB9" s="715"/>
      <c r="AC9" s="715"/>
      <c r="AD9" s="716">
        <v>16101</v>
      </c>
      <c r="AE9" s="716"/>
      <c r="AF9" s="716"/>
      <c r="AG9" s="716"/>
      <c r="AH9" s="716"/>
      <c r="AI9" s="716"/>
      <c r="AJ9" s="716"/>
      <c r="AK9" s="716"/>
      <c r="AL9" s="681">
        <v>0.2</v>
      </c>
      <c r="AM9" s="682"/>
      <c r="AN9" s="682"/>
      <c r="AO9" s="717"/>
      <c r="AP9" s="675" t="s">
        <v>247</v>
      </c>
      <c r="AQ9" s="676"/>
      <c r="AR9" s="676"/>
      <c r="AS9" s="676"/>
      <c r="AT9" s="676"/>
      <c r="AU9" s="676"/>
      <c r="AV9" s="676"/>
      <c r="AW9" s="676"/>
      <c r="AX9" s="676"/>
      <c r="AY9" s="676"/>
      <c r="AZ9" s="676"/>
      <c r="BA9" s="676"/>
      <c r="BB9" s="676"/>
      <c r="BC9" s="676"/>
      <c r="BD9" s="676"/>
      <c r="BE9" s="676"/>
      <c r="BF9" s="677"/>
      <c r="BG9" s="678">
        <v>1614783</v>
      </c>
      <c r="BH9" s="679"/>
      <c r="BI9" s="679"/>
      <c r="BJ9" s="679"/>
      <c r="BK9" s="679"/>
      <c r="BL9" s="679"/>
      <c r="BM9" s="679"/>
      <c r="BN9" s="680"/>
      <c r="BO9" s="715">
        <v>29</v>
      </c>
      <c r="BP9" s="715"/>
      <c r="BQ9" s="715"/>
      <c r="BR9" s="715"/>
      <c r="BS9" s="684" t="s">
        <v>239</v>
      </c>
      <c r="BT9" s="679"/>
      <c r="BU9" s="679"/>
      <c r="BV9" s="679"/>
      <c r="BW9" s="679"/>
      <c r="BX9" s="679"/>
      <c r="BY9" s="679"/>
      <c r="BZ9" s="679"/>
      <c r="CA9" s="679"/>
      <c r="CB9" s="722"/>
      <c r="CD9" s="711" t="s">
        <v>248</v>
      </c>
      <c r="CE9" s="712"/>
      <c r="CF9" s="712"/>
      <c r="CG9" s="712"/>
      <c r="CH9" s="712"/>
      <c r="CI9" s="712"/>
      <c r="CJ9" s="712"/>
      <c r="CK9" s="712"/>
      <c r="CL9" s="712"/>
      <c r="CM9" s="712"/>
      <c r="CN9" s="712"/>
      <c r="CO9" s="712"/>
      <c r="CP9" s="712"/>
      <c r="CQ9" s="713"/>
      <c r="CR9" s="678">
        <v>1100883</v>
      </c>
      <c r="CS9" s="679"/>
      <c r="CT9" s="679"/>
      <c r="CU9" s="679"/>
      <c r="CV9" s="679"/>
      <c r="CW9" s="679"/>
      <c r="CX9" s="679"/>
      <c r="CY9" s="680"/>
      <c r="CZ9" s="715">
        <v>9.9</v>
      </c>
      <c r="DA9" s="715"/>
      <c r="DB9" s="715"/>
      <c r="DC9" s="715"/>
      <c r="DD9" s="684">
        <v>149546</v>
      </c>
      <c r="DE9" s="679"/>
      <c r="DF9" s="679"/>
      <c r="DG9" s="679"/>
      <c r="DH9" s="679"/>
      <c r="DI9" s="679"/>
      <c r="DJ9" s="679"/>
      <c r="DK9" s="679"/>
      <c r="DL9" s="679"/>
      <c r="DM9" s="679"/>
      <c r="DN9" s="679"/>
      <c r="DO9" s="679"/>
      <c r="DP9" s="680"/>
      <c r="DQ9" s="684">
        <v>772414</v>
      </c>
      <c r="DR9" s="679"/>
      <c r="DS9" s="679"/>
      <c r="DT9" s="679"/>
      <c r="DU9" s="679"/>
      <c r="DV9" s="679"/>
      <c r="DW9" s="679"/>
      <c r="DX9" s="679"/>
      <c r="DY9" s="679"/>
      <c r="DZ9" s="679"/>
      <c r="EA9" s="679"/>
      <c r="EB9" s="679"/>
      <c r="EC9" s="722"/>
    </row>
    <row r="10" spans="2:143" ht="11.25" customHeight="1" x14ac:dyDescent="0.15">
      <c r="B10" s="675" t="s">
        <v>249</v>
      </c>
      <c r="C10" s="676"/>
      <c r="D10" s="676"/>
      <c r="E10" s="676"/>
      <c r="F10" s="676"/>
      <c r="G10" s="676"/>
      <c r="H10" s="676"/>
      <c r="I10" s="676"/>
      <c r="J10" s="676"/>
      <c r="K10" s="676"/>
      <c r="L10" s="676"/>
      <c r="M10" s="676"/>
      <c r="N10" s="676"/>
      <c r="O10" s="676"/>
      <c r="P10" s="676"/>
      <c r="Q10" s="677"/>
      <c r="R10" s="678" t="s">
        <v>239</v>
      </c>
      <c r="S10" s="679"/>
      <c r="T10" s="679"/>
      <c r="U10" s="679"/>
      <c r="V10" s="679"/>
      <c r="W10" s="679"/>
      <c r="X10" s="679"/>
      <c r="Y10" s="680"/>
      <c r="Z10" s="715" t="s">
        <v>239</v>
      </c>
      <c r="AA10" s="715"/>
      <c r="AB10" s="715"/>
      <c r="AC10" s="715"/>
      <c r="AD10" s="716" t="s">
        <v>239</v>
      </c>
      <c r="AE10" s="716"/>
      <c r="AF10" s="716"/>
      <c r="AG10" s="716"/>
      <c r="AH10" s="716"/>
      <c r="AI10" s="716"/>
      <c r="AJ10" s="716"/>
      <c r="AK10" s="716"/>
      <c r="AL10" s="681" t="s">
        <v>239</v>
      </c>
      <c r="AM10" s="682"/>
      <c r="AN10" s="682"/>
      <c r="AO10" s="717"/>
      <c r="AP10" s="675" t="s">
        <v>250</v>
      </c>
      <c r="AQ10" s="676"/>
      <c r="AR10" s="676"/>
      <c r="AS10" s="676"/>
      <c r="AT10" s="676"/>
      <c r="AU10" s="676"/>
      <c r="AV10" s="676"/>
      <c r="AW10" s="676"/>
      <c r="AX10" s="676"/>
      <c r="AY10" s="676"/>
      <c r="AZ10" s="676"/>
      <c r="BA10" s="676"/>
      <c r="BB10" s="676"/>
      <c r="BC10" s="676"/>
      <c r="BD10" s="676"/>
      <c r="BE10" s="676"/>
      <c r="BF10" s="677"/>
      <c r="BG10" s="678">
        <v>84128</v>
      </c>
      <c r="BH10" s="679"/>
      <c r="BI10" s="679"/>
      <c r="BJ10" s="679"/>
      <c r="BK10" s="679"/>
      <c r="BL10" s="679"/>
      <c r="BM10" s="679"/>
      <c r="BN10" s="680"/>
      <c r="BO10" s="715">
        <v>1.5</v>
      </c>
      <c r="BP10" s="715"/>
      <c r="BQ10" s="715"/>
      <c r="BR10" s="715"/>
      <c r="BS10" s="684" t="s">
        <v>239</v>
      </c>
      <c r="BT10" s="679"/>
      <c r="BU10" s="679"/>
      <c r="BV10" s="679"/>
      <c r="BW10" s="679"/>
      <c r="BX10" s="679"/>
      <c r="BY10" s="679"/>
      <c r="BZ10" s="679"/>
      <c r="CA10" s="679"/>
      <c r="CB10" s="722"/>
      <c r="CD10" s="711" t="s">
        <v>251</v>
      </c>
      <c r="CE10" s="712"/>
      <c r="CF10" s="712"/>
      <c r="CG10" s="712"/>
      <c r="CH10" s="712"/>
      <c r="CI10" s="712"/>
      <c r="CJ10" s="712"/>
      <c r="CK10" s="712"/>
      <c r="CL10" s="712"/>
      <c r="CM10" s="712"/>
      <c r="CN10" s="712"/>
      <c r="CO10" s="712"/>
      <c r="CP10" s="712"/>
      <c r="CQ10" s="713"/>
      <c r="CR10" s="678">
        <v>70150</v>
      </c>
      <c r="CS10" s="679"/>
      <c r="CT10" s="679"/>
      <c r="CU10" s="679"/>
      <c r="CV10" s="679"/>
      <c r="CW10" s="679"/>
      <c r="CX10" s="679"/>
      <c r="CY10" s="680"/>
      <c r="CZ10" s="715">
        <v>0.6</v>
      </c>
      <c r="DA10" s="715"/>
      <c r="DB10" s="715"/>
      <c r="DC10" s="715"/>
      <c r="DD10" s="684" t="s">
        <v>239</v>
      </c>
      <c r="DE10" s="679"/>
      <c r="DF10" s="679"/>
      <c r="DG10" s="679"/>
      <c r="DH10" s="679"/>
      <c r="DI10" s="679"/>
      <c r="DJ10" s="679"/>
      <c r="DK10" s="679"/>
      <c r="DL10" s="679"/>
      <c r="DM10" s="679"/>
      <c r="DN10" s="679"/>
      <c r="DO10" s="679"/>
      <c r="DP10" s="680"/>
      <c r="DQ10" s="684">
        <v>12150</v>
      </c>
      <c r="DR10" s="679"/>
      <c r="DS10" s="679"/>
      <c r="DT10" s="679"/>
      <c r="DU10" s="679"/>
      <c r="DV10" s="679"/>
      <c r="DW10" s="679"/>
      <c r="DX10" s="679"/>
      <c r="DY10" s="679"/>
      <c r="DZ10" s="679"/>
      <c r="EA10" s="679"/>
      <c r="EB10" s="679"/>
      <c r="EC10" s="722"/>
    </row>
    <row r="11" spans="2:143" ht="11.25" customHeight="1" x14ac:dyDescent="0.15">
      <c r="B11" s="675" t="s">
        <v>252</v>
      </c>
      <c r="C11" s="676"/>
      <c r="D11" s="676"/>
      <c r="E11" s="676"/>
      <c r="F11" s="676"/>
      <c r="G11" s="676"/>
      <c r="H11" s="676"/>
      <c r="I11" s="676"/>
      <c r="J11" s="676"/>
      <c r="K11" s="676"/>
      <c r="L11" s="676"/>
      <c r="M11" s="676"/>
      <c r="N11" s="676"/>
      <c r="O11" s="676"/>
      <c r="P11" s="676"/>
      <c r="Q11" s="677"/>
      <c r="R11" s="678">
        <v>542104</v>
      </c>
      <c r="S11" s="679"/>
      <c r="T11" s="679"/>
      <c r="U11" s="679"/>
      <c r="V11" s="679"/>
      <c r="W11" s="679"/>
      <c r="X11" s="679"/>
      <c r="Y11" s="680"/>
      <c r="Z11" s="681">
        <v>4.4000000000000004</v>
      </c>
      <c r="AA11" s="682"/>
      <c r="AB11" s="682"/>
      <c r="AC11" s="683"/>
      <c r="AD11" s="684">
        <v>542104</v>
      </c>
      <c r="AE11" s="679"/>
      <c r="AF11" s="679"/>
      <c r="AG11" s="679"/>
      <c r="AH11" s="679"/>
      <c r="AI11" s="679"/>
      <c r="AJ11" s="679"/>
      <c r="AK11" s="680"/>
      <c r="AL11" s="681">
        <v>8.3000000000000007</v>
      </c>
      <c r="AM11" s="682"/>
      <c r="AN11" s="682"/>
      <c r="AO11" s="717"/>
      <c r="AP11" s="675" t="s">
        <v>253</v>
      </c>
      <c r="AQ11" s="676"/>
      <c r="AR11" s="676"/>
      <c r="AS11" s="676"/>
      <c r="AT11" s="676"/>
      <c r="AU11" s="676"/>
      <c r="AV11" s="676"/>
      <c r="AW11" s="676"/>
      <c r="AX11" s="676"/>
      <c r="AY11" s="676"/>
      <c r="AZ11" s="676"/>
      <c r="BA11" s="676"/>
      <c r="BB11" s="676"/>
      <c r="BC11" s="676"/>
      <c r="BD11" s="676"/>
      <c r="BE11" s="676"/>
      <c r="BF11" s="677"/>
      <c r="BG11" s="678">
        <v>280848</v>
      </c>
      <c r="BH11" s="679"/>
      <c r="BI11" s="679"/>
      <c r="BJ11" s="679"/>
      <c r="BK11" s="679"/>
      <c r="BL11" s="679"/>
      <c r="BM11" s="679"/>
      <c r="BN11" s="680"/>
      <c r="BO11" s="715">
        <v>5</v>
      </c>
      <c r="BP11" s="715"/>
      <c r="BQ11" s="715"/>
      <c r="BR11" s="715"/>
      <c r="BS11" s="684">
        <v>41199</v>
      </c>
      <c r="BT11" s="679"/>
      <c r="BU11" s="679"/>
      <c r="BV11" s="679"/>
      <c r="BW11" s="679"/>
      <c r="BX11" s="679"/>
      <c r="BY11" s="679"/>
      <c r="BZ11" s="679"/>
      <c r="CA11" s="679"/>
      <c r="CB11" s="722"/>
      <c r="CD11" s="711" t="s">
        <v>254</v>
      </c>
      <c r="CE11" s="712"/>
      <c r="CF11" s="712"/>
      <c r="CG11" s="712"/>
      <c r="CH11" s="712"/>
      <c r="CI11" s="712"/>
      <c r="CJ11" s="712"/>
      <c r="CK11" s="712"/>
      <c r="CL11" s="712"/>
      <c r="CM11" s="712"/>
      <c r="CN11" s="712"/>
      <c r="CO11" s="712"/>
      <c r="CP11" s="712"/>
      <c r="CQ11" s="713"/>
      <c r="CR11" s="678">
        <v>64395</v>
      </c>
      <c r="CS11" s="679"/>
      <c r="CT11" s="679"/>
      <c r="CU11" s="679"/>
      <c r="CV11" s="679"/>
      <c r="CW11" s="679"/>
      <c r="CX11" s="679"/>
      <c r="CY11" s="680"/>
      <c r="CZ11" s="715">
        <v>0.6</v>
      </c>
      <c r="DA11" s="715"/>
      <c r="DB11" s="715"/>
      <c r="DC11" s="715"/>
      <c r="DD11" s="684">
        <v>15804</v>
      </c>
      <c r="DE11" s="679"/>
      <c r="DF11" s="679"/>
      <c r="DG11" s="679"/>
      <c r="DH11" s="679"/>
      <c r="DI11" s="679"/>
      <c r="DJ11" s="679"/>
      <c r="DK11" s="679"/>
      <c r="DL11" s="679"/>
      <c r="DM11" s="679"/>
      <c r="DN11" s="679"/>
      <c r="DO11" s="679"/>
      <c r="DP11" s="680"/>
      <c r="DQ11" s="684">
        <v>48132</v>
      </c>
      <c r="DR11" s="679"/>
      <c r="DS11" s="679"/>
      <c r="DT11" s="679"/>
      <c r="DU11" s="679"/>
      <c r="DV11" s="679"/>
      <c r="DW11" s="679"/>
      <c r="DX11" s="679"/>
      <c r="DY11" s="679"/>
      <c r="DZ11" s="679"/>
      <c r="EA11" s="679"/>
      <c r="EB11" s="679"/>
      <c r="EC11" s="722"/>
    </row>
    <row r="12" spans="2:143" ht="11.25" customHeight="1" x14ac:dyDescent="0.15">
      <c r="B12" s="675" t="s">
        <v>255</v>
      </c>
      <c r="C12" s="676"/>
      <c r="D12" s="676"/>
      <c r="E12" s="676"/>
      <c r="F12" s="676"/>
      <c r="G12" s="676"/>
      <c r="H12" s="676"/>
      <c r="I12" s="676"/>
      <c r="J12" s="676"/>
      <c r="K12" s="676"/>
      <c r="L12" s="676"/>
      <c r="M12" s="676"/>
      <c r="N12" s="676"/>
      <c r="O12" s="676"/>
      <c r="P12" s="676"/>
      <c r="Q12" s="677"/>
      <c r="R12" s="678" t="s">
        <v>239</v>
      </c>
      <c r="S12" s="679"/>
      <c r="T12" s="679"/>
      <c r="U12" s="679"/>
      <c r="V12" s="679"/>
      <c r="W12" s="679"/>
      <c r="X12" s="679"/>
      <c r="Y12" s="680"/>
      <c r="Z12" s="715" t="s">
        <v>239</v>
      </c>
      <c r="AA12" s="715"/>
      <c r="AB12" s="715"/>
      <c r="AC12" s="715"/>
      <c r="AD12" s="716" t="s">
        <v>239</v>
      </c>
      <c r="AE12" s="716"/>
      <c r="AF12" s="716"/>
      <c r="AG12" s="716"/>
      <c r="AH12" s="716"/>
      <c r="AI12" s="716"/>
      <c r="AJ12" s="716"/>
      <c r="AK12" s="716"/>
      <c r="AL12" s="681" t="s">
        <v>239</v>
      </c>
      <c r="AM12" s="682"/>
      <c r="AN12" s="682"/>
      <c r="AO12" s="717"/>
      <c r="AP12" s="675" t="s">
        <v>256</v>
      </c>
      <c r="AQ12" s="676"/>
      <c r="AR12" s="676"/>
      <c r="AS12" s="676"/>
      <c r="AT12" s="676"/>
      <c r="AU12" s="676"/>
      <c r="AV12" s="676"/>
      <c r="AW12" s="676"/>
      <c r="AX12" s="676"/>
      <c r="AY12" s="676"/>
      <c r="AZ12" s="676"/>
      <c r="BA12" s="676"/>
      <c r="BB12" s="676"/>
      <c r="BC12" s="676"/>
      <c r="BD12" s="676"/>
      <c r="BE12" s="676"/>
      <c r="BF12" s="677"/>
      <c r="BG12" s="678">
        <v>2816180</v>
      </c>
      <c r="BH12" s="679"/>
      <c r="BI12" s="679"/>
      <c r="BJ12" s="679"/>
      <c r="BK12" s="679"/>
      <c r="BL12" s="679"/>
      <c r="BM12" s="679"/>
      <c r="BN12" s="680"/>
      <c r="BO12" s="715">
        <v>50.5</v>
      </c>
      <c r="BP12" s="715"/>
      <c r="BQ12" s="715"/>
      <c r="BR12" s="715"/>
      <c r="BS12" s="684" t="s">
        <v>239</v>
      </c>
      <c r="BT12" s="679"/>
      <c r="BU12" s="679"/>
      <c r="BV12" s="679"/>
      <c r="BW12" s="679"/>
      <c r="BX12" s="679"/>
      <c r="BY12" s="679"/>
      <c r="BZ12" s="679"/>
      <c r="CA12" s="679"/>
      <c r="CB12" s="722"/>
      <c r="CD12" s="711" t="s">
        <v>257</v>
      </c>
      <c r="CE12" s="712"/>
      <c r="CF12" s="712"/>
      <c r="CG12" s="712"/>
      <c r="CH12" s="712"/>
      <c r="CI12" s="712"/>
      <c r="CJ12" s="712"/>
      <c r="CK12" s="712"/>
      <c r="CL12" s="712"/>
      <c r="CM12" s="712"/>
      <c r="CN12" s="712"/>
      <c r="CO12" s="712"/>
      <c r="CP12" s="712"/>
      <c r="CQ12" s="713"/>
      <c r="CR12" s="678">
        <v>29051</v>
      </c>
      <c r="CS12" s="679"/>
      <c r="CT12" s="679"/>
      <c r="CU12" s="679"/>
      <c r="CV12" s="679"/>
      <c r="CW12" s="679"/>
      <c r="CX12" s="679"/>
      <c r="CY12" s="680"/>
      <c r="CZ12" s="715">
        <v>0.3</v>
      </c>
      <c r="DA12" s="715"/>
      <c r="DB12" s="715"/>
      <c r="DC12" s="715"/>
      <c r="DD12" s="684" t="s">
        <v>239</v>
      </c>
      <c r="DE12" s="679"/>
      <c r="DF12" s="679"/>
      <c r="DG12" s="679"/>
      <c r="DH12" s="679"/>
      <c r="DI12" s="679"/>
      <c r="DJ12" s="679"/>
      <c r="DK12" s="679"/>
      <c r="DL12" s="679"/>
      <c r="DM12" s="679"/>
      <c r="DN12" s="679"/>
      <c r="DO12" s="679"/>
      <c r="DP12" s="680"/>
      <c r="DQ12" s="684">
        <v>27401</v>
      </c>
      <c r="DR12" s="679"/>
      <c r="DS12" s="679"/>
      <c r="DT12" s="679"/>
      <c r="DU12" s="679"/>
      <c r="DV12" s="679"/>
      <c r="DW12" s="679"/>
      <c r="DX12" s="679"/>
      <c r="DY12" s="679"/>
      <c r="DZ12" s="679"/>
      <c r="EA12" s="679"/>
      <c r="EB12" s="679"/>
      <c r="EC12" s="722"/>
    </row>
    <row r="13" spans="2:143" ht="11.25" customHeight="1" x14ac:dyDescent="0.15">
      <c r="B13" s="675" t="s">
        <v>258</v>
      </c>
      <c r="C13" s="676"/>
      <c r="D13" s="676"/>
      <c r="E13" s="676"/>
      <c r="F13" s="676"/>
      <c r="G13" s="676"/>
      <c r="H13" s="676"/>
      <c r="I13" s="676"/>
      <c r="J13" s="676"/>
      <c r="K13" s="676"/>
      <c r="L13" s="676"/>
      <c r="M13" s="676"/>
      <c r="N13" s="676"/>
      <c r="O13" s="676"/>
      <c r="P13" s="676"/>
      <c r="Q13" s="677"/>
      <c r="R13" s="678" t="s">
        <v>239</v>
      </c>
      <c r="S13" s="679"/>
      <c r="T13" s="679"/>
      <c r="U13" s="679"/>
      <c r="V13" s="679"/>
      <c r="W13" s="679"/>
      <c r="X13" s="679"/>
      <c r="Y13" s="680"/>
      <c r="Z13" s="715" t="s">
        <v>239</v>
      </c>
      <c r="AA13" s="715"/>
      <c r="AB13" s="715"/>
      <c r="AC13" s="715"/>
      <c r="AD13" s="716" t="s">
        <v>239</v>
      </c>
      <c r="AE13" s="716"/>
      <c r="AF13" s="716"/>
      <c r="AG13" s="716"/>
      <c r="AH13" s="716"/>
      <c r="AI13" s="716"/>
      <c r="AJ13" s="716"/>
      <c r="AK13" s="716"/>
      <c r="AL13" s="681" t="s">
        <v>239</v>
      </c>
      <c r="AM13" s="682"/>
      <c r="AN13" s="682"/>
      <c r="AO13" s="717"/>
      <c r="AP13" s="675" t="s">
        <v>259</v>
      </c>
      <c r="AQ13" s="676"/>
      <c r="AR13" s="676"/>
      <c r="AS13" s="676"/>
      <c r="AT13" s="676"/>
      <c r="AU13" s="676"/>
      <c r="AV13" s="676"/>
      <c r="AW13" s="676"/>
      <c r="AX13" s="676"/>
      <c r="AY13" s="676"/>
      <c r="AZ13" s="676"/>
      <c r="BA13" s="676"/>
      <c r="BB13" s="676"/>
      <c r="BC13" s="676"/>
      <c r="BD13" s="676"/>
      <c r="BE13" s="676"/>
      <c r="BF13" s="677"/>
      <c r="BG13" s="678">
        <v>2783755</v>
      </c>
      <c r="BH13" s="679"/>
      <c r="BI13" s="679"/>
      <c r="BJ13" s="679"/>
      <c r="BK13" s="679"/>
      <c r="BL13" s="679"/>
      <c r="BM13" s="679"/>
      <c r="BN13" s="680"/>
      <c r="BO13" s="715">
        <v>49.9</v>
      </c>
      <c r="BP13" s="715"/>
      <c r="BQ13" s="715"/>
      <c r="BR13" s="715"/>
      <c r="BS13" s="684" t="s">
        <v>239</v>
      </c>
      <c r="BT13" s="679"/>
      <c r="BU13" s="679"/>
      <c r="BV13" s="679"/>
      <c r="BW13" s="679"/>
      <c r="BX13" s="679"/>
      <c r="BY13" s="679"/>
      <c r="BZ13" s="679"/>
      <c r="CA13" s="679"/>
      <c r="CB13" s="722"/>
      <c r="CD13" s="711" t="s">
        <v>260</v>
      </c>
      <c r="CE13" s="712"/>
      <c r="CF13" s="712"/>
      <c r="CG13" s="712"/>
      <c r="CH13" s="712"/>
      <c r="CI13" s="712"/>
      <c r="CJ13" s="712"/>
      <c r="CK13" s="712"/>
      <c r="CL13" s="712"/>
      <c r="CM13" s="712"/>
      <c r="CN13" s="712"/>
      <c r="CO13" s="712"/>
      <c r="CP13" s="712"/>
      <c r="CQ13" s="713"/>
      <c r="CR13" s="678">
        <v>1085303</v>
      </c>
      <c r="CS13" s="679"/>
      <c r="CT13" s="679"/>
      <c r="CU13" s="679"/>
      <c r="CV13" s="679"/>
      <c r="CW13" s="679"/>
      <c r="CX13" s="679"/>
      <c r="CY13" s="680"/>
      <c r="CZ13" s="715">
        <v>9.8000000000000007</v>
      </c>
      <c r="DA13" s="715"/>
      <c r="DB13" s="715"/>
      <c r="DC13" s="715"/>
      <c r="DD13" s="684">
        <v>222341</v>
      </c>
      <c r="DE13" s="679"/>
      <c r="DF13" s="679"/>
      <c r="DG13" s="679"/>
      <c r="DH13" s="679"/>
      <c r="DI13" s="679"/>
      <c r="DJ13" s="679"/>
      <c r="DK13" s="679"/>
      <c r="DL13" s="679"/>
      <c r="DM13" s="679"/>
      <c r="DN13" s="679"/>
      <c r="DO13" s="679"/>
      <c r="DP13" s="680"/>
      <c r="DQ13" s="684">
        <v>980404</v>
      </c>
      <c r="DR13" s="679"/>
      <c r="DS13" s="679"/>
      <c r="DT13" s="679"/>
      <c r="DU13" s="679"/>
      <c r="DV13" s="679"/>
      <c r="DW13" s="679"/>
      <c r="DX13" s="679"/>
      <c r="DY13" s="679"/>
      <c r="DZ13" s="679"/>
      <c r="EA13" s="679"/>
      <c r="EB13" s="679"/>
      <c r="EC13" s="722"/>
    </row>
    <row r="14" spans="2:143" ht="11.25" customHeight="1" x14ac:dyDescent="0.15">
      <c r="B14" s="675" t="s">
        <v>261</v>
      </c>
      <c r="C14" s="676"/>
      <c r="D14" s="676"/>
      <c r="E14" s="676"/>
      <c r="F14" s="676"/>
      <c r="G14" s="676"/>
      <c r="H14" s="676"/>
      <c r="I14" s="676"/>
      <c r="J14" s="676"/>
      <c r="K14" s="676"/>
      <c r="L14" s="676"/>
      <c r="M14" s="676"/>
      <c r="N14" s="676"/>
      <c r="O14" s="676"/>
      <c r="P14" s="676"/>
      <c r="Q14" s="677"/>
      <c r="R14" s="678">
        <v>14394</v>
      </c>
      <c r="S14" s="679"/>
      <c r="T14" s="679"/>
      <c r="U14" s="679"/>
      <c r="V14" s="679"/>
      <c r="W14" s="679"/>
      <c r="X14" s="679"/>
      <c r="Y14" s="680"/>
      <c r="Z14" s="715">
        <v>0.1</v>
      </c>
      <c r="AA14" s="715"/>
      <c r="AB14" s="715"/>
      <c r="AC14" s="715"/>
      <c r="AD14" s="716">
        <v>14394</v>
      </c>
      <c r="AE14" s="716"/>
      <c r="AF14" s="716"/>
      <c r="AG14" s="716"/>
      <c r="AH14" s="716"/>
      <c r="AI14" s="716"/>
      <c r="AJ14" s="716"/>
      <c r="AK14" s="716"/>
      <c r="AL14" s="681">
        <v>0.2</v>
      </c>
      <c r="AM14" s="682"/>
      <c r="AN14" s="682"/>
      <c r="AO14" s="717"/>
      <c r="AP14" s="675" t="s">
        <v>262</v>
      </c>
      <c r="AQ14" s="676"/>
      <c r="AR14" s="676"/>
      <c r="AS14" s="676"/>
      <c r="AT14" s="676"/>
      <c r="AU14" s="676"/>
      <c r="AV14" s="676"/>
      <c r="AW14" s="676"/>
      <c r="AX14" s="676"/>
      <c r="AY14" s="676"/>
      <c r="AZ14" s="676"/>
      <c r="BA14" s="676"/>
      <c r="BB14" s="676"/>
      <c r="BC14" s="676"/>
      <c r="BD14" s="676"/>
      <c r="BE14" s="676"/>
      <c r="BF14" s="677"/>
      <c r="BG14" s="678">
        <v>70813</v>
      </c>
      <c r="BH14" s="679"/>
      <c r="BI14" s="679"/>
      <c r="BJ14" s="679"/>
      <c r="BK14" s="679"/>
      <c r="BL14" s="679"/>
      <c r="BM14" s="679"/>
      <c r="BN14" s="680"/>
      <c r="BO14" s="715">
        <v>1.3</v>
      </c>
      <c r="BP14" s="715"/>
      <c r="BQ14" s="715"/>
      <c r="BR14" s="715"/>
      <c r="BS14" s="684" t="s">
        <v>239</v>
      </c>
      <c r="BT14" s="679"/>
      <c r="BU14" s="679"/>
      <c r="BV14" s="679"/>
      <c r="BW14" s="679"/>
      <c r="BX14" s="679"/>
      <c r="BY14" s="679"/>
      <c r="BZ14" s="679"/>
      <c r="CA14" s="679"/>
      <c r="CB14" s="722"/>
      <c r="CD14" s="711" t="s">
        <v>263</v>
      </c>
      <c r="CE14" s="712"/>
      <c r="CF14" s="712"/>
      <c r="CG14" s="712"/>
      <c r="CH14" s="712"/>
      <c r="CI14" s="712"/>
      <c r="CJ14" s="712"/>
      <c r="CK14" s="712"/>
      <c r="CL14" s="712"/>
      <c r="CM14" s="712"/>
      <c r="CN14" s="712"/>
      <c r="CO14" s="712"/>
      <c r="CP14" s="712"/>
      <c r="CQ14" s="713"/>
      <c r="CR14" s="678">
        <v>523363</v>
      </c>
      <c r="CS14" s="679"/>
      <c r="CT14" s="679"/>
      <c r="CU14" s="679"/>
      <c r="CV14" s="679"/>
      <c r="CW14" s="679"/>
      <c r="CX14" s="679"/>
      <c r="CY14" s="680"/>
      <c r="CZ14" s="715">
        <v>4.7</v>
      </c>
      <c r="DA14" s="715"/>
      <c r="DB14" s="715"/>
      <c r="DC14" s="715"/>
      <c r="DD14" s="684">
        <v>19684</v>
      </c>
      <c r="DE14" s="679"/>
      <c r="DF14" s="679"/>
      <c r="DG14" s="679"/>
      <c r="DH14" s="679"/>
      <c r="DI14" s="679"/>
      <c r="DJ14" s="679"/>
      <c r="DK14" s="679"/>
      <c r="DL14" s="679"/>
      <c r="DM14" s="679"/>
      <c r="DN14" s="679"/>
      <c r="DO14" s="679"/>
      <c r="DP14" s="680"/>
      <c r="DQ14" s="684">
        <v>500391</v>
      </c>
      <c r="DR14" s="679"/>
      <c r="DS14" s="679"/>
      <c r="DT14" s="679"/>
      <c r="DU14" s="679"/>
      <c r="DV14" s="679"/>
      <c r="DW14" s="679"/>
      <c r="DX14" s="679"/>
      <c r="DY14" s="679"/>
      <c r="DZ14" s="679"/>
      <c r="EA14" s="679"/>
      <c r="EB14" s="679"/>
      <c r="EC14" s="722"/>
    </row>
    <row r="15" spans="2:143" ht="11.25" customHeight="1" x14ac:dyDescent="0.15">
      <c r="B15" s="675" t="s">
        <v>264</v>
      </c>
      <c r="C15" s="676"/>
      <c r="D15" s="676"/>
      <c r="E15" s="676"/>
      <c r="F15" s="676"/>
      <c r="G15" s="676"/>
      <c r="H15" s="676"/>
      <c r="I15" s="676"/>
      <c r="J15" s="676"/>
      <c r="K15" s="676"/>
      <c r="L15" s="676"/>
      <c r="M15" s="676"/>
      <c r="N15" s="676"/>
      <c r="O15" s="676"/>
      <c r="P15" s="676"/>
      <c r="Q15" s="677"/>
      <c r="R15" s="678" t="s">
        <v>239</v>
      </c>
      <c r="S15" s="679"/>
      <c r="T15" s="679"/>
      <c r="U15" s="679"/>
      <c r="V15" s="679"/>
      <c r="W15" s="679"/>
      <c r="X15" s="679"/>
      <c r="Y15" s="680"/>
      <c r="Z15" s="715" t="s">
        <v>239</v>
      </c>
      <c r="AA15" s="715"/>
      <c r="AB15" s="715"/>
      <c r="AC15" s="715"/>
      <c r="AD15" s="716" t="s">
        <v>239</v>
      </c>
      <c r="AE15" s="716"/>
      <c r="AF15" s="716"/>
      <c r="AG15" s="716"/>
      <c r="AH15" s="716"/>
      <c r="AI15" s="716"/>
      <c r="AJ15" s="716"/>
      <c r="AK15" s="716"/>
      <c r="AL15" s="681" t="s">
        <v>239</v>
      </c>
      <c r="AM15" s="682"/>
      <c r="AN15" s="682"/>
      <c r="AO15" s="717"/>
      <c r="AP15" s="675" t="s">
        <v>265</v>
      </c>
      <c r="AQ15" s="676"/>
      <c r="AR15" s="676"/>
      <c r="AS15" s="676"/>
      <c r="AT15" s="676"/>
      <c r="AU15" s="676"/>
      <c r="AV15" s="676"/>
      <c r="AW15" s="676"/>
      <c r="AX15" s="676"/>
      <c r="AY15" s="676"/>
      <c r="AZ15" s="676"/>
      <c r="BA15" s="676"/>
      <c r="BB15" s="676"/>
      <c r="BC15" s="676"/>
      <c r="BD15" s="676"/>
      <c r="BE15" s="676"/>
      <c r="BF15" s="677"/>
      <c r="BG15" s="678">
        <v>170196</v>
      </c>
      <c r="BH15" s="679"/>
      <c r="BI15" s="679"/>
      <c r="BJ15" s="679"/>
      <c r="BK15" s="679"/>
      <c r="BL15" s="679"/>
      <c r="BM15" s="679"/>
      <c r="BN15" s="680"/>
      <c r="BO15" s="715">
        <v>3.1</v>
      </c>
      <c r="BP15" s="715"/>
      <c r="BQ15" s="715"/>
      <c r="BR15" s="715"/>
      <c r="BS15" s="684" t="s">
        <v>239</v>
      </c>
      <c r="BT15" s="679"/>
      <c r="BU15" s="679"/>
      <c r="BV15" s="679"/>
      <c r="BW15" s="679"/>
      <c r="BX15" s="679"/>
      <c r="BY15" s="679"/>
      <c r="BZ15" s="679"/>
      <c r="CA15" s="679"/>
      <c r="CB15" s="722"/>
      <c r="CD15" s="711" t="s">
        <v>266</v>
      </c>
      <c r="CE15" s="712"/>
      <c r="CF15" s="712"/>
      <c r="CG15" s="712"/>
      <c r="CH15" s="712"/>
      <c r="CI15" s="712"/>
      <c r="CJ15" s="712"/>
      <c r="CK15" s="712"/>
      <c r="CL15" s="712"/>
      <c r="CM15" s="712"/>
      <c r="CN15" s="712"/>
      <c r="CO15" s="712"/>
      <c r="CP15" s="712"/>
      <c r="CQ15" s="713"/>
      <c r="CR15" s="678">
        <v>2136881</v>
      </c>
      <c r="CS15" s="679"/>
      <c r="CT15" s="679"/>
      <c r="CU15" s="679"/>
      <c r="CV15" s="679"/>
      <c r="CW15" s="679"/>
      <c r="CX15" s="679"/>
      <c r="CY15" s="680"/>
      <c r="CZ15" s="715">
        <v>19.3</v>
      </c>
      <c r="DA15" s="715"/>
      <c r="DB15" s="715"/>
      <c r="DC15" s="715"/>
      <c r="DD15" s="684">
        <v>905860</v>
      </c>
      <c r="DE15" s="679"/>
      <c r="DF15" s="679"/>
      <c r="DG15" s="679"/>
      <c r="DH15" s="679"/>
      <c r="DI15" s="679"/>
      <c r="DJ15" s="679"/>
      <c r="DK15" s="679"/>
      <c r="DL15" s="679"/>
      <c r="DM15" s="679"/>
      <c r="DN15" s="679"/>
      <c r="DO15" s="679"/>
      <c r="DP15" s="680"/>
      <c r="DQ15" s="684">
        <v>1357703</v>
      </c>
      <c r="DR15" s="679"/>
      <c r="DS15" s="679"/>
      <c r="DT15" s="679"/>
      <c r="DU15" s="679"/>
      <c r="DV15" s="679"/>
      <c r="DW15" s="679"/>
      <c r="DX15" s="679"/>
      <c r="DY15" s="679"/>
      <c r="DZ15" s="679"/>
      <c r="EA15" s="679"/>
      <c r="EB15" s="679"/>
      <c r="EC15" s="722"/>
    </row>
    <row r="16" spans="2:143" ht="11.25" customHeight="1" x14ac:dyDescent="0.15">
      <c r="B16" s="675" t="s">
        <v>267</v>
      </c>
      <c r="C16" s="676"/>
      <c r="D16" s="676"/>
      <c r="E16" s="676"/>
      <c r="F16" s="676"/>
      <c r="G16" s="676"/>
      <c r="H16" s="676"/>
      <c r="I16" s="676"/>
      <c r="J16" s="676"/>
      <c r="K16" s="676"/>
      <c r="L16" s="676"/>
      <c r="M16" s="676"/>
      <c r="N16" s="676"/>
      <c r="O16" s="676"/>
      <c r="P16" s="676"/>
      <c r="Q16" s="677"/>
      <c r="R16" s="678">
        <v>4053</v>
      </c>
      <c r="S16" s="679"/>
      <c r="T16" s="679"/>
      <c r="U16" s="679"/>
      <c r="V16" s="679"/>
      <c r="W16" s="679"/>
      <c r="X16" s="679"/>
      <c r="Y16" s="680"/>
      <c r="Z16" s="715">
        <v>0</v>
      </c>
      <c r="AA16" s="715"/>
      <c r="AB16" s="715"/>
      <c r="AC16" s="715"/>
      <c r="AD16" s="716">
        <v>4053</v>
      </c>
      <c r="AE16" s="716"/>
      <c r="AF16" s="716"/>
      <c r="AG16" s="716"/>
      <c r="AH16" s="716"/>
      <c r="AI16" s="716"/>
      <c r="AJ16" s="716"/>
      <c r="AK16" s="716"/>
      <c r="AL16" s="681">
        <v>0.1</v>
      </c>
      <c r="AM16" s="682"/>
      <c r="AN16" s="682"/>
      <c r="AO16" s="717"/>
      <c r="AP16" s="675" t="s">
        <v>268</v>
      </c>
      <c r="AQ16" s="676"/>
      <c r="AR16" s="676"/>
      <c r="AS16" s="676"/>
      <c r="AT16" s="676"/>
      <c r="AU16" s="676"/>
      <c r="AV16" s="676"/>
      <c r="AW16" s="676"/>
      <c r="AX16" s="676"/>
      <c r="AY16" s="676"/>
      <c r="AZ16" s="676"/>
      <c r="BA16" s="676"/>
      <c r="BB16" s="676"/>
      <c r="BC16" s="676"/>
      <c r="BD16" s="676"/>
      <c r="BE16" s="676"/>
      <c r="BF16" s="677"/>
      <c r="BG16" s="678" t="s">
        <v>239</v>
      </c>
      <c r="BH16" s="679"/>
      <c r="BI16" s="679"/>
      <c r="BJ16" s="679"/>
      <c r="BK16" s="679"/>
      <c r="BL16" s="679"/>
      <c r="BM16" s="679"/>
      <c r="BN16" s="680"/>
      <c r="BO16" s="715" t="s">
        <v>239</v>
      </c>
      <c r="BP16" s="715"/>
      <c r="BQ16" s="715"/>
      <c r="BR16" s="715"/>
      <c r="BS16" s="684" t="s">
        <v>239</v>
      </c>
      <c r="BT16" s="679"/>
      <c r="BU16" s="679"/>
      <c r="BV16" s="679"/>
      <c r="BW16" s="679"/>
      <c r="BX16" s="679"/>
      <c r="BY16" s="679"/>
      <c r="BZ16" s="679"/>
      <c r="CA16" s="679"/>
      <c r="CB16" s="722"/>
      <c r="CD16" s="711" t="s">
        <v>269</v>
      </c>
      <c r="CE16" s="712"/>
      <c r="CF16" s="712"/>
      <c r="CG16" s="712"/>
      <c r="CH16" s="712"/>
      <c r="CI16" s="712"/>
      <c r="CJ16" s="712"/>
      <c r="CK16" s="712"/>
      <c r="CL16" s="712"/>
      <c r="CM16" s="712"/>
      <c r="CN16" s="712"/>
      <c r="CO16" s="712"/>
      <c r="CP16" s="712"/>
      <c r="CQ16" s="713"/>
      <c r="CR16" s="678" t="s">
        <v>239</v>
      </c>
      <c r="CS16" s="679"/>
      <c r="CT16" s="679"/>
      <c r="CU16" s="679"/>
      <c r="CV16" s="679"/>
      <c r="CW16" s="679"/>
      <c r="CX16" s="679"/>
      <c r="CY16" s="680"/>
      <c r="CZ16" s="715" t="s">
        <v>239</v>
      </c>
      <c r="DA16" s="715"/>
      <c r="DB16" s="715"/>
      <c r="DC16" s="715"/>
      <c r="DD16" s="684" t="s">
        <v>239</v>
      </c>
      <c r="DE16" s="679"/>
      <c r="DF16" s="679"/>
      <c r="DG16" s="679"/>
      <c r="DH16" s="679"/>
      <c r="DI16" s="679"/>
      <c r="DJ16" s="679"/>
      <c r="DK16" s="679"/>
      <c r="DL16" s="679"/>
      <c r="DM16" s="679"/>
      <c r="DN16" s="679"/>
      <c r="DO16" s="679"/>
      <c r="DP16" s="680"/>
      <c r="DQ16" s="684" t="s">
        <v>239</v>
      </c>
      <c r="DR16" s="679"/>
      <c r="DS16" s="679"/>
      <c r="DT16" s="679"/>
      <c r="DU16" s="679"/>
      <c r="DV16" s="679"/>
      <c r="DW16" s="679"/>
      <c r="DX16" s="679"/>
      <c r="DY16" s="679"/>
      <c r="DZ16" s="679"/>
      <c r="EA16" s="679"/>
      <c r="EB16" s="679"/>
      <c r="EC16" s="722"/>
    </row>
    <row r="17" spans="2:133" ht="11.25" customHeight="1" x14ac:dyDescent="0.15">
      <c r="B17" s="675" t="s">
        <v>270</v>
      </c>
      <c r="C17" s="676"/>
      <c r="D17" s="676"/>
      <c r="E17" s="676"/>
      <c r="F17" s="676"/>
      <c r="G17" s="676"/>
      <c r="H17" s="676"/>
      <c r="I17" s="676"/>
      <c r="J17" s="676"/>
      <c r="K17" s="676"/>
      <c r="L17" s="676"/>
      <c r="M17" s="676"/>
      <c r="N17" s="676"/>
      <c r="O17" s="676"/>
      <c r="P17" s="676"/>
      <c r="Q17" s="677"/>
      <c r="R17" s="678">
        <v>113729</v>
      </c>
      <c r="S17" s="679"/>
      <c r="T17" s="679"/>
      <c r="U17" s="679"/>
      <c r="V17" s="679"/>
      <c r="W17" s="679"/>
      <c r="X17" s="679"/>
      <c r="Y17" s="680"/>
      <c r="Z17" s="715">
        <v>0.9</v>
      </c>
      <c r="AA17" s="715"/>
      <c r="AB17" s="715"/>
      <c r="AC17" s="715"/>
      <c r="AD17" s="716">
        <v>113729</v>
      </c>
      <c r="AE17" s="716"/>
      <c r="AF17" s="716"/>
      <c r="AG17" s="716"/>
      <c r="AH17" s="716"/>
      <c r="AI17" s="716"/>
      <c r="AJ17" s="716"/>
      <c r="AK17" s="716"/>
      <c r="AL17" s="681">
        <v>1.7</v>
      </c>
      <c r="AM17" s="682"/>
      <c r="AN17" s="682"/>
      <c r="AO17" s="717"/>
      <c r="AP17" s="675" t="s">
        <v>271</v>
      </c>
      <c r="AQ17" s="676"/>
      <c r="AR17" s="676"/>
      <c r="AS17" s="676"/>
      <c r="AT17" s="676"/>
      <c r="AU17" s="676"/>
      <c r="AV17" s="676"/>
      <c r="AW17" s="676"/>
      <c r="AX17" s="676"/>
      <c r="AY17" s="676"/>
      <c r="AZ17" s="676"/>
      <c r="BA17" s="676"/>
      <c r="BB17" s="676"/>
      <c r="BC17" s="676"/>
      <c r="BD17" s="676"/>
      <c r="BE17" s="676"/>
      <c r="BF17" s="677"/>
      <c r="BG17" s="678" t="s">
        <v>239</v>
      </c>
      <c r="BH17" s="679"/>
      <c r="BI17" s="679"/>
      <c r="BJ17" s="679"/>
      <c r="BK17" s="679"/>
      <c r="BL17" s="679"/>
      <c r="BM17" s="679"/>
      <c r="BN17" s="680"/>
      <c r="BO17" s="715" t="s">
        <v>239</v>
      </c>
      <c r="BP17" s="715"/>
      <c r="BQ17" s="715"/>
      <c r="BR17" s="715"/>
      <c r="BS17" s="684" t="s">
        <v>239</v>
      </c>
      <c r="BT17" s="679"/>
      <c r="BU17" s="679"/>
      <c r="BV17" s="679"/>
      <c r="BW17" s="679"/>
      <c r="BX17" s="679"/>
      <c r="BY17" s="679"/>
      <c r="BZ17" s="679"/>
      <c r="CA17" s="679"/>
      <c r="CB17" s="722"/>
      <c r="CD17" s="711" t="s">
        <v>272</v>
      </c>
      <c r="CE17" s="712"/>
      <c r="CF17" s="712"/>
      <c r="CG17" s="712"/>
      <c r="CH17" s="712"/>
      <c r="CI17" s="712"/>
      <c r="CJ17" s="712"/>
      <c r="CK17" s="712"/>
      <c r="CL17" s="712"/>
      <c r="CM17" s="712"/>
      <c r="CN17" s="712"/>
      <c r="CO17" s="712"/>
      <c r="CP17" s="712"/>
      <c r="CQ17" s="713"/>
      <c r="CR17" s="678">
        <v>864679</v>
      </c>
      <c r="CS17" s="679"/>
      <c r="CT17" s="679"/>
      <c r="CU17" s="679"/>
      <c r="CV17" s="679"/>
      <c r="CW17" s="679"/>
      <c r="CX17" s="679"/>
      <c r="CY17" s="680"/>
      <c r="CZ17" s="715">
        <v>7.8</v>
      </c>
      <c r="DA17" s="715"/>
      <c r="DB17" s="715"/>
      <c r="DC17" s="715"/>
      <c r="DD17" s="684" t="s">
        <v>239</v>
      </c>
      <c r="DE17" s="679"/>
      <c r="DF17" s="679"/>
      <c r="DG17" s="679"/>
      <c r="DH17" s="679"/>
      <c r="DI17" s="679"/>
      <c r="DJ17" s="679"/>
      <c r="DK17" s="679"/>
      <c r="DL17" s="679"/>
      <c r="DM17" s="679"/>
      <c r="DN17" s="679"/>
      <c r="DO17" s="679"/>
      <c r="DP17" s="680"/>
      <c r="DQ17" s="684">
        <v>863797</v>
      </c>
      <c r="DR17" s="679"/>
      <c r="DS17" s="679"/>
      <c r="DT17" s="679"/>
      <c r="DU17" s="679"/>
      <c r="DV17" s="679"/>
      <c r="DW17" s="679"/>
      <c r="DX17" s="679"/>
      <c r="DY17" s="679"/>
      <c r="DZ17" s="679"/>
      <c r="EA17" s="679"/>
      <c r="EB17" s="679"/>
      <c r="EC17" s="722"/>
    </row>
    <row r="18" spans="2:133" ht="11.25" customHeight="1" x14ac:dyDescent="0.15">
      <c r="B18" s="675" t="s">
        <v>273</v>
      </c>
      <c r="C18" s="676"/>
      <c r="D18" s="676"/>
      <c r="E18" s="676"/>
      <c r="F18" s="676"/>
      <c r="G18" s="676"/>
      <c r="H18" s="676"/>
      <c r="I18" s="676"/>
      <c r="J18" s="676"/>
      <c r="K18" s="676"/>
      <c r="L18" s="676"/>
      <c r="M18" s="676"/>
      <c r="N18" s="676"/>
      <c r="O18" s="676"/>
      <c r="P18" s="676"/>
      <c r="Q18" s="677"/>
      <c r="R18" s="678">
        <v>43056</v>
      </c>
      <c r="S18" s="679"/>
      <c r="T18" s="679"/>
      <c r="U18" s="679"/>
      <c r="V18" s="679"/>
      <c r="W18" s="679"/>
      <c r="X18" s="679"/>
      <c r="Y18" s="680"/>
      <c r="Z18" s="715">
        <v>0.4</v>
      </c>
      <c r="AA18" s="715"/>
      <c r="AB18" s="715"/>
      <c r="AC18" s="715"/>
      <c r="AD18" s="716">
        <v>43056</v>
      </c>
      <c r="AE18" s="716"/>
      <c r="AF18" s="716"/>
      <c r="AG18" s="716"/>
      <c r="AH18" s="716"/>
      <c r="AI18" s="716"/>
      <c r="AJ18" s="716"/>
      <c r="AK18" s="716"/>
      <c r="AL18" s="681">
        <v>0.7</v>
      </c>
      <c r="AM18" s="682"/>
      <c r="AN18" s="682"/>
      <c r="AO18" s="717"/>
      <c r="AP18" s="675" t="s">
        <v>274</v>
      </c>
      <c r="AQ18" s="676"/>
      <c r="AR18" s="676"/>
      <c r="AS18" s="676"/>
      <c r="AT18" s="676"/>
      <c r="AU18" s="676"/>
      <c r="AV18" s="676"/>
      <c r="AW18" s="676"/>
      <c r="AX18" s="676"/>
      <c r="AY18" s="676"/>
      <c r="AZ18" s="676"/>
      <c r="BA18" s="676"/>
      <c r="BB18" s="676"/>
      <c r="BC18" s="676"/>
      <c r="BD18" s="676"/>
      <c r="BE18" s="676"/>
      <c r="BF18" s="677"/>
      <c r="BG18" s="678" t="s">
        <v>239</v>
      </c>
      <c r="BH18" s="679"/>
      <c r="BI18" s="679"/>
      <c r="BJ18" s="679"/>
      <c r="BK18" s="679"/>
      <c r="BL18" s="679"/>
      <c r="BM18" s="679"/>
      <c r="BN18" s="680"/>
      <c r="BO18" s="715" t="s">
        <v>239</v>
      </c>
      <c r="BP18" s="715"/>
      <c r="BQ18" s="715"/>
      <c r="BR18" s="715"/>
      <c r="BS18" s="684" t="s">
        <v>239</v>
      </c>
      <c r="BT18" s="679"/>
      <c r="BU18" s="679"/>
      <c r="BV18" s="679"/>
      <c r="BW18" s="679"/>
      <c r="BX18" s="679"/>
      <c r="BY18" s="679"/>
      <c r="BZ18" s="679"/>
      <c r="CA18" s="679"/>
      <c r="CB18" s="722"/>
      <c r="CD18" s="711" t="s">
        <v>275</v>
      </c>
      <c r="CE18" s="712"/>
      <c r="CF18" s="712"/>
      <c r="CG18" s="712"/>
      <c r="CH18" s="712"/>
      <c r="CI18" s="712"/>
      <c r="CJ18" s="712"/>
      <c r="CK18" s="712"/>
      <c r="CL18" s="712"/>
      <c r="CM18" s="712"/>
      <c r="CN18" s="712"/>
      <c r="CO18" s="712"/>
      <c r="CP18" s="712"/>
      <c r="CQ18" s="713"/>
      <c r="CR18" s="678" t="s">
        <v>239</v>
      </c>
      <c r="CS18" s="679"/>
      <c r="CT18" s="679"/>
      <c r="CU18" s="679"/>
      <c r="CV18" s="679"/>
      <c r="CW18" s="679"/>
      <c r="CX18" s="679"/>
      <c r="CY18" s="680"/>
      <c r="CZ18" s="715" t="s">
        <v>239</v>
      </c>
      <c r="DA18" s="715"/>
      <c r="DB18" s="715"/>
      <c r="DC18" s="715"/>
      <c r="DD18" s="684" t="s">
        <v>239</v>
      </c>
      <c r="DE18" s="679"/>
      <c r="DF18" s="679"/>
      <c r="DG18" s="679"/>
      <c r="DH18" s="679"/>
      <c r="DI18" s="679"/>
      <c r="DJ18" s="679"/>
      <c r="DK18" s="679"/>
      <c r="DL18" s="679"/>
      <c r="DM18" s="679"/>
      <c r="DN18" s="679"/>
      <c r="DO18" s="679"/>
      <c r="DP18" s="680"/>
      <c r="DQ18" s="684" t="s">
        <v>239</v>
      </c>
      <c r="DR18" s="679"/>
      <c r="DS18" s="679"/>
      <c r="DT18" s="679"/>
      <c r="DU18" s="679"/>
      <c r="DV18" s="679"/>
      <c r="DW18" s="679"/>
      <c r="DX18" s="679"/>
      <c r="DY18" s="679"/>
      <c r="DZ18" s="679"/>
      <c r="EA18" s="679"/>
      <c r="EB18" s="679"/>
      <c r="EC18" s="722"/>
    </row>
    <row r="19" spans="2:133" ht="11.25" customHeight="1" x14ac:dyDescent="0.15">
      <c r="B19" s="675" t="s">
        <v>276</v>
      </c>
      <c r="C19" s="676"/>
      <c r="D19" s="676"/>
      <c r="E19" s="676"/>
      <c r="F19" s="676"/>
      <c r="G19" s="676"/>
      <c r="H19" s="676"/>
      <c r="I19" s="676"/>
      <c r="J19" s="676"/>
      <c r="K19" s="676"/>
      <c r="L19" s="676"/>
      <c r="M19" s="676"/>
      <c r="N19" s="676"/>
      <c r="O19" s="676"/>
      <c r="P19" s="676"/>
      <c r="Q19" s="677"/>
      <c r="R19" s="678">
        <v>2548</v>
      </c>
      <c r="S19" s="679"/>
      <c r="T19" s="679"/>
      <c r="U19" s="679"/>
      <c r="V19" s="679"/>
      <c r="W19" s="679"/>
      <c r="X19" s="679"/>
      <c r="Y19" s="680"/>
      <c r="Z19" s="715">
        <v>0</v>
      </c>
      <c r="AA19" s="715"/>
      <c r="AB19" s="715"/>
      <c r="AC19" s="715"/>
      <c r="AD19" s="716">
        <v>2548</v>
      </c>
      <c r="AE19" s="716"/>
      <c r="AF19" s="716"/>
      <c r="AG19" s="716"/>
      <c r="AH19" s="716"/>
      <c r="AI19" s="716"/>
      <c r="AJ19" s="716"/>
      <c r="AK19" s="716"/>
      <c r="AL19" s="681">
        <v>0</v>
      </c>
      <c r="AM19" s="682"/>
      <c r="AN19" s="682"/>
      <c r="AO19" s="717"/>
      <c r="AP19" s="675" t="s">
        <v>277</v>
      </c>
      <c r="AQ19" s="676"/>
      <c r="AR19" s="676"/>
      <c r="AS19" s="676"/>
      <c r="AT19" s="676"/>
      <c r="AU19" s="676"/>
      <c r="AV19" s="676"/>
      <c r="AW19" s="676"/>
      <c r="AX19" s="676"/>
      <c r="AY19" s="676"/>
      <c r="AZ19" s="676"/>
      <c r="BA19" s="676"/>
      <c r="BB19" s="676"/>
      <c r="BC19" s="676"/>
      <c r="BD19" s="676"/>
      <c r="BE19" s="676"/>
      <c r="BF19" s="677"/>
      <c r="BG19" s="678">
        <v>478619</v>
      </c>
      <c r="BH19" s="679"/>
      <c r="BI19" s="679"/>
      <c r="BJ19" s="679"/>
      <c r="BK19" s="679"/>
      <c r="BL19" s="679"/>
      <c r="BM19" s="679"/>
      <c r="BN19" s="680"/>
      <c r="BO19" s="715">
        <v>8.6</v>
      </c>
      <c r="BP19" s="715"/>
      <c r="BQ19" s="715"/>
      <c r="BR19" s="715"/>
      <c r="BS19" s="684" t="s">
        <v>239</v>
      </c>
      <c r="BT19" s="679"/>
      <c r="BU19" s="679"/>
      <c r="BV19" s="679"/>
      <c r="BW19" s="679"/>
      <c r="BX19" s="679"/>
      <c r="BY19" s="679"/>
      <c r="BZ19" s="679"/>
      <c r="CA19" s="679"/>
      <c r="CB19" s="722"/>
      <c r="CD19" s="711" t="s">
        <v>278</v>
      </c>
      <c r="CE19" s="712"/>
      <c r="CF19" s="712"/>
      <c r="CG19" s="712"/>
      <c r="CH19" s="712"/>
      <c r="CI19" s="712"/>
      <c r="CJ19" s="712"/>
      <c r="CK19" s="712"/>
      <c r="CL19" s="712"/>
      <c r="CM19" s="712"/>
      <c r="CN19" s="712"/>
      <c r="CO19" s="712"/>
      <c r="CP19" s="712"/>
      <c r="CQ19" s="713"/>
      <c r="CR19" s="678" t="s">
        <v>239</v>
      </c>
      <c r="CS19" s="679"/>
      <c r="CT19" s="679"/>
      <c r="CU19" s="679"/>
      <c r="CV19" s="679"/>
      <c r="CW19" s="679"/>
      <c r="CX19" s="679"/>
      <c r="CY19" s="680"/>
      <c r="CZ19" s="715" t="s">
        <v>239</v>
      </c>
      <c r="DA19" s="715"/>
      <c r="DB19" s="715"/>
      <c r="DC19" s="715"/>
      <c r="DD19" s="684" t="s">
        <v>239</v>
      </c>
      <c r="DE19" s="679"/>
      <c r="DF19" s="679"/>
      <c r="DG19" s="679"/>
      <c r="DH19" s="679"/>
      <c r="DI19" s="679"/>
      <c r="DJ19" s="679"/>
      <c r="DK19" s="679"/>
      <c r="DL19" s="679"/>
      <c r="DM19" s="679"/>
      <c r="DN19" s="679"/>
      <c r="DO19" s="679"/>
      <c r="DP19" s="680"/>
      <c r="DQ19" s="684" t="s">
        <v>239</v>
      </c>
      <c r="DR19" s="679"/>
      <c r="DS19" s="679"/>
      <c r="DT19" s="679"/>
      <c r="DU19" s="679"/>
      <c r="DV19" s="679"/>
      <c r="DW19" s="679"/>
      <c r="DX19" s="679"/>
      <c r="DY19" s="679"/>
      <c r="DZ19" s="679"/>
      <c r="EA19" s="679"/>
      <c r="EB19" s="679"/>
      <c r="EC19" s="722"/>
    </row>
    <row r="20" spans="2:133" ht="11.25" customHeight="1" x14ac:dyDescent="0.15">
      <c r="B20" s="675" t="s">
        <v>279</v>
      </c>
      <c r="C20" s="676"/>
      <c r="D20" s="676"/>
      <c r="E20" s="676"/>
      <c r="F20" s="676"/>
      <c r="G20" s="676"/>
      <c r="H20" s="676"/>
      <c r="I20" s="676"/>
      <c r="J20" s="676"/>
      <c r="K20" s="676"/>
      <c r="L20" s="676"/>
      <c r="M20" s="676"/>
      <c r="N20" s="676"/>
      <c r="O20" s="676"/>
      <c r="P20" s="676"/>
      <c r="Q20" s="677"/>
      <c r="R20" s="678">
        <v>1010</v>
      </c>
      <c r="S20" s="679"/>
      <c r="T20" s="679"/>
      <c r="U20" s="679"/>
      <c r="V20" s="679"/>
      <c r="W20" s="679"/>
      <c r="X20" s="679"/>
      <c r="Y20" s="680"/>
      <c r="Z20" s="715">
        <v>0</v>
      </c>
      <c r="AA20" s="715"/>
      <c r="AB20" s="715"/>
      <c r="AC20" s="715"/>
      <c r="AD20" s="716">
        <v>1010</v>
      </c>
      <c r="AE20" s="716"/>
      <c r="AF20" s="716"/>
      <c r="AG20" s="716"/>
      <c r="AH20" s="716"/>
      <c r="AI20" s="716"/>
      <c r="AJ20" s="716"/>
      <c r="AK20" s="716"/>
      <c r="AL20" s="681">
        <v>0</v>
      </c>
      <c r="AM20" s="682"/>
      <c r="AN20" s="682"/>
      <c r="AO20" s="717"/>
      <c r="AP20" s="675" t="s">
        <v>280</v>
      </c>
      <c r="AQ20" s="676"/>
      <c r="AR20" s="676"/>
      <c r="AS20" s="676"/>
      <c r="AT20" s="676"/>
      <c r="AU20" s="676"/>
      <c r="AV20" s="676"/>
      <c r="AW20" s="676"/>
      <c r="AX20" s="676"/>
      <c r="AY20" s="676"/>
      <c r="AZ20" s="676"/>
      <c r="BA20" s="676"/>
      <c r="BB20" s="676"/>
      <c r="BC20" s="676"/>
      <c r="BD20" s="676"/>
      <c r="BE20" s="676"/>
      <c r="BF20" s="677"/>
      <c r="BG20" s="678">
        <v>478619</v>
      </c>
      <c r="BH20" s="679"/>
      <c r="BI20" s="679"/>
      <c r="BJ20" s="679"/>
      <c r="BK20" s="679"/>
      <c r="BL20" s="679"/>
      <c r="BM20" s="679"/>
      <c r="BN20" s="680"/>
      <c r="BO20" s="715">
        <v>8.6</v>
      </c>
      <c r="BP20" s="715"/>
      <c r="BQ20" s="715"/>
      <c r="BR20" s="715"/>
      <c r="BS20" s="684" t="s">
        <v>239</v>
      </c>
      <c r="BT20" s="679"/>
      <c r="BU20" s="679"/>
      <c r="BV20" s="679"/>
      <c r="BW20" s="679"/>
      <c r="BX20" s="679"/>
      <c r="BY20" s="679"/>
      <c r="BZ20" s="679"/>
      <c r="CA20" s="679"/>
      <c r="CB20" s="722"/>
      <c r="CD20" s="711" t="s">
        <v>281</v>
      </c>
      <c r="CE20" s="712"/>
      <c r="CF20" s="712"/>
      <c r="CG20" s="712"/>
      <c r="CH20" s="712"/>
      <c r="CI20" s="712"/>
      <c r="CJ20" s="712"/>
      <c r="CK20" s="712"/>
      <c r="CL20" s="712"/>
      <c r="CM20" s="712"/>
      <c r="CN20" s="712"/>
      <c r="CO20" s="712"/>
      <c r="CP20" s="712"/>
      <c r="CQ20" s="713"/>
      <c r="CR20" s="678">
        <v>11068684</v>
      </c>
      <c r="CS20" s="679"/>
      <c r="CT20" s="679"/>
      <c r="CU20" s="679"/>
      <c r="CV20" s="679"/>
      <c r="CW20" s="679"/>
      <c r="CX20" s="679"/>
      <c r="CY20" s="680"/>
      <c r="CZ20" s="715">
        <v>100</v>
      </c>
      <c r="DA20" s="715"/>
      <c r="DB20" s="715"/>
      <c r="DC20" s="715"/>
      <c r="DD20" s="684">
        <v>1434797</v>
      </c>
      <c r="DE20" s="679"/>
      <c r="DF20" s="679"/>
      <c r="DG20" s="679"/>
      <c r="DH20" s="679"/>
      <c r="DI20" s="679"/>
      <c r="DJ20" s="679"/>
      <c r="DK20" s="679"/>
      <c r="DL20" s="679"/>
      <c r="DM20" s="679"/>
      <c r="DN20" s="679"/>
      <c r="DO20" s="679"/>
      <c r="DP20" s="680"/>
      <c r="DQ20" s="684">
        <v>7635681</v>
      </c>
      <c r="DR20" s="679"/>
      <c r="DS20" s="679"/>
      <c r="DT20" s="679"/>
      <c r="DU20" s="679"/>
      <c r="DV20" s="679"/>
      <c r="DW20" s="679"/>
      <c r="DX20" s="679"/>
      <c r="DY20" s="679"/>
      <c r="DZ20" s="679"/>
      <c r="EA20" s="679"/>
      <c r="EB20" s="679"/>
      <c r="EC20" s="722"/>
    </row>
    <row r="21" spans="2:133" ht="11.25" customHeight="1" x14ac:dyDescent="0.15">
      <c r="B21" s="675" t="s">
        <v>282</v>
      </c>
      <c r="C21" s="676"/>
      <c r="D21" s="676"/>
      <c r="E21" s="676"/>
      <c r="F21" s="676"/>
      <c r="G21" s="676"/>
      <c r="H21" s="676"/>
      <c r="I21" s="676"/>
      <c r="J21" s="676"/>
      <c r="K21" s="676"/>
      <c r="L21" s="676"/>
      <c r="M21" s="676"/>
      <c r="N21" s="676"/>
      <c r="O21" s="676"/>
      <c r="P21" s="676"/>
      <c r="Q21" s="677"/>
      <c r="R21" s="678">
        <v>67115</v>
      </c>
      <c r="S21" s="679"/>
      <c r="T21" s="679"/>
      <c r="U21" s="679"/>
      <c r="V21" s="679"/>
      <c r="W21" s="679"/>
      <c r="X21" s="679"/>
      <c r="Y21" s="680"/>
      <c r="Z21" s="715">
        <v>0.6</v>
      </c>
      <c r="AA21" s="715"/>
      <c r="AB21" s="715"/>
      <c r="AC21" s="715"/>
      <c r="AD21" s="716">
        <v>67115</v>
      </c>
      <c r="AE21" s="716"/>
      <c r="AF21" s="716"/>
      <c r="AG21" s="716"/>
      <c r="AH21" s="716"/>
      <c r="AI21" s="716"/>
      <c r="AJ21" s="716"/>
      <c r="AK21" s="716"/>
      <c r="AL21" s="681">
        <v>1</v>
      </c>
      <c r="AM21" s="682"/>
      <c r="AN21" s="682"/>
      <c r="AO21" s="717"/>
      <c r="AP21" s="773" t="s">
        <v>283</v>
      </c>
      <c r="AQ21" s="780"/>
      <c r="AR21" s="780"/>
      <c r="AS21" s="780"/>
      <c r="AT21" s="780"/>
      <c r="AU21" s="780"/>
      <c r="AV21" s="780"/>
      <c r="AW21" s="780"/>
      <c r="AX21" s="780"/>
      <c r="AY21" s="780"/>
      <c r="AZ21" s="780"/>
      <c r="BA21" s="780"/>
      <c r="BB21" s="780"/>
      <c r="BC21" s="780"/>
      <c r="BD21" s="780"/>
      <c r="BE21" s="780"/>
      <c r="BF21" s="775"/>
      <c r="BG21" s="678" t="s">
        <v>239</v>
      </c>
      <c r="BH21" s="679"/>
      <c r="BI21" s="679"/>
      <c r="BJ21" s="679"/>
      <c r="BK21" s="679"/>
      <c r="BL21" s="679"/>
      <c r="BM21" s="679"/>
      <c r="BN21" s="680"/>
      <c r="BO21" s="715" t="s">
        <v>239</v>
      </c>
      <c r="BP21" s="715"/>
      <c r="BQ21" s="715"/>
      <c r="BR21" s="715"/>
      <c r="BS21" s="684" t="s">
        <v>239</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284</v>
      </c>
      <c r="C22" s="676"/>
      <c r="D22" s="676"/>
      <c r="E22" s="676"/>
      <c r="F22" s="676"/>
      <c r="G22" s="676"/>
      <c r="H22" s="676"/>
      <c r="I22" s="676"/>
      <c r="J22" s="676"/>
      <c r="K22" s="676"/>
      <c r="L22" s="676"/>
      <c r="M22" s="676"/>
      <c r="N22" s="676"/>
      <c r="O22" s="676"/>
      <c r="P22" s="676"/>
      <c r="Q22" s="677"/>
      <c r="R22" s="678">
        <v>673709</v>
      </c>
      <c r="S22" s="679"/>
      <c r="T22" s="679"/>
      <c r="U22" s="679"/>
      <c r="V22" s="679"/>
      <c r="W22" s="679"/>
      <c r="X22" s="679"/>
      <c r="Y22" s="680"/>
      <c r="Z22" s="715">
        <v>5.5</v>
      </c>
      <c r="AA22" s="715"/>
      <c r="AB22" s="715"/>
      <c r="AC22" s="715"/>
      <c r="AD22" s="716">
        <v>598509</v>
      </c>
      <c r="AE22" s="716"/>
      <c r="AF22" s="716"/>
      <c r="AG22" s="716"/>
      <c r="AH22" s="716"/>
      <c r="AI22" s="716"/>
      <c r="AJ22" s="716"/>
      <c r="AK22" s="716"/>
      <c r="AL22" s="681">
        <v>9.1</v>
      </c>
      <c r="AM22" s="682"/>
      <c r="AN22" s="682"/>
      <c r="AO22" s="717"/>
      <c r="AP22" s="773" t="s">
        <v>285</v>
      </c>
      <c r="AQ22" s="780"/>
      <c r="AR22" s="780"/>
      <c r="AS22" s="780"/>
      <c r="AT22" s="780"/>
      <c r="AU22" s="780"/>
      <c r="AV22" s="780"/>
      <c r="AW22" s="780"/>
      <c r="AX22" s="780"/>
      <c r="AY22" s="780"/>
      <c r="AZ22" s="780"/>
      <c r="BA22" s="780"/>
      <c r="BB22" s="780"/>
      <c r="BC22" s="780"/>
      <c r="BD22" s="780"/>
      <c r="BE22" s="780"/>
      <c r="BF22" s="775"/>
      <c r="BG22" s="678" t="s">
        <v>239</v>
      </c>
      <c r="BH22" s="679"/>
      <c r="BI22" s="679"/>
      <c r="BJ22" s="679"/>
      <c r="BK22" s="679"/>
      <c r="BL22" s="679"/>
      <c r="BM22" s="679"/>
      <c r="BN22" s="680"/>
      <c r="BO22" s="715" t="s">
        <v>239</v>
      </c>
      <c r="BP22" s="715"/>
      <c r="BQ22" s="715"/>
      <c r="BR22" s="715"/>
      <c r="BS22" s="684" t="s">
        <v>239</v>
      </c>
      <c r="BT22" s="679"/>
      <c r="BU22" s="679"/>
      <c r="BV22" s="679"/>
      <c r="BW22" s="679"/>
      <c r="BX22" s="679"/>
      <c r="BY22" s="679"/>
      <c r="BZ22" s="679"/>
      <c r="CA22" s="679"/>
      <c r="CB22" s="722"/>
      <c r="CD22" s="782" t="s">
        <v>286</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287</v>
      </c>
      <c r="C23" s="676"/>
      <c r="D23" s="676"/>
      <c r="E23" s="676"/>
      <c r="F23" s="676"/>
      <c r="G23" s="676"/>
      <c r="H23" s="676"/>
      <c r="I23" s="676"/>
      <c r="J23" s="676"/>
      <c r="K23" s="676"/>
      <c r="L23" s="676"/>
      <c r="M23" s="676"/>
      <c r="N23" s="676"/>
      <c r="O23" s="676"/>
      <c r="P23" s="676"/>
      <c r="Q23" s="677"/>
      <c r="R23" s="678">
        <v>598509</v>
      </c>
      <c r="S23" s="679"/>
      <c r="T23" s="679"/>
      <c r="U23" s="679"/>
      <c r="V23" s="679"/>
      <c r="W23" s="679"/>
      <c r="X23" s="679"/>
      <c r="Y23" s="680"/>
      <c r="Z23" s="715">
        <v>4.9000000000000004</v>
      </c>
      <c r="AA23" s="715"/>
      <c r="AB23" s="715"/>
      <c r="AC23" s="715"/>
      <c r="AD23" s="716">
        <v>598509</v>
      </c>
      <c r="AE23" s="716"/>
      <c r="AF23" s="716"/>
      <c r="AG23" s="716"/>
      <c r="AH23" s="716"/>
      <c r="AI23" s="716"/>
      <c r="AJ23" s="716"/>
      <c r="AK23" s="716"/>
      <c r="AL23" s="681">
        <v>9.1</v>
      </c>
      <c r="AM23" s="682"/>
      <c r="AN23" s="682"/>
      <c r="AO23" s="717"/>
      <c r="AP23" s="773" t="s">
        <v>288</v>
      </c>
      <c r="AQ23" s="780"/>
      <c r="AR23" s="780"/>
      <c r="AS23" s="780"/>
      <c r="AT23" s="780"/>
      <c r="AU23" s="780"/>
      <c r="AV23" s="780"/>
      <c r="AW23" s="780"/>
      <c r="AX23" s="780"/>
      <c r="AY23" s="780"/>
      <c r="AZ23" s="780"/>
      <c r="BA23" s="780"/>
      <c r="BB23" s="780"/>
      <c r="BC23" s="780"/>
      <c r="BD23" s="780"/>
      <c r="BE23" s="780"/>
      <c r="BF23" s="775"/>
      <c r="BG23" s="678">
        <v>478619</v>
      </c>
      <c r="BH23" s="679"/>
      <c r="BI23" s="679"/>
      <c r="BJ23" s="679"/>
      <c r="BK23" s="679"/>
      <c r="BL23" s="679"/>
      <c r="BM23" s="679"/>
      <c r="BN23" s="680"/>
      <c r="BO23" s="715">
        <v>8.6</v>
      </c>
      <c r="BP23" s="715"/>
      <c r="BQ23" s="715"/>
      <c r="BR23" s="715"/>
      <c r="BS23" s="684" t="s">
        <v>239</v>
      </c>
      <c r="BT23" s="679"/>
      <c r="BU23" s="679"/>
      <c r="BV23" s="679"/>
      <c r="BW23" s="679"/>
      <c r="BX23" s="679"/>
      <c r="BY23" s="679"/>
      <c r="BZ23" s="679"/>
      <c r="CA23" s="679"/>
      <c r="CB23" s="722"/>
      <c r="CD23" s="782" t="s">
        <v>227</v>
      </c>
      <c r="CE23" s="783"/>
      <c r="CF23" s="783"/>
      <c r="CG23" s="783"/>
      <c r="CH23" s="783"/>
      <c r="CI23" s="783"/>
      <c r="CJ23" s="783"/>
      <c r="CK23" s="783"/>
      <c r="CL23" s="783"/>
      <c r="CM23" s="783"/>
      <c r="CN23" s="783"/>
      <c r="CO23" s="783"/>
      <c r="CP23" s="783"/>
      <c r="CQ23" s="784"/>
      <c r="CR23" s="782" t="s">
        <v>289</v>
      </c>
      <c r="CS23" s="783"/>
      <c r="CT23" s="783"/>
      <c r="CU23" s="783"/>
      <c r="CV23" s="783"/>
      <c r="CW23" s="783"/>
      <c r="CX23" s="783"/>
      <c r="CY23" s="784"/>
      <c r="CZ23" s="782" t="s">
        <v>290</v>
      </c>
      <c r="DA23" s="783"/>
      <c r="DB23" s="783"/>
      <c r="DC23" s="784"/>
      <c r="DD23" s="782" t="s">
        <v>291</v>
      </c>
      <c r="DE23" s="783"/>
      <c r="DF23" s="783"/>
      <c r="DG23" s="783"/>
      <c r="DH23" s="783"/>
      <c r="DI23" s="783"/>
      <c r="DJ23" s="783"/>
      <c r="DK23" s="784"/>
      <c r="DL23" s="791" t="s">
        <v>292</v>
      </c>
      <c r="DM23" s="792"/>
      <c r="DN23" s="792"/>
      <c r="DO23" s="792"/>
      <c r="DP23" s="792"/>
      <c r="DQ23" s="792"/>
      <c r="DR23" s="792"/>
      <c r="DS23" s="792"/>
      <c r="DT23" s="792"/>
      <c r="DU23" s="792"/>
      <c r="DV23" s="793"/>
      <c r="DW23" s="782" t="s">
        <v>293</v>
      </c>
      <c r="DX23" s="783"/>
      <c r="DY23" s="783"/>
      <c r="DZ23" s="783"/>
      <c r="EA23" s="783"/>
      <c r="EB23" s="783"/>
      <c r="EC23" s="784"/>
    </row>
    <row r="24" spans="2:133" ht="11.25" customHeight="1" x14ac:dyDescent="0.15">
      <c r="B24" s="675" t="s">
        <v>294</v>
      </c>
      <c r="C24" s="676"/>
      <c r="D24" s="676"/>
      <c r="E24" s="676"/>
      <c r="F24" s="676"/>
      <c r="G24" s="676"/>
      <c r="H24" s="676"/>
      <c r="I24" s="676"/>
      <c r="J24" s="676"/>
      <c r="K24" s="676"/>
      <c r="L24" s="676"/>
      <c r="M24" s="676"/>
      <c r="N24" s="676"/>
      <c r="O24" s="676"/>
      <c r="P24" s="676"/>
      <c r="Q24" s="677"/>
      <c r="R24" s="678">
        <v>75200</v>
      </c>
      <c r="S24" s="679"/>
      <c r="T24" s="679"/>
      <c r="U24" s="679"/>
      <c r="V24" s="679"/>
      <c r="W24" s="679"/>
      <c r="X24" s="679"/>
      <c r="Y24" s="680"/>
      <c r="Z24" s="715">
        <v>0.6</v>
      </c>
      <c r="AA24" s="715"/>
      <c r="AB24" s="715"/>
      <c r="AC24" s="715"/>
      <c r="AD24" s="716" t="s">
        <v>239</v>
      </c>
      <c r="AE24" s="716"/>
      <c r="AF24" s="716"/>
      <c r="AG24" s="716"/>
      <c r="AH24" s="716"/>
      <c r="AI24" s="716"/>
      <c r="AJ24" s="716"/>
      <c r="AK24" s="716"/>
      <c r="AL24" s="681" t="s">
        <v>239</v>
      </c>
      <c r="AM24" s="682"/>
      <c r="AN24" s="682"/>
      <c r="AO24" s="717"/>
      <c r="AP24" s="773" t="s">
        <v>295</v>
      </c>
      <c r="AQ24" s="780"/>
      <c r="AR24" s="780"/>
      <c r="AS24" s="780"/>
      <c r="AT24" s="780"/>
      <c r="AU24" s="780"/>
      <c r="AV24" s="780"/>
      <c r="AW24" s="780"/>
      <c r="AX24" s="780"/>
      <c r="AY24" s="780"/>
      <c r="AZ24" s="780"/>
      <c r="BA24" s="780"/>
      <c r="BB24" s="780"/>
      <c r="BC24" s="780"/>
      <c r="BD24" s="780"/>
      <c r="BE24" s="780"/>
      <c r="BF24" s="775"/>
      <c r="BG24" s="678" t="s">
        <v>239</v>
      </c>
      <c r="BH24" s="679"/>
      <c r="BI24" s="679"/>
      <c r="BJ24" s="679"/>
      <c r="BK24" s="679"/>
      <c r="BL24" s="679"/>
      <c r="BM24" s="679"/>
      <c r="BN24" s="680"/>
      <c r="BO24" s="715" t="s">
        <v>239</v>
      </c>
      <c r="BP24" s="715"/>
      <c r="BQ24" s="715"/>
      <c r="BR24" s="715"/>
      <c r="BS24" s="684" t="s">
        <v>239</v>
      </c>
      <c r="BT24" s="679"/>
      <c r="BU24" s="679"/>
      <c r="BV24" s="679"/>
      <c r="BW24" s="679"/>
      <c r="BX24" s="679"/>
      <c r="BY24" s="679"/>
      <c r="BZ24" s="679"/>
      <c r="CA24" s="679"/>
      <c r="CB24" s="722"/>
      <c r="CD24" s="736" t="s">
        <v>296</v>
      </c>
      <c r="CE24" s="737"/>
      <c r="CF24" s="737"/>
      <c r="CG24" s="737"/>
      <c r="CH24" s="737"/>
      <c r="CI24" s="737"/>
      <c r="CJ24" s="737"/>
      <c r="CK24" s="737"/>
      <c r="CL24" s="737"/>
      <c r="CM24" s="737"/>
      <c r="CN24" s="737"/>
      <c r="CO24" s="737"/>
      <c r="CP24" s="737"/>
      <c r="CQ24" s="738"/>
      <c r="CR24" s="733">
        <v>4664142</v>
      </c>
      <c r="CS24" s="734"/>
      <c r="CT24" s="734"/>
      <c r="CU24" s="734"/>
      <c r="CV24" s="734"/>
      <c r="CW24" s="734"/>
      <c r="CX24" s="734"/>
      <c r="CY24" s="777"/>
      <c r="CZ24" s="778">
        <v>42.1</v>
      </c>
      <c r="DA24" s="749"/>
      <c r="DB24" s="749"/>
      <c r="DC24" s="781"/>
      <c r="DD24" s="776">
        <v>2971053</v>
      </c>
      <c r="DE24" s="734"/>
      <c r="DF24" s="734"/>
      <c r="DG24" s="734"/>
      <c r="DH24" s="734"/>
      <c r="DI24" s="734"/>
      <c r="DJ24" s="734"/>
      <c r="DK24" s="777"/>
      <c r="DL24" s="776">
        <v>2938844</v>
      </c>
      <c r="DM24" s="734"/>
      <c r="DN24" s="734"/>
      <c r="DO24" s="734"/>
      <c r="DP24" s="734"/>
      <c r="DQ24" s="734"/>
      <c r="DR24" s="734"/>
      <c r="DS24" s="734"/>
      <c r="DT24" s="734"/>
      <c r="DU24" s="734"/>
      <c r="DV24" s="777"/>
      <c r="DW24" s="778">
        <v>42</v>
      </c>
      <c r="DX24" s="749"/>
      <c r="DY24" s="749"/>
      <c r="DZ24" s="749"/>
      <c r="EA24" s="749"/>
      <c r="EB24" s="749"/>
      <c r="EC24" s="779"/>
    </row>
    <row r="25" spans="2:133" ht="11.25" customHeight="1" x14ac:dyDescent="0.15">
      <c r="B25" s="675" t="s">
        <v>297</v>
      </c>
      <c r="C25" s="676"/>
      <c r="D25" s="676"/>
      <c r="E25" s="676"/>
      <c r="F25" s="676"/>
      <c r="G25" s="676"/>
      <c r="H25" s="676"/>
      <c r="I25" s="676"/>
      <c r="J25" s="676"/>
      <c r="K25" s="676"/>
      <c r="L25" s="676"/>
      <c r="M25" s="676"/>
      <c r="N25" s="676"/>
      <c r="O25" s="676"/>
      <c r="P25" s="676"/>
      <c r="Q25" s="677"/>
      <c r="R25" s="678" t="s">
        <v>239</v>
      </c>
      <c r="S25" s="679"/>
      <c r="T25" s="679"/>
      <c r="U25" s="679"/>
      <c r="V25" s="679"/>
      <c r="W25" s="679"/>
      <c r="X25" s="679"/>
      <c r="Y25" s="680"/>
      <c r="Z25" s="715" t="s">
        <v>239</v>
      </c>
      <c r="AA25" s="715"/>
      <c r="AB25" s="715"/>
      <c r="AC25" s="715"/>
      <c r="AD25" s="716" t="s">
        <v>239</v>
      </c>
      <c r="AE25" s="716"/>
      <c r="AF25" s="716"/>
      <c r="AG25" s="716"/>
      <c r="AH25" s="716"/>
      <c r="AI25" s="716"/>
      <c r="AJ25" s="716"/>
      <c r="AK25" s="716"/>
      <c r="AL25" s="681" t="s">
        <v>239</v>
      </c>
      <c r="AM25" s="682"/>
      <c r="AN25" s="682"/>
      <c r="AO25" s="717"/>
      <c r="AP25" s="773" t="s">
        <v>298</v>
      </c>
      <c r="AQ25" s="780"/>
      <c r="AR25" s="780"/>
      <c r="AS25" s="780"/>
      <c r="AT25" s="780"/>
      <c r="AU25" s="780"/>
      <c r="AV25" s="780"/>
      <c r="AW25" s="780"/>
      <c r="AX25" s="780"/>
      <c r="AY25" s="780"/>
      <c r="AZ25" s="780"/>
      <c r="BA25" s="780"/>
      <c r="BB25" s="780"/>
      <c r="BC25" s="780"/>
      <c r="BD25" s="780"/>
      <c r="BE25" s="780"/>
      <c r="BF25" s="775"/>
      <c r="BG25" s="678" t="s">
        <v>239</v>
      </c>
      <c r="BH25" s="679"/>
      <c r="BI25" s="679"/>
      <c r="BJ25" s="679"/>
      <c r="BK25" s="679"/>
      <c r="BL25" s="679"/>
      <c r="BM25" s="679"/>
      <c r="BN25" s="680"/>
      <c r="BO25" s="715" t="s">
        <v>239</v>
      </c>
      <c r="BP25" s="715"/>
      <c r="BQ25" s="715"/>
      <c r="BR25" s="715"/>
      <c r="BS25" s="684" t="s">
        <v>239</v>
      </c>
      <c r="BT25" s="679"/>
      <c r="BU25" s="679"/>
      <c r="BV25" s="679"/>
      <c r="BW25" s="679"/>
      <c r="BX25" s="679"/>
      <c r="BY25" s="679"/>
      <c r="BZ25" s="679"/>
      <c r="CA25" s="679"/>
      <c r="CB25" s="722"/>
      <c r="CD25" s="711" t="s">
        <v>299</v>
      </c>
      <c r="CE25" s="712"/>
      <c r="CF25" s="712"/>
      <c r="CG25" s="712"/>
      <c r="CH25" s="712"/>
      <c r="CI25" s="712"/>
      <c r="CJ25" s="712"/>
      <c r="CK25" s="712"/>
      <c r="CL25" s="712"/>
      <c r="CM25" s="712"/>
      <c r="CN25" s="712"/>
      <c r="CO25" s="712"/>
      <c r="CP25" s="712"/>
      <c r="CQ25" s="713"/>
      <c r="CR25" s="678">
        <v>1416275</v>
      </c>
      <c r="CS25" s="697"/>
      <c r="CT25" s="697"/>
      <c r="CU25" s="697"/>
      <c r="CV25" s="697"/>
      <c r="CW25" s="697"/>
      <c r="CX25" s="697"/>
      <c r="CY25" s="698"/>
      <c r="CZ25" s="681">
        <v>12.8</v>
      </c>
      <c r="DA25" s="699"/>
      <c r="DB25" s="699"/>
      <c r="DC25" s="700"/>
      <c r="DD25" s="684">
        <v>1334525</v>
      </c>
      <c r="DE25" s="697"/>
      <c r="DF25" s="697"/>
      <c r="DG25" s="697"/>
      <c r="DH25" s="697"/>
      <c r="DI25" s="697"/>
      <c r="DJ25" s="697"/>
      <c r="DK25" s="698"/>
      <c r="DL25" s="684">
        <v>1302625</v>
      </c>
      <c r="DM25" s="697"/>
      <c r="DN25" s="697"/>
      <c r="DO25" s="697"/>
      <c r="DP25" s="697"/>
      <c r="DQ25" s="697"/>
      <c r="DR25" s="697"/>
      <c r="DS25" s="697"/>
      <c r="DT25" s="697"/>
      <c r="DU25" s="697"/>
      <c r="DV25" s="698"/>
      <c r="DW25" s="681">
        <v>18.600000000000001</v>
      </c>
      <c r="DX25" s="699"/>
      <c r="DY25" s="699"/>
      <c r="DZ25" s="699"/>
      <c r="EA25" s="699"/>
      <c r="EB25" s="699"/>
      <c r="EC25" s="714"/>
    </row>
    <row r="26" spans="2:133" ht="11.25" customHeight="1" x14ac:dyDescent="0.15">
      <c r="B26" s="675" t="s">
        <v>300</v>
      </c>
      <c r="C26" s="676"/>
      <c r="D26" s="676"/>
      <c r="E26" s="676"/>
      <c r="F26" s="676"/>
      <c r="G26" s="676"/>
      <c r="H26" s="676"/>
      <c r="I26" s="676"/>
      <c r="J26" s="676"/>
      <c r="K26" s="676"/>
      <c r="L26" s="676"/>
      <c r="M26" s="676"/>
      <c r="N26" s="676"/>
      <c r="O26" s="676"/>
      <c r="P26" s="676"/>
      <c r="Q26" s="677"/>
      <c r="R26" s="678">
        <v>7084020</v>
      </c>
      <c r="S26" s="679"/>
      <c r="T26" s="679"/>
      <c r="U26" s="679"/>
      <c r="V26" s="679"/>
      <c r="W26" s="679"/>
      <c r="X26" s="679"/>
      <c r="Y26" s="680"/>
      <c r="Z26" s="715">
        <v>58.1</v>
      </c>
      <c r="AA26" s="715"/>
      <c r="AB26" s="715"/>
      <c r="AC26" s="715"/>
      <c r="AD26" s="716">
        <v>6530201</v>
      </c>
      <c r="AE26" s="716"/>
      <c r="AF26" s="716"/>
      <c r="AG26" s="716"/>
      <c r="AH26" s="716"/>
      <c r="AI26" s="716"/>
      <c r="AJ26" s="716"/>
      <c r="AK26" s="716"/>
      <c r="AL26" s="681">
        <v>99.4</v>
      </c>
      <c r="AM26" s="682"/>
      <c r="AN26" s="682"/>
      <c r="AO26" s="717"/>
      <c r="AP26" s="773" t="s">
        <v>301</v>
      </c>
      <c r="AQ26" s="774"/>
      <c r="AR26" s="774"/>
      <c r="AS26" s="774"/>
      <c r="AT26" s="774"/>
      <c r="AU26" s="774"/>
      <c r="AV26" s="774"/>
      <c r="AW26" s="774"/>
      <c r="AX26" s="774"/>
      <c r="AY26" s="774"/>
      <c r="AZ26" s="774"/>
      <c r="BA26" s="774"/>
      <c r="BB26" s="774"/>
      <c r="BC26" s="774"/>
      <c r="BD26" s="774"/>
      <c r="BE26" s="774"/>
      <c r="BF26" s="775"/>
      <c r="BG26" s="678" t="s">
        <v>239</v>
      </c>
      <c r="BH26" s="679"/>
      <c r="BI26" s="679"/>
      <c r="BJ26" s="679"/>
      <c r="BK26" s="679"/>
      <c r="BL26" s="679"/>
      <c r="BM26" s="679"/>
      <c r="BN26" s="680"/>
      <c r="BO26" s="715" t="s">
        <v>239</v>
      </c>
      <c r="BP26" s="715"/>
      <c r="BQ26" s="715"/>
      <c r="BR26" s="715"/>
      <c r="BS26" s="684" t="s">
        <v>239</v>
      </c>
      <c r="BT26" s="679"/>
      <c r="BU26" s="679"/>
      <c r="BV26" s="679"/>
      <c r="BW26" s="679"/>
      <c r="BX26" s="679"/>
      <c r="BY26" s="679"/>
      <c r="BZ26" s="679"/>
      <c r="CA26" s="679"/>
      <c r="CB26" s="722"/>
      <c r="CD26" s="711" t="s">
        <v>302</v>
      </c>
      <c r="CE26" s="712"/>
      <c r="CF26" s="712"/>
      <c r="CG26" s="712"/>
      <c r="CH26" s="712"/>
      <c r="CI26" s="712"/>
      <c r="CJ26" s="712"/>
      <c r="CK26" s="712"/>
      <c r="CL26" s="712"/>
      <c r="CM26" s="712"/>
      <c r="CN26" s="712"/>
      <c r="CO26" s="712"/>
      <c r="CP26" s="712"/>
      <c r="CQ26" s="713"/>
      <c r="CR26" s="678">
        <v>933545</v>
      </c>
      <c r="CS26" s="679"/>
      <c r="CT26" s="679"/>
      <c r="CU26" s="679"/>
      <c r="CV26" s="679"/>
      <c r="CW26" s="679"/>
      <c r="CX26" s="679"/>
      <c r="CY26" s="680"/>
      <c r="CZ26" s="681">
        <v>8.4</v>
      </c>
      <c r="DA26" s="699"/>
      <c r="DB26" s="699"/>
      <c r="DC26" s="700"/>
      <c r="DD26" s="684">
        <v>854820</v>
      </c>
      <c r="DE26" s="679"/>
      <c r="DF26" s="679"/>
      <c r="DG26" s="679"/>
      <c r="DH26" s="679"/>
      <c r="DI26" s="679"/>
      <c r="DJ26" s="679"/>
      <c r="DK26" s="680"/>
      <c r="DL26" s="684" t="s">
        <v>239</v>
      </c>
      <c r="DM26" s="679"/>
      <c r="DN26" s="679"/>
      <c r="DO26" s="679"/>
      <c r="DP26" s="679"/>
      <c r="DQ26" s="679"/>
      <c r="DR26" s="679"/>
      <c r="DS26" s="679"/>
      <c r="DT26" s="679"/>
      <c r="DU26" s="679"/>
      <c r="DV26" s="680"/>
      <c r="DW26" s="681" t="s">
        <v>239</v>
      </c>
      <c r="DX26" s="699"/>
      <c r="DY26" s="699"/>
      <c r="DZ26" s="699"/>
      <c r="EA26" s="699"/>
      <c r="EB26" s="699"/>
      <c r="EC26" s="714"/>
    </row>
    <row r="27" spans="2:133" ht="11.25" customHeight="1" x14ac:dyDescent="0.15">
      <c r="B27" s="675" t="s">
        <v>303</v>
      </c>
      <c r="C27" s="676"/>
      <c r="D27" s="676"/>
      <c r="E27" s="676"/>
      <c r="F27" s="676"/>
      <c r="G27" s="676"/>
      <c r="H27" s="676"/>
      <c r="I27" s="676"/>
      <c r="J27" s="676"/>
      <c r="K27" s="676"/>
      <c r="L27" s="676"/>
      <c r="M27" s="676"/>
      <c r="N27" s="676"/>
      <c r="O27" s="676"/>
      <c r="P27" s="676"/>
      <c r="Q27" s="677"/>
      <c r="R27" s="678">
        <v>5206</v>
      </c>
      <c r="S27" s="679"/>
      <c r="T27" s="679"/>
      <c r="U27" s="679"/>
      <c r="V27" s="679"/>
      <c r="W27" s="679"/>
      <c r="X27" s="679"/>
      <c r="Y27" s="680"/>
      <c r="Z27" s="715">
        <v>0</v>
      </c>
      <c r="AA27" s="715"/>
      <c r="AB27" s="715"/>
      <c r="AC27" s="715"/>
      <c r="AD27" s="716">
        <v>5206</v>
      </c>
      <c r="AE27" s="716"/>
      <c r="AF27" s="716"/>
      <c r="AG27" s="716"/>
      <c r="AH27" s="716"/>
      <c r="AI27" s="716"/>
      <c r="AJ27" s="716"/>
      <c r="AK27" s="716"/>
      <c r="AL27" s="681">
        <v>0.1</v>
      </c>
      <c r="AM27" s="682"/>
      <c r="AN27" s="682"/>
      <c r="AO27" s="717"/>
      <c r="AP27" s="675" t="s">
        <v>304</v>
      </c>
      <c r="AQ27" s="676"/>
      <c r="AR27" s="676"/>
      <c r="AS27" s="676"/>
      <c r="AT27" s="676"/>
      <c r="AU27" s="676"/>
      <c r="AV27" s="676"/>
      <c r="AW27" s="676"/>
      <c r="AX27" s="676"/>
      <c r="AY27" s="676"/>
      <c r="AZ27" s="676"/>
      <c r="BA27" s="676"/>
      <c r="BB27" s="676"/>
      <c r="BC27" s="676"/>
      <c r="BD27" s="676"/>
      <c r="BE27" s="676"/>
      <c r="BF27" s="677"/>
      <c r="BG27" s="678">
        <v>5573550</v>
      </c>
      <c r="BH27" s="679"/>
      <c r="BI27" s="679"/>
      <c r="BJ27" s="679"/>
      <c r="BK27" s="679"/>
      <c r="BL27" s="679"/>
      <c r="BM27" s="679"/>
      <c r="BN27" s="680"/>
      <c r="BO27" s="715">
        <v>100</v>
      </c>
      <c r="BP27" s="715"/>
      <c r="BQ27" s="715"/>
      <c r="BR27" s="715"/>
      <c r="BS27" s="684">
        <v>41199</v>
      </c>
      <c r="BT27" s="679"/>
      <c r="BU27" s="679"/>
      <c r="BV27" s="679"/>
      <c r="BW27" s="679"/>
      <c r="BX27" s="679"/>
      <c r="BY27" s="679"/>
      <c r="BZ27" s="679"/>
      <c r="CA27" s="679"/>
      <c r="CB27" s="722"/>
      <c r="CD27" s="711" t="s">
        <v>305</v>
      </c>
      <c r="CE27" s="712"/>
      <c r="CF27" s="712"/>
      <c r="CG27" s="712"/>
      <c r="CH27" s="712"/>
      <c r="CI27" s="712"/>
      <c r="CJ27" s="712"/>
      <c r="CK27" s="712"/>
      <c r="CL27" s="712"/>
      <c r="CM27" s="712"/>
      <c r="CN27" s="712"/>
      <c r="CO27" s="712"/>
      <c r="CP27" s="712"/>
      <c r="CQ27" s="713"/>
      <c r="CR27" s="678">
        <v>2383188</v>
      </c>
      <c r="CS27" s="697"/>
      <c r="CT27" s="697"/>
      <c r="CU27" s="697"/>
      <c r="CV27" s="697"/>
      <c r="CW27" s="697"/>
      <c r="CX27" s="697"/>
      <c r="CY27" s="698"/>
      <c r="CZ27" s="681">
        <v>21.5</v>
      </c>
      <c r="DA27" s="699"/>
      <c r="DB27" s="699"/>
      <c r="DC27" s="700"/>
      <c r="DD27" s="684">
        <v>772731</v>
      </c>
      <c r="DE27" s="697"/>
      <c r="DF27" s="697"/>
      <c r="DG27" s="697"/>
      <c r="DH27" s="697"/>
      <c r="DI27" s="697"/>
      <c r="DJ27" s="697"/>
      <c r="DK27" s="698"/>
      <c r="DL27" s="684">
        <v>772422</v>
      </c>
      <c r="DM27" s="697"/>
      <c r="DN27" s="697"/>
      <c r="DO27" s="697"/>
      <c r="DP27" s="697"/>
      <c r="DQ27" s="697"/>
      <c r="DR27" s="697"/>
      <c r="DS27" s="697"/>
      <c r="DT27" s="697"/>
      <c r="DU27" s="697"/>
      <c r="DV27" s="698"/>
      <c r="DW27" s="681">
        <v>11</v>
      </c>
      <c r="DX27" s="699"/>
      <c r="DY27" s="699"/>
      <c r="DZ27" s="699"/>
      <c r="EA27" s="699"/>
      <c r="EB27" s="699"/>
      <c r="EC27" s="714"/>
    </row>
    <row r="28" spans="2:133" ht="11.25" customHeight="1" x14ac:dyDescent="0.15">
      <c r="B28" s="675" t="s">
        <v>306</v>
      </c>
      <c r="C28" s="676"/>
      <c r="D28" s="676"/>
      <c r="E28" s="676"/>
      <c r="F28" s="676"/>
      <c r="G28" s="676"/>
      <c r="H28" s="676"/>
      <c r="I28" s="676"/>
      <c r="J28" s="676"/>
      <c r="K28" s="676"/>
      <c r="L28" s="676"/>
      <c r="M28" s="676"/>
      <c r="N28" s="676"/>
      <c r="O28" s="676"/>
      <c r="P28" s="676"/>
      <c r="Q28" s="677"/>
      <c r="R28" s="678">
        <v>172104</v>
      </c>
      <c r="S28" s="679"/>
      <c r="T28" s="679"/>
      <c r="U28" s="679"/>
      <c r="V28" s="679"/>
      <c r="W28" s="679"/>
      <c r="X28" s="679"/>
      <c r="Y28" s="680"/>
      <c r="Z28" s="715">
        <v>1.4</v>
      </c>
      <c r="AA28" s="715"/>
      <c r="AB28" s="715"/>
      <c r="AC28" s="715"/>
      <c r="AD28" s="716" t="s">
        <v>239</v>
      </c>
      <c r="AE28" s="716"/>
      <c r="AF28" s="716"/>
      <c r="AG28" s="716"/>
      <c r="AH28" s="716"/>
      <c r="AI28" s="716"/>
      <c r="AJ28" s="716"/>
      <c r="AK28" s="716"/>
      <c r="AL28" s="681" t="s">
        <v>239</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307</v>
      </c>
      <c r="CE28" s="712"/>
      <c r="CF28" s="712"/>
      <c r="CG28" s="712"/>
      <c r="CH28" s="712"/>
      <c r="CI28" s="712"/>
      <c r="CJ28" s="712"/>
      <c r="CK28" s="712"/>
      <c r="CL28" s="712"/>
      <c r="CM28" s="712"/>
      <c r="CN28" s="712"/>
      <c r="CO28" s="712"/>
      <c r="CP28" s="712"/>
      <c r="CQ28" s="713"/>
      <c r="CR28" s="678">
        <v>864679</v>
      </c>
      <c r="CS28" s="679"/>
      <c r="CT28" s="679"/>
      <c r="CU28" s="679"/>
      <c r="CV28" s="679"/>
      <c r="CW28" s="679"/>
      <c r="CX28" s="679"/>
      <c r="CY28" s="680"/>
      <c r="CZ28" s="681">
        <v>7.8</v>
      </c>
      <c r="DA28" s="699"/>
      <c r="DB28" s="699"/>
      <c r="DC28" s="700"/>
      <c r="DD28" s="684">
        <v>863797</v>
      </c>
      <c r="DE28" s="679"/>
      <c r="DF28" s="679"/>
      <c r="DG28" s="679"/>
      <c r="DH28" s="679"/>
      <c r="DI28" s="679"/>
      <c r="DJ28" s="679"/>
      <c r="DK28" s="680"/>
      <c r="DL28" s="684">
        <v>863797</v>
      </c>
      <c r="DM28" s="679"/>
      <c r="DN28" s="679"/>
      <c r="DO28" s="679"/>
      <c r="DP28" s="679"/>
      <c r="DQ28" s="679"/>
      <c r="DR28" s="679"/>
      <c r="DS28" s="679"/>
      <c r="DT28" s="679"/>
      <c r="DU28" s="679"/>
      <c r="DV28" s="680"/>
      <c r="DW28" s="681">
        <v>12.3</v>
      </c>
      <c r="DX28" s="699"/>
      <c r="DY28" s="699"/>
      <c r="DZ28" s="699"/>
      <c r="EA28" s="699"/>
      <c r="EB28" s="699"/>
      <c r="EC28" s="714"/>
    </row>
    <row r="29" spans="2:133" ht="11.25" customHeight="1" x14ac:dyDescent="0.15">
      <c r="B29" s="675" t="s">
        <v>308</v>
      </c>
      <c r="C29" s="676"/>
      <c r="D29" s="676"/>
      <c r="E29" s="676"/>
      <c r="F29" s="676"/>
      <c r="G29" s="676"/>
      <c r="H29" s="676"/>
      <c r="I29" s="676"/>
      <c r="J29" s="676"/>
      <c r="K29" s="676"/>
      <c r="L29" s="676"/>
      <c r="M29" s="676"/>
      <c r="N29" s="676"/>
      <c r="O29" s="676"/>
      <c r="P29" s="676"/>
      <c r="Q29" s="677"/>
      <c r="R29" s="678">
        <v>71382</v>
      </c>
      <c r="S29" s="679"/>
      <c r="T29" s="679"/>
      <c r="U29" s="679"/>
      <c r="V29" s="679"/>
      <c r="W29" s="679"/>
      <c r="X29" s="679"/>
      <c r="Y29" s="680"/>
      <c r="Z29" s="715">
        <v>0.6</v>
      </c>
      <c r="AA29" s="715"/>
      <c r="AB29" s="715"/>
      <c r="AC29" s="715"/>
      <c r="AD29" s="716">
        <v>32103</v>
      </c>
      <c r="AE29" s="716"/>
      <c r="AF29" s="716"/>
      <c r="AG29" s="716"/>
      <c r="AH29" s="716"/>
      <c r="AI29" s="716"/>
      <c r="AJ29" s="716"/>
      <c r="AK29" s="716"/>
      <c r="AL29" s="681">
        <v>0.5</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66"/>
      <c r="CD29" s="767" t="s">
        <v>309</v>
      </c>
      <c r="CE29" s="768"/>
      <c r="CF29" s="711" t="s">
        <v>70</v>
      </c>
      <c r="CG29" s="712"/>
      <c r="CH29" s="712"/>
      <c r="CI29" s="712"/>
      <c r="CJ29" s="712"/>
      <c r="CK29" s="712"/>
      <c r="CL29" s="712"/>
      <c r="CM29" s="712"/>
      <c r="CN29" s="712"/>
      <c r="CO29" s="712"/>
      <c r="CP29" s="712"/>
      <c r="CQ29" s="713"/>
      <c r="CR29" s="678">
        <v>864679</v>
      </c>
      <c r="CS29" s="697"/>
      <c r="CT29" s="697"/>
      <c r="CU29" s="697"/>
      <c r="CV29" s="697"/>
      <c r="CW29" s="697"/>
      <c r="CX29" s="697"/>
      <c r="CY29" s="698"/>
      <c r="CZ29" s="681">
        <v>7.8</v>
      </c>
      <c r="DA29" s="699"/>
      <c r="DB29" s="699"/>
      <c r="DC29" s="700"/>
      <c r="DD29" s="684">
        <v>863797</v>
      </c>
      <c r="DE29" s="697"/>
      <c r="DF29" s="697"/>
      <c r="DG29" s="697"/>
      <c r="DH29" s="697"/>
      <c r="DI29" s="697"/>
      <c r="DJ29" s="697"/>
      <c r="DK29" s="698"/>
      <c r="DL29" s="684">
        <v>863797</v>
      </c>
      <c r="DM29" s="697"/>
      <c r="DN29" s="697"/>
      <c r="DO29" s="697"/>
      <c r="DP29" s="697"/>
      <c r="DQ29" s="697"/>
      <c r="DR29" s="697"/>
      <c r="DS29" s="697"/>
      <c r="DT29" s="697"/>
      <c r="DU29" s="697"/>
      <c r="DV29" s="698"/>
      <c r="DW29" s="681">
        <v>12.3</v>
      </c>
      <c r="DX29" s="699"/>
      <c r="DY29" s="699"/>
      <c r="DZ29" s="699"/>
      <c r="EA29" s="699"/>
      <c r="EB29" s="699"/>
      <c r="EC29" s="714"/>
    </row>
    <row r="30" spans="2:133" ht="11.25" customHeight="1" x14ac:dyDescent="0.15">
      <c r="B30" s="675" t="s">
        <v>310</v>
      </c>
      <c r="C30" s="676"/>
      <c r="D30" s="676"/>
      <c r="E30" s="676"/>
      <c r="F30" s="676"/>
      <c r="G30" s="676"/>
      <c r="H30" s="676"/>
      <c r="I30" s="676"/>
      <c r="J30" s="676"/>
      <c r="K30" s="676"/>
      <c r="L30" s="676"/>
      <c r="M30" s="676"/>
      <c r="N30" s="676"/>
      <c r="O30" s="676"/>
      <c r="P30" s="676"/>
      <c r="Q30" s="677"/>
      <c r="R30" s="678">
        <v>96496</v>
      </c>
      <c r="S30" s="679"/>
      <c r="T30" s="679"/>
      <c r="U30" s="679"/>
      <c r="V30" s="679"/>
      <c r="W30" s="679"/>
      <c r="X30" s="679"/>
      <c r="Y30" s="680"/>
      <c r="Z30" s="715">
        <v>0.8</v>
      </c>
      <c r="AA30" s="715"/>
      <c r="AB30" s="715"/>
      <c r="AC30" s="715"/>
      <c r="AD30" s="716" t="s">
        <v>239</v>
      </c>
      <c r="AE30" s="716"/>
      <c r="AF30" s="716"/>
      <c r="AG30" s="716"/>
      <c r="AH30" s="716"/>
      <c r="AI30" s="716"/>
      <c r="AJ30" s="716"/>
      <c r="AK30" s="716"/>
      <c r="AL30" s="681" t="s">
        <v>239</v>
      </c>
      <c r="AM30" s="682"/>
      <c r="AN30" s="682"/>
      <c r="AO30" s="717"/>
      <c r="AP30" s="739" t="s">
        <v>227</v>
      </c>
      <c r="AQ30" s="740"/>
      <c r="AR30" s="740"/>
      <c r="AS30" s="740"/>
      <c r="AT30" s="740"/>
      <c r="AU30" s="740"/>
      <c r="AV30" s="740"/>
      <c r="AW30" s="740"/>
      <c r="AX30" s="740"/>
      <c r="AY30" s="740"/>
      <c r="AZ30" s="740"/>
      <c r="BA30" s="740"/>
      <c r="BB30" s="740"/>
      <c r="BC30" s="740"/>
      <c r="BD30" s="740"/>
      <c r="BE30" s="740"/>
      <c r="BF30" s="741"/>
      <c r="BG30" s="739" t="s">
        <v>311</v>
      </c>
      <c r="BH30" s="764"/>
      <c r="BI30" s="764"/>
      <c r="BJ30" s="764"/>
      <c r="BK30" s="764"/>
      <c r="BL30" s="764"/>
      <c r="BM30" s="764"/>
      <c r="BN30" s="764"/>
      <c r="BO30" s="764"/>
      <c r="BP30" s="764"/>
      <c r="BQ30" s="765"/>
      <c r="BR30" s="739" t="s">
        <v>312</v>
      </c>
      <c r="BS30" s="764"/>
      <c r="BT30" s="764"/>
      <c r="BU30" s="764"/>
      <c r="BV30" s="764"/>
      <c r="BW30" s="764"/>
      <c r="BX30" s="764"/>
      <c r="BY30" s="764"/>
      <c r="BZ30" s="764"/>
      <c r="CA30" s="764"/>
      <c r="CB30" s="765"/>
      <c r="CD30" s="769"/>
      <c r="CE30" s="770"/>
      <c r="CF30" s="711" t="s">
        <v>313</v>
      </c>
      <c r="CG30" s="712"/>
      <c r="CH30" s="712"/>
      <c r="CI30" s="712"/>
      <c r="CJ30" s="712"/>
      <c r="CK30" s="712"/>
      <c r="CL30" s="712"/>
      <c r="CM30" s="712"/>
      <c r="CN30" s="712"/>
      <c r="CO30" s="712"/>
      <c r="CP30" s="712"/>
      <c r="CQ30" s="713"/>
      <c r="CR30" s="678">
        <v>818067</v>
      </c>
      <c r="CS30" s="679"/>
      <c r="CT30" s="679"/>
      <c r="CU30" s="679"/>
      <c r="CV30" s="679"/>
      <c r="CW30" s="679"/>
      <c r="CX30" s="679"/>
      <c r="CY30" s="680"/>
      <c r="CZ30" s="681">
        <v>7.4</v>
      </c>
      <c r="DA30" s="699"/>
      <c r="DB30" s="699"/>
      <c r="DC30" s="700"/>
      <c r="DD30" s="684">
        <v>817228</v>
      </c>
      <c r="DE30" s="679"/>
      <c r="DF30" s="679"/>
      <c r="DG30" s="679"/>
      <c r="DH30" s="679"/>
      <c r="DI30" s="679"/>
      <c r="DJ30" s="679"/>
      <c r="DK30" s="680"/>
      <c r="DL30" s="684">
        <v>817228</v>
      </c>
      <c r="DM30" s="679"/>
      <c r="DN30" s="679"/>
      <c r="DO30" s="679"/>
      <c r="DP30" s="679"/>
      <c r="DQ30" s="679"/>
      <c r="DR30" s="679"/>
      <c r="DS30" s="679"/>
      <c r="DT30" s="679"/>
      <c r="DU30" s="679"/>
      <c r="DV30" s="680"/>
      <c r="DW30" s="681">
        <v>11.7</v>
      </c>
      <c r="DX30" s="699"/>
      <c r="DY30" s="699"/>
      <c r="DZ30" s="699"/>
      <c r="EA30" s="699"/>
      <c r="EB30" s="699"/>
      <c r="EC30" s="714"/>
    </row>
    <row r="31" spans="2:133" ht="11.25" customHeight="1" x14ac:dyDescent="0.15">
      <c r="B31" s="675" t="s">
        <v>314</v>
      </c>
      <c r="C31" s="676"/>
      <c r="D31" s="676"/>
      <c r="E31" s="676"/>
      <c r="F31" s="676"/>
      <c r="G31" s="676"/>
      <c r="H31" s="676"/>
      <c r="I31" s="676"/>
      <c r="J31" s="676"/>
      <c r="K31" s="676"/>
      <c r="L31" s="676"/>
      <c r="M31" s="676"/>
      <c r="N31" s="676"/>
      <c r="O31" s="676"/>
      <c r="P31" s="676"/>
      <c r="Q31" s="677"/>
      <c r="R31" s="678">
        <v>1351577</v>
      </c>
      <c r="S31" s="679"/>
      <c r="T31" s="679"/>
      <c r="U31" s="679"/>
      <c r="V31" s="679"/>
      <c r="W31" s="679"/>
      <c r="X31" s="679"/>
      <c r="Y31" s="680"/>
      <c r="Z31" s="715">
        <v>11.1</v>
      </c>
      <c r="AA31" s="715"/>
      <c r="AB31" s="715"/>
      <c r="AC31" s="715"/>
      <c r="AD31" s="716" t="s">
        <v>239</v>
      </c>
      <c r="AE31" s="716"/>
      <c r="AF31" s="716"/>
      <c r="AG31" s="716"/>
      <c r="AH31" s="716"/>
      <c r="AI31" s="716"/>
      <c r="AJ31" s="716"/>
      <c r="AK31" s="716"/>
      <c r="AL31" s="681" t="s">
        <v>239</v>
      </c>
      <c r="AM31" s="682"/>
      <c r="AN31" s="682"/>
      <c r="AO31" s="717"/>
      <c r="AP31" s="752" t="s">
        <v>315</v>
      </c>
      <c r="AQ31" s="753"/>
      <c r="AR31" s="753"/>
      <c r="AS31" s="753"/>
      <c r="AT31" s="758" t="s">
        <v>316</v>
      </c>
      <c r="AU31" s="231"/>
      <c r="AV31" s="231"/>
      <c r="AW31" s="231"/>
      <c r="AX31" s="744" t="s">
        <v>192</v>
      </c>
      <c r="AY31" s="745"/>
      <c r="AZ31" s="745"/>
      <c r="BA31" s="745"/>
      <c r="BB31" s="745"/>
      <c r="BC31" s="745"/>
      <c r="BD31" s="745"/>
      <c r="BE31" s="745"/>
      <c r="BF31" s="746"/>
      <c r="BG31" s="747">
        <v>99.3</v>
      </c>
      <c r="BH31" s="748"/>
      <c r="BI31" s="748"/>
      <c r="BJ31" s="748"/>
      <c r="BK31" s="748"/>
      <c r="BL31" s="748"/>
      <c r="BM31" s="749">
        <v>97.2</v>
      </c>
      <c r="BN31" s="748"/>
      <c r="BO31" s="748"/>
      <c r="BP31" s="748"/>
      <c r="BQ31" s="750"/>
      <c r="BR31" s="747">
        <v>99.3</v>
      </c>
      <c r="BS31" s="748"/>
      <c r="BT31" s="748"/>
      <c r="BU31" s="748"/>
      <c r="BV31" s="748"/>
      <c r="BW31" s="748"/>
      <c r="BX31" s="749">
        <v>96.8</v>
      </c>
      <c r="BY31" s="748"/>
      <c r="BZ31" s="748"/>
      <c r="CA31" s="748"/>
      <c r="CB31" s="750"/>
      <c r="CD31" s="769"/>
      <c r="CE31" s="770"/>
      <c r="CF31" s="711" t="s">
        <v>317</v>
      </c>
      <c r="CG31" s="712"/>
      <c r="CH31" s="712"/>
      <c r="CI31" s="712"/>
      <c r="CJ31" s="712"/>
      <c r="CK31" s="712"/>
      <c r="CL31" s="712"/>
      <c r="CM31" s="712"/>
      <c r="CN31" s="712"/>
      <c r="CO31" s="712"/>
      <c r="CP31" s="712"/>
      <c r="CQ31" s="713"/>
      <c r="CR31" s="678">
        <v>46612</v>
      </c>
      <c r="CS31" s="697"/>
      <c r="CT31" s="697"/>
      <c r="CU31" s="697"/>
      <c r="CV31" s="697"/>
      <c r="CW31" s="697"/>
      <c r="CX31" s="697"/>
      <c r="CY31" s="698"/>
      <c r="CZ31" s="681">
        <v>0.4</v>
      </c>
      <c r="DA31" s="699"/>
      <c r="DB31" s="699"/>
      <c r="DC31" s="700"/>
      <c r="DD31" s="684">
        <v>46569</v>
      </c>
      <c r="DE31" s="697"/>
      <c r="DF31" s="697"/>
      <c r="DG31" s="697"/>
      <c r="DH31" s="697"/>
      <c r="DI31" s="697"/>
      <c r="DJ31" s="697"/>
      <c r="DK31" s="698"/>
      <c r="DL31" s="684">
        <v>46569</v>
      </c>
      <c r="DM31" s="697"/>
      <c r="DN31" s="697"/>
      <c r="DO31" s="697"/>
      <c r="DP31" s="697"/>
      <c r="DQ31" s="697"/>
      <c r="DR31" s="697"/>
      <c r="DS31" s="697"/>
      <c r="DT31" s="697"/>
      <c r="DU31" s="697"/>
      <c r="DV31" s="698"/>
      <c r="DW31" s="681">
        <v>0.7</v>
      </c>
      <c r="DX31" s="699"/>
      <c r="DY31" s="699"/>
      <c r="DZ31" s="699"/>
      <c r="EA31" s="699"/>
      <c r="EB31" s="699"/>
      <c r="EC31" s="714"/>
    </row>
    <row r="32" spans="2:133" ht="11.25" customHeight="1" x14ac:dyDescent="0.15">
      <c r="B32" s="761" t="s">
        <v>318</v>
      </c>
      <c r="C32" s="762"/>
      <c r="D32" s="762"/>
      <c r="E32" s="762"/>
      <c r="F32" s="762"/>
      <c r="G32" s="762"/>
      <c r="H32" s="762"/>
      <c r="I32" s="762"/>
      <c r="J32" s="762"/>
      <c r="K32" s="762"/>
      <c r="L32" s="762"/>
      <c r="M32" s="762"/>
      <c r="N32" s="762"/>
      <c r="O32" s="762"/>
      <c r="P32" s="762"/>
      <c r="Q32" s="763"/>
      <c r="R32" s="678" t="s">
        <v>239</v>
      </c>
      <c r="S32" s="679"/>
      <c r="T32" s="679"/>
      <c r="U32" s="679"/>
      <c r="V32" s="679"/>
      <c r="W32" s="679"/>
      <c r="X32" s="679"/>
      <c r="Y32" s="680"/>
      <c r="Z32" s="715" t="s">
        <v>239</v>
      </c>
      <c r="AA32" s="715"/>
      <c r="AB32" s="715"/>
      <c r="AC32" s="715"/>
      <c r="AD32" s="716" t="s">
        <v>239</v>
      </c>
      <c r="AE32" s="716"/>
      <c r="AF32" s="716"/>
      <c r="AG32" s="716"/>
      <c r="AH32" s="716"/>
      <c r="AI32" s="716"/>
      <c r="AJ32" s="716"/>
      <c r="AK32" s="716"/>
      <c r="AL32" s="681" t="s">
        <v>239</v>
      </c>
      <c r="AM32" s="682"/>
      <c r="AN32" s="682"/>
      <c r="AO32" s="717"/>
      <c r="AP32" s="754"/>
      <c r="AQ32" s="755"/>
      <c r="AR32" s="755"/>
      <c r="AS32" s="755"/>
      <c r="AT32" s="759"/>
      <c r="AU32" s="230" t="s">
        <v>319</v>
      </c>
      <c r="AV32" s="230"/>
      <c r="AW32" s="230"/>
      <c r="AX32" s="675" t="s">
        <v>320</v>
      </c>
      <c r="AY32" s="676"/>
      <c r="AZ32" s="676"/>
      <c r="BA32" s="676"/>
      <c r="BB32" s="676"/>
      <c r="BC32" s="676"/>
      <c r="BD32" s="676"/>
      <c r="BE32" s="676"/>
      <c r="BF32" s="677"/>
      <c r="BG32" s="751">
        <v>99.1</v>
      </c>
      <c r="BH32" s="697"/>
      <c r="BI32" s="697"/>
      <c r="BJ32" s="697"/>
      <c r="BK32" s="697"/>
      <c r="BL32" s="697"/>
      <c r="BM32" s="682">
        <v>96.5</v>
      </c>
      <c r="BN32" s="743"/>
      <c r="BO32" s="743"/>
      <c r="BP32" s="743"/>
      <c r="BQ32" s="721"/>
      <c r="BR32" s="751">
        <v>99.2</v>
      </c>
      <c r="BS32" s="697"/>
      <c r="BT32" s="697"/>
      <c r="BU32" s="697"/>
      <c r="BV32" s="697"/>
      <c r="BW32" s="697"/>
      <c r="BX32" s="682">
        <v>96.2</v>
      </c>
      <c r="BY32" s="743"/>
      <c r="BZ32" s="743"/>
      <c r="CA32" s="743"/>
      <c r="CB32" s="721"/>
      <c r="CD32" s="771"/>
      <c r="CE32" s="772"/>
      <c r="CF32" s="711" t="s">
        <v>321</v>
      </c>
      <c r="CG32" s="712"/>
      <c r="CH32" s="712"/>
      <c r="CI32" s="712"/>
      <c r="CJ32" s="712"/>
      <c r="CK32" s="712"/>
      <c r="CL32" s="712"/>
      <c r="CM32" s="712"/>
      <c r="CN32" s="712"/>
      <c r="CO32" s="712"/>
      <c r="CP32" s="712"/>
      <c r="CQ32" s="713"/>
      <c r="CR32" s="678" t="s">
        <v>239</v>
      </c>
      <c r="CS32" s="679"/>
      <c r="CT32" s="679"/>
      <c r="CU32" s="679"/>
      <c r="CV32" s="679"/>
      <c r="CW32" s="679"/>
      <c r="CX32" s="679"/>
      <c r="CY32" s="680"/>
      <c r="CZ32" s="681" t="s">
        <v>239</v>
      </c>
      <c r="DA32" s="699"/>
      <c r="DB32" s="699"/>
      <c r="DC32" s="700"/>
      <c r="DD32" s="684" t="s">
        <v>239</v>
      </c>
      <c r="DE32" s="679"/>
      <c r="DF32" s="679"/>
      <c r="DG32" s="679"/>
      <c r="DH32" s="679"/>
      <c r="DI32" s="679"/>
      <c r="DJ32" s="679"/>
      <c r="DK32" s="680"/>
      <c r="DL32" s="684" t="s">
        <v>239</v>
      </c>
      <c r="DM32" s="679"/>
      <c r="DN32" s="679"/>
      <c r="DO32" s="679"/>
      <c r="DP32" s="679"/>
      <c r="DQ32" s="679"/>
      <c r="DR32" s="679"/>
      <c r="DS32" s="679"/>
      <c r="DT32" s="679"/>
      <c r="DU32" s="679"/>
      <c r="DV32" s="680"/>
      <c r="DW32" s="681" t="s">
        <v>239</v>
      </c>
      <c r="DX32" s="699"/>
      <c r="DY32" s="699"/>
      <c r="DZ32" s="699"/>
      <c r="EA32" s="699"/>
      <c r="EB32" s="699"/>
      <c r="EC32" s="714"/>
    </row>
    <row r="33" spans="2:133" ht="11.25" customHeight="1" x14ac:dyDescent="0.15">
      <c r="B33" s="675" t="s">
        <v>322</v>
      </c>
      <c r="C33" s="676"/>
      <c r="D33" s="676"/>
      <c r="E33" s="676"/>
      <c r="F33" s="676"/>
      <c r="G33" s="676"/>
      <c r="H33" s="676"/>
      <c r="I33" s="676"/>
      <c r="J33" s="676"/>
      <c r="K33" s="676"/>
      <c r="L33" s="676"/>
      <c r="M33" s="676"/>
      <c r="N33" s="676"/>
      <c r="O33" s="676"/>
      <c r="P33" s="676"/>
      <c r="Q33" s="677"/>
      <c r="R33" s="678">
        <v>835760</v>
      </c>
      <c r="S33" s="679"/>
      <c r="T33" s="679"/>
      <c r="U33" s="679"/>
      <c r="V33" s="679"/>
      <c r="W33" s="679"/>
      <c r="X33" s="679"/>
      <c r="Y33" s="680"/>
      <c r="Z33" s="715">
        <v>6.9</v>
      </c>
      <c r="AA33" s="715"/>
      <c r="AB33" s="715"/>
      <c r="AC33" s="715"/>
      <c r="AD33" s="716" t="s">
        <v>239</v>
      </c>
      <c r="AE33" s="716"/>
      <c r="AF33" s="716"/>
      <c r="AG33" s="716"/>
      <c r="AH33" s="716"/>
      <c r="AI33" s="716"/>
      <c r="AJ33" s="716"/>
      <c r="AK33" s="716"/>
      <c r="AL33" s="681" t="s">
        <v>239</v>
      </c>
      <c r="AM33" s="682"/>
      <c r="AN33" s="682"/>
      <c r="AO33" s="717"/>
      <c r="AP33" s="756"/>
      <c r="AQ33" s="757"/>
      <c r="AR33" s="757"/>
      <c r="AS33" s="757"/>
      <c r="AT33" s="760"/>
      <c r="AU33" s="232"/>
      <c r="AV33" s="232"/>
      <c r="AW33" s="232"/>
      <c r="AX33" s="659" t="s">
        <v>323</v>
      </c>
      <c r="AY33" s="660"/>
      <c r="AZ33" s="660"/>
      <c r="BA33" s="660"/>
      <c r="BB33" s="660"/>
      <c r="BC33" s="660"/>
      <c r="BD33" s="660"/>
      <c r="BE33" s="660"/>
      <c r="BF33" s="661"/>
      <c r="BG33" s="742">
        <v>99.4</v>
      </c>
      <c r="BH33" s="663"/>
      <c r="BI33" s="663"/>
      <c r="BJ33" s="663"/>
      <c r="BK33" s="663"/>
      <c r="BL33" s="663"/>
      <c r="BM33" s="706">
        <v>97.6</v>
      </c>
      <c r="BN33" s="663"/>
      <c r="BO33" s="663"/>
      <c r="BP33" s="663"/>
      <c r="BQ33" s="727"/>
      <c r="BR33" s="742">
        <v>99.4</v>
      </c>
      <c r="BS33" s="663"/>
      <c r="BT33" s="663"/>
      <c r="BU33" s="663"/>
      <c r="BV33" s="663"/>
      <c r="BW33" s="663"/>
      <c r="BX33" s="706">
        <v>97</v>
      </c>
      <c r="BY33" s="663"/>
      <c r="BZ33" s="663"/>
      <c r="CA33" s="663"/>
      <c r="CB33" s="727"/>
      <c r="CD33" s="711" t="s">
        <v>324</v>
      </c>
      <c r="CE33" s="712"/>
      <c r="CF33" s="712"/>
      <c r="CG33" s="712"/>
      <c r="CH33" s="712"/>
      <c r="CI33" s="712"/>
      <c r="CJ33" s="712"/>
      <c r="CK33" s="712"/>
      <c r="CL33" s="712"/>
      <c r="CM33" s="712"/>
      <c r="CN33" s="712"/>
      <c r="CO33" s="712"/>
      <c r="CP33" s="712"/>
      <c r="CQ33" s="713"/>
      <c r="CR33" s="678">
        <v>4969745</v>
      </c>
      <c r="CS33" s="697"/>
      <c r="CT33" s="697"/>
      <c r="CU33" s="697"/>
      <c r="CV33" s="697"/>
      <c r="CW33" s="697"/>
      <c r="CX33" s="697"/>
      <c r="CY33" s="698"/>
      <c r="CZ33" s="681">
        <v>44.9</v>
      </c>
      <c r="DA33" s="699"/>
      <c r="DB33" s="699"/>
      <c r="DC33" s="700"/>
      <c r="DD33" s="684">
        <v>4236534</v>
      </c>
      <c r="DE33" s="697"/>
      <c r="DF33" s="697"/>
      <c r="DG33" s="697"/>
      <c r="DH33" s="697"/>
      <c r="DI33" s="697"/>
      <c r="DJ33" s="697"/>
      <c r="DK33" s="698"/>
      <c r="DL33" s="684">
        <v>3690733</v>
      </c>
      <c r="DM33" s="697"/>
      <c r="DN33" s="697"/>
      <c r="DO33" s="697"/>
      <c r="DP33" s="697"/>
      <c r="DQ33" s="697"/>
      <c r="DR33" s="697"/>
      <c r="DS33" s="697"/>
      <c r="DT33" s="697"/>
      <c r="DU33" s="697"/>
      <c r="DV33" s="698"/>
      <c r="DW33" s="681">
        <v>52.7</v>
      </c>
      <c r="DX33" s="699"/>
      <c r="DY33" s="699"/>
      <c r="DZ33" s="699"/>
      <c r="EA33" s="699"/>
      <c r="EB33" s="699"/>
      <c r="EC33" s="714"/>
    </row>
    <row r="34" spans="2:133" ht="11.25" customHeight="1" x14ac:dyDescent="0.15">
      <c r="B34" s="675" t="s">
        <v>325</v>
      </c>
      <c r="C34" s="676"/>
      <c r="D34" s="676"/>
      <c r="E34" s="676"/>
      <c r="F34" s="676"/>
      <c r="G34" s="676"/>
      <c r="H34" s="676"/>
      <c r="I34" s="676"/>
      <c r="J34" s="676"/>
      <c r="K34" s="676"/>
      <c r="L34" s="676"/>
      <c r="M34" s="676"/>
      <c r="N34" s="676"/>
      <c r="O34" s="676"/>
      <c r="P34" s="676"/>
      <c r="Q34" s="677"/>
      <c r="R34" s="678">
        <v>126927</v>
      </c>
      <c r="S34" s="679"/>
      <c r="T34" s="679"/>
      <c r="U34" s="679"/>
      <c r="V34" s="679"/>
      <c r="W34" s="679"/>
      <c r="X34" s="679"/>
      <c r="Y34" s="680"/>
      <c r="Z34" s="715">
        <v>1</v>
      </c>
      <c r="AA34" s="715"/>
      <c r="AB34" s="715"/>
      <c r="AC34" s="715"/>
      <c r="AD34" s="716" t="s">
        <v>239</v>
      </c>
      <c r="AE34" s="716"/>
      <c r="AF34" s="716"/>
      <c r="AG34" s="716"/>
      <c r="AH34" s="716"/>
      <c r="AI34" s="716"/>
      <c r="AJ34" s="716"/>
      <c r="AK34" s="716"/>
      <c r="AL34" s="681" t="s">
        <v>239</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326</v>
      </c>
      <c r="CE34" s="712"/>
      <c r="CF34" s="712"/>
      <c r="CG34" s="712"/>
      <c r="CH34" s="712"/>
      <c r="CI34" s="712"/>
      <c r="CJ34" s="712"/>
      <c r="CK34" s="712"/>
      <c r="CL34" s="712"/>
      <c r="CM34" s="712"/>
      <c r="CN34" s="712"/>
      <c r="CO34" s="712"/>
      <c r="CP34" s="712"/>
      <c r="CQ34" s="713"/>
      <c r="CR34" s="678">
        <v>2136187</v>
      </c>
      <c r="CS34" s="679"/>
      <c r="CT34" s="679"/>
      <c r="CU34" s="679"/>
      <c r="CV34" s="679"/>
      <c r="CW34" s="679"/>
      <c r="CX34" s="679"/>
      <c r="CY34" s="680"/>
      <c r="CZ34" s="681">
        <v>19.3</v>
      </c>
      <c r="DA34" s="699"/>
      <c r="DB34" s="699"/>
      <c r="DC34" s="700"/>
      <c r="DD34" s="684">
        <v>1766567</v>
      </c>
      <c r="DE34" s="679"/>
      <c r="DF34" s="679"/>
      <c r="DG34" s="679"/>
      <c r="DH34" s="679"/>
      <c r="DI34" s="679"/>
      <c r="DJ34" s="679"/>
      <c r="DK34" s="680"/>
      <c r="DL34" s="684">
        <v>1567076</v>
      </c>
      <c r="DM34" s="679"/>
      <c r="DN34" s="679"/>
      <c r="DO34" s="679"/>
      <c r="DP34" s="679"/>
      <c r="DQ34" s="679"/>
      <c r="DR34" s="679"/>
      <c r="DS34" s="679"/>
      <c r="DT34" s="679"/>
      <c r="DU34" s="679"/>
      <c r="DV34" s="680"/>
      <c r="DW34" s="681">
        <v>22.4</v>
      </c>
      <c r="DX34" s="699"/>
      <c r="DY34" s="699"/>
      <c r="DZ34" s="699"/>
      <c r="EA34" s="699"/>
      <c r="EB34" s="699"/>
      <c r="EC34" s="714"/>
    </row>
    <row r="35" spans="2:133" ht="11.25" customHeight="1" x14ac:dyDescent="0.15">
      <c r="B35" s="675" t="s">
        <v>327</v>
      </c>
      <c r="C35" s="676"/>
      <c r="D35" s="676"/>
      <c r="E35" s="676"/>
      <c r="F35" s="676"/>
      <c r="G35" s="676"/>
      <c r="H35" s="676"/>
      <c r="I35" s="676"/>
      <c r="J35" s="676"/>
      <c r="K35" s="676"/>
      <c r="L35" s="676"/>
      <c r="M35" s="676"/>
      <c r="N35" s="676"/>
      <c r="O35" s="676"/>
      <c r="P35" s="676"/>
      <c r="Q35" s="677"/>
      <c r="R35" s="678">
        <v>290</v>
      </c>
      <c r="S35" s="679"/>
      <c r="T35" s="679"/>
      <c r="U35" s="679"/>
      <c r="V35" s="679"/>
      <c r="W35" s="679"/>
      <c r="X35" s="679"/>
      <c r="Y35" s="680"/>
      <c r="Z35" s="715">
        <v>0</v>
      </c>
      <c r="AA35" s="715"/>
      <c r="AB35" s="715"/>
      <c r="AC35" s="715"/>
      <c r="AD35" s="716" t="s">
        <v>239</v>
      </c>
      <c r="AE35" s="716"/>
      <c r="AF35" s="716"/>
      <c r="AG35" s="716"/>
      <c r="AH35" s="716"/>
      <c r="AI35" s="716"/>
      <c r="AJ35" s="716"/>
      <c r="AK35" s="716"/>
      <c r="AL35" s="681" t="s">
        <v>239</v>
      </c>
      <c r="AM35" s="682"/>
      <c r="AN35" s="682"/>
      <c r="AO35" s="717"/>
      <c r="AP35" s="235"/>
      <c r="AQ35" s="739" t="s">
        <v>328</v>
      </c>
      <c r="AR35" s="740"/>
      <c r="AS35" s="740"/>
      <c r="AT35" s="740"/>
      <c r="AU35" s="740"/>
      <c r="AV35" s="740"/>
      <c r="AW35" s="740"/>
      <c r="AX35" s="740"/>
      <c r="AY35" s="740"/>
      <c r="AZ35" s="740"/>
      <c r="BA35" s="740"/>
      <c r="BB35" s="740"/>
      <c r="BC35" s="740"/>
      <c r="BD35" s="740"/>
      <c r="BE35" s="740"/>
      <c r="BF35" s="741"/>
      <c r="BG35" s="739" t="s">
        <v>329</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330</v>
      </c>
      <c r="CE35" s="712"/>
      <c r="CF35" s="712"/>
      <c r="CG35" s="712"/>
      <c r="CH35" s="712"/>
      <c r="CI35" s="712"/>
      <c r="CJ35" s="712"/>
      <c r="CK35" s="712"/>
      <c r="CL35" s="712"/>
      <c r="CM35" s="712"/>
      <c r="CN35" s="712"/>
      <c r="CO35" s="712"/>
      <c r="CP35" s="712"/>
      <c r="CQ35" s="713"/>
      <c r="CR35" s="678">
        <v>204230</v>
      </c>
      <c r="CS35" s="697"/>
      <c r="CT35" s="697"/>
      <c r="CU35" s="697"/>
      <c r="CV35" s="697"/>
      <c r="CW35" s="697"/>
      <c r="CX35" s="697"/>
      <c r="CY35" s="698"/>
      <c r="CZ35" s="681">
        <v>1.8</v>
      </c>
      <c r="DA35" s="699"/>
      <c r="DB35" s="699"/>
      <c r="DC35" s="700"/>
      <c r="DD35" s="684">
        <v>203061</v>
      </c>
      <c r="DE35" s="697"/>
      <c r="DF35" s="697"/>
      <c r="DG35" s="697"/>
      <c r="DH35" s="697"/>
      <c r="DI35" s="697"/>
      <c r="DJ35" s="697"/>
      <c r="DK35" s="698"/>
      <c r="DL35" s="684">
        <v>202471</v>
      </c>
      <c r="DM35" s="697"/>
      <c r="DN35" s="697"/>
      <c r="DO35" s="697"/>
      <c r="DP35" s="697"/>
      <c r="DQ35" s="697"/>
      <c r="DR35" s="697"/>
      <c r="DS35" s="697"/>
      <c r="DT35" s="697"/>
      <c r="DU35" s="697"/>
      <c r="DV35" s="698"/>
      <c r="DW35" s="681">
        <v>2.9</v>
      </c>
      <c r="DX35" s="699"/>
      <c r="DY35" s="699"/>
      <c r="DZ35" s="699"/>
      <c r="EA35" s="699"/>
      <c r="EB35" s="699"/>
      <c r="EC35" s="714"/>
    </row>
    <row r="36" spans="2:133" ht="11.25" customHeight="1" x14ac:dyDescent="0.15">
      <c r="B36" s="675" t="s">
        <v>331</v>
      </c>
      <c r="C36" s="676"/>
      <c r="D36" s="676"/>
      <c r="E36" s="676"/>
      <c r="F36" s="676"/>
      <c r="G36" s="676"/>
      <c r="H36" s="676"/>
      <c r="I36" s="676"/>
      <c r="J36" s="676"/>
      <c r="K36" s="676"/>
      <c r="L36" s="676"/>
      <c r="M36" s="676"/>
      <c r="N36" s="676"/>
      <c r="O36" s="676"/>
      <c r="P36" s="676"/>
      <c r="Q36" s="677"/>
      <c r="R36" s="678">
        <v>1306747</v>
      </c>
      <c r="S36" s="679"/>
      <c r="T36" s="679"/>
      <c r="U36" s="679"/>
      <c r="V36" s="679"/>
      <c r="W36" s="679"/>
      <c r="X36" s="679"/>
      <c r="Y36" s="680"/>
      <c r="Z36" s="715">
        <v>10.7</v>
      </c>
      <c r="AA36" s="715"/>
      <c r="AB36" s="715"/>
      <c r="AC36" s="715"/>
      <c r="AD36" s="716" t="s">
        <v>239</v>
      </c>
      <c r="AE36" s="716"/>
      <c r="AF36" s="716"/>
      <c r="AG36" s="716"/>
      <c r="AH36" s="716"/>
      <c r="AI36" s="716"/>
      <c r="AJ36" s="716"/>
      <c r="AK36" s="716"/>
      <c r="AL36" s="681" t="s">
        <v>239</v>
      </c>
      <c r="AM36" s="682"/>
      <c r="AN36" s="682"/>
      <c r="AO36" s="717"/>
      <c r="AP36" s="235"/>
      <c r="AQ36" s="730" t="s">
        <v>332</v>
      </c>
      <c r="AR36" s="731"/>
      <c r="AS36" s="731"/>
      <c r="AT36" s="731"/>
      <c r="AU36" s="731"/>
      <c r="AV36" s="731"/>
      <c r="AW36" s="731"/>
      <c r="AX36" s="731"/>
      <c r="AY36" s="732"/>
      <c r="AZ36" s="733">
        <v>1623668</v>
      </c>
      <c r="BA36" s="734"/>
      <c r="BB36" s="734"/>
      <c r="BC36" s="734"/>
      <c r="BD36" s="734"/>
      <c r="BE36" s="734"/>
      <c r="BF36" s="735"/>
      <c r="BG36" s="736" t="s">
        <v>333</v>
      </c>
      <c r="BH36" s="737"/>
      <c r="BI36" s="737"/>
      <c r="BJ36" s="737"/>
      <c r="BK36" s="737"/>
      <c r="BL36" s="737"/>
      <c r="BM36" s="737"/>
      <c r="BN36" s="737"/>
      <c r="BO36" s="737"/>
      <c r="BP36" s="737"/>
      <c r="BQ36" s="737"/>
      <c r="BR36" s="737"/>
      <c r="BS36" s="737"/>
      <c r="BT36" s="737"/>
      <c r="BU36" s="738"/>
      <c r="BV36" s="733">
        <v>56274</v>
      </c>
      <c r="BW36" s="734"/>
      <c r="BX36" s="734"/>
      <c r="BY36" s="734"/>
      <c r="BZ36" s="734"/>
      <c r="CA36" s="734"/>
      <c r="CB36" s="735"/>
      <c r="CD36" s="711" t="s">
        <v>334</v>
      </c>
      <c r="CE36" s="712"/>
      <c r="CF36" s="712"/>
      <c r="CG36" s="712"/>
      <c r="CH36" s="712"/>
      <c r="CI36" s="712"/>
      <c r="CJ36" s="712"/>
      <c r="CK36" s="712"/>
      <c r="CL36" s="712"/>
      <c r="CM36" s="712"/>
      <c r="CN36" s="712"/>
      <c r="CO36" s="712"/>
      <c r="CP36" s="712"/>
      <c r="CQ36" s="713"/>
      <c r="CR36" s="678">
        <v>1277750</v>
      </c>
      <c r="CS36" s="679"/>
      <c r="CT36" s="679"/>
      <c r="CU36" s="679"/>
      <c r="CV36" s="679"/>
      <c r="CW36" s="679"/>
      <c r="CX36" s="679"/>
      <c r="CY36" s="680"/>
      <c r="CZ36" s="681">
        <v>11.5</v>
      </c>
      <c r="DA36" s="699"/>
      <c r="DB36" s="699"/>
      <c r="DC36" s="700"/>
      <c r="DD36" s="684">
        <v>1195129</v>
      </c>
      <c r="DE36" s="679"/>
      <c r="DF36" s="679"/>
      <c r="DG36" s="679"/>
      <c r="DH36" s="679"/>
      <c r="DI36" s="679"/>
      <c r="DJ36" s="679"/>
      <c r="DK36" s="680"/>
      <c r="DL36" s="684">
        <v>1137888</v>
      </c>
      <c r="DM36" s="679"/>
      <c r="DN36" s="679"/>
      <c r="DO36" s="679"/>
      <c r="DP36" s="679"/>
      <c r="DQ36" s="679"/>
      <c r="DR36" s="679"/>
      <c r="DS36" s="679"/>
      <c r="DT36" s="679"/>
      <c r="DU36" s="679"/>
      <c r="DV36" s="680"/>
      <c r="DW36" s="681">
        <v>16.2</v>
      </c>
      <c r="DX36" s="699"/>
      <c r="DY36" s="699"/>
      <c r="DZ36" s="699"/>
      <c r="EA36" s="699"/>
      <c r="EB36" s="699"/>
      <c r="EC36" s="714"/>
    </row>
    <row r="37" spans="2:133" ht="11.25" customHeight="1" x14ac:dyDescent="0.15">
      <c r="B37" s="675" t="s">
        <v>335</v>
      </c>
      <c r="C37" s="676"/>
      <c r="D37" s="676"/>
      <c r="E37" s="676"/>
      <c r="F37" s="676"/>
      <c r="G37" s="676"/>
      <c r="H37" s="676"/>
      <c r="I37" s="676"/>
      <c r="J37" s="676"/>
      <c r="K37" s="676"/>
      <c r="L37" s="676"/>
      <c r="M37" s="676"/>
      <c r="N37" s="676"/>
      <c r="O37" s="676"/>
      <c r="P37" s="676"/>
      <c r="Q37" s="677"/>
      <c r="R37" s="678">
        <v>79034</v>
      </c>
      <c r="S37" s="679"/>
      <c r="T37" s="679"/>
      <c r="U37" s="679"/>
      <c r="V37" s="679"/>
      <c r="W37" s="679"/>
      <c r="X37" s="679"/>
      <c r="Y37" s="680"/>
      <c r="Z37" s="715">
        <v>0.6</v>
      </c>
      <c r="AA37" s="715"/>
      <c r="AB37" s="715"/>
      <c r="AC37" s="715"/>
      <c r="AD37" s="716" t="s">
        <v>239</v>
      </c>
      <c r="AE37" s="716"/>
      <c r="AF37" s="716"/>
      <c r="AG37" s="716"/>
      <c r="AH37" s="716"/>
      <c r="AI37" s="716"/>
      <c r="AJ37" s="716"/>
      <c r="AK37" s="716"/>
      <c r="AL37" s="681" t="s">
        <v>239</v>
      </c>
      <c r="AM37" s="682"/>
      <c r="AN37" s="682"/>
      <c r="AO37" s="717"/>
      <c r="AQ37" s="718" t="s">
        <v>336</v>
      </c>
      <c r="AR37" s="719"/>
      <c r="AS37" s="719"/>
      <c r="AT37" s="719"/>
      <c r="AU37" s="719"/>
      <c r="AV37" s="719"/>
      <c r="AW37" s="719"/>
      <c r="AX37" s="719"/>
      <c r="AY37" s="720"/>
      <c r="AZ37" s="678">
        <v>520655</v>
      </c>
      <c r="BA37" s="679"/>
      <c r="BB37" s="679"/>
      <c r="BC37" s="679"/>
      <c r="BD37" s="697"/>
      <c r="BE37" s="697"/>
      <c r="BF37" s="721"/>
      <c r="BG37" s="711" t="s">
        <v>337</v>
      </c>
      <c r="BH37" s="712"/>
      <c r="BI37" s="712"/>
      <c r="BJ37" s="712"/>
      <c r="BK37" s="712"/>
      <c r="BL37" s="712"/>
      <c r="BM37" s="712"/>
      <c r="BN37" s="712"/>
      <c r="BO37" s="712"/>
      <c r="BP37" s="712"/>
      <c r="BQ37" s="712"/>
      <c r="BR37" s="712"/>
      <c r="BS37" s="712"/>
      <c r="BT37" s="712"/>
      <c r="BU37" s="713"/>
      <c r="BV37" s="678">
        <v>-14960</v>
      </c>
      <c r="BW37" s="679"/>
      <c r="BX37" s="679"/>
      <c r="BY37" s="679"/>
      <c r="BZ37" s="679"/>
      <c r="CA37" s="679"/>
      <c r="CB37" s="722"/>
      <c r="CD37" s="711" t="s">
        <v>338</v>
      </c>
      <c r="CE37" s="712"/>
      <c r="CF37" s="712"/>
      <c r="CG37" s="712"/>
      <c r="CH37" s="712"/>
      <c r="CI37" s="712"/>
      <c r="CJ37" s="712"/>
      <c r="CK37" s="712"/>
      <c r="CL37" s="712"/>
      <c r="CM37" s="712"/>
      <c r="CN37" s="712"/>
      <c r="CO37" s="712"/>
      <c r="CP37" s="712"/>
      <c r="CQ37" s="713"/>
      <c r="CR37" s="678">
        <v>172040</v>
      </c>
      <c r="CS37" s="697"/>
      <c r="CT37" s="697"/>
      <c r="CU37" s="697"/>
      <c r="CV37" s="697"/>
      <c r="CW37" s="697"/>
      <c r="CX37" s="697"/>
      <c r="CY37" s="698"/>
      <c r="CZ37" s="681">
        <v>1.6</v>
      </c>
      <c r="DA37" s="699"/>
      <c r="DB37" s="699"/>
      <c r="DC37" s="700"/>
      <c r="DD37" s="684">
        <v>172040</v>
      </c>
      <c r="DE37" s="697"/>
      <c r="DF37" s="697"/>
      <c r="DG37" s="697"/>
      <c r="DH37" s="697"/>
      <c r="DI37" s="697"/>
      <c r="DJ37" s="697"/>
      <c r="DK37" s="698"/>
      <c r="DL37" s="684">
        <v>172040</v>
      </c>
      <c r="DM37" s="697"/>
      <c r="DN37" s="697"/>
      <c r="DO37" s="697"/>
      <c r="DP37" s="697"/>
      <c r="DQ37" s="697"/>
      <c r="DR37" s="697"/>
      <c r="DS37" s="697"/>
      <c r="DT37" s="697"/>
      <c r="DU37" s="697"/>
      <c r="DV37" s="698"/>
      <c r="DW37" s="681">
        <v>2.5</v>
      </c>
      <c r="DX37" s="699"/>
      <c r="DY37" s="699"/>
      <c r="DZ37" s="699"/>
      <c r="EA37" s="699"/>
      <c r="EB37" s="699"/>
      <c r="EC37" s="714"/>
    </row>
    <row r="38" spans="2:133" ht="11.25" customHeight="1" x14ac:dyDescent="0.15">
      <c r="B38" s="675" t="s">
        <v>339</v>
      </c>
      <c r="C38" s="676"/>
      <c r="D38" s="676"/>
      <c r="E38" s="676"/>
      <c r="F38" s="676"/>
      <c r="G38" s="676"/>
      <c r="H38" s="676"/>
      <c r="I38" s="676"/>
      <c r="J38" s="676"/>
      <c r="K38" s="676"/>
      <c r="L38" s="676"/>
      <c r="M38" s="676"/>
      <c r="N38" s="676"/>
      <c r="O38" s="676"/>
      <c r="P38" s="676"/>
      <c r="Q38" s="677"/>
      <c r="R38" s="678">
        <v>130810</v>
      </c>
      <c r="S38" s="679"/>
      <c r="T38" s="679"/>
      <c r="U38" s="679"/>
      <c r="V38" s="679"/>
      <c r="W38" s="679"/>
      <c r="X38" s="679"/>
      <c r="Y38" s="680"/>
      <c r="Z38" s="715">
        <v>1.1000000000000001</v>
      </c>
      <c r="AA38" s="715"/>
      <c r="AB38" s="715"/>
      <c r="AC38" s="715"/>
      <c r="AD38" s="716">
        <v>12</v>
      </c>
      <c r="AE38" s="716"/>
      <c r="AF38" s="716"/>
      <c r="AG38" s="716"/>
      <c r="AH38" s="716"/>
      <c r="AI38" s="716"/>
      <c r="AJ38" s="716"/>
      <c r="AK38" s="716"/>
      <c r="AL38" s="681">
        <v>0</v>
      </c>
      <c r="AM38" s="682"/>
      <c r="AN38" s="682"/>
      <c r="AO38" s="717"/>
      <c r="AQ38" s="718" t="s">
        <v>340</v>
      </c>
      <c r="AR38" s="719"/>
      <c r="AS38" s="719"/>
      <c r="AT38" s="719"/>
      <c r="AU38" s="719"/>
      <c r="AV38" s="719"/>
      <c r="AW38" s="719"/>
      <c r="AX38" s="719"/>
      <c r="AY38" s="720"/>
      <c r="AZ38" s="678">
        <v>5104</v>
      </c>
      <c r="BA38" s="679"/>
      <c r="BB38" s="679"/>
      <c r="BC38" s="679"/>
      <c r="BD38" s="697"/>
      <c r="BE38" s="697"/>
      <c r="BF38" s="721"/>
      <c r="BG38" s="711" t="s">
        <v>341</v>
      </c>
      <c r="BH38" s="712"/>
      <c r="BI38" s="712"/>
      <c r="BJ38" s="712"/>
      <c r="BK38" s="712"/>
      <c r="BL38" s="712"/>
      <c r="BM38" s="712"/>
      <c r="BN38" s="712"/>
      <c r="BO38" s="712"/>
      <c r="BP38" s="712"/>
      <c r="BQ38" s="712"/>
      <c r="BR38" s="712"/>
      <c r="BS38" s="712"/>
      <c r="BT38" s="712"/>
      <c r="BU38" s="713"/>
      <c r="BV38" s="678">
        <v>4494</v>
      </c>
      <c r="BW38" s="679"/>
      <c r="BX38" s="679"/>
      <c r="BY38" s="679"/>
      <c r="BZ38" s="679"/>
      <c r="CA38" s="679"/>
      <c r="CB38" s="722"/>
      <c r="CD38" s="711" t="s">
        <v>342</v>
      </c>
      <c r="CE38" s="712"/>
      <c r="CF38" s="712"/>
      <c r="CG38" s="712"/>
      <c r="CH38" s="712"/>
      <c r="CI38" s="712"/>
      <c r="CJ38" s="712"/>
      <c r="CK38" s="712"/>
      <c r="CL38" s="712"/>
      <c r="CM38" s="712"/>
      <c r="CN38" s="712"/>
      <c r="CO38" s="712"/>
      <c r="CP38" s="712"/>
      <c r="CQ38" s="713"/>
      <c r="CR38" s="678">
        <v>1090790</v>
      </c>
      <c r="CS38" s="679"/>
      <c r="CT38" s="679"/>
      <c r="CU38" s="679"/>
      <c r="CV38" s="679"/>
      <c r="CW38" s="679"/>
      <c r="CX38" s="679"/>
      <c r="CY38" s="680"/>
      <c r="CZ38" s="681">
        <v>9.9</v>
      </c>
      <c r="DA38" s="699"/>
      <c r="DB38" s="699"/>
      <c r="DC38" s="700"/>
      <c r="DD38" s="684">
        <v>878685</v>
      </c>
      <c r="DE38" s="679"/>
      <c r="DF38" s="679"/>
      <c r="DG38" s="679"/>
      <c r="DH38" s="679"/>
      <c r="DI38" s="679"/>
      <c r="DJ38" s="679"/>
      <c r="DK38" s="680"/>
      <c r="DL38" s="684">
        <v>783298</v>
      </c>
      <c r="DM38" s="679"/>
      <c r="DN38" s="679"/>
      <c r="DO38" s="679"/>
      <c r="DP38" s="679"/>
      <c r="DQ38" s="679"/>
      <c r="DR38" s="679"/>
      <c r="DS38" s="679"/>
      <c r="DT38" s="679"/>
      <c r="DU38" s="679"/>
      <c r="DV38" s="680"/>
      <c r="DW38" s="681">
        <v>11.2</v>
      </c>
      <c r="DX38" s="699"/>
      <c r="DY38" s="699"/>
      <c r="DZ38" s="699"/>
      <c r="EA38" s="699"/>
      <c r="EB38" s="699"/>
      <c r="EC38" s="714"/>
    </row>
    <row r="39" spans="2:133" ht="11.25" customHeight="1" x14ac:dyDescent="0.15">
      <c r="B39" s="675" t="s">
        <v>343</v>
      </c>
      <c r="C39" s="676"/>
      <c r="D39" s="676"/>
      <c r="E39" s="676"/>
      <c r="F39" s="676"/>
      <c r="G39" s="676"/>
      <c r="H39" s="676"/>
      <c r="I39" s="676"/>
      <c r="J39" s="676"/>
      <c r="K39" s="676"/>
      <c r="L39" s="676"/>
      <c r="M39" s="676"/>
      <c r="N39" s="676"/>
      <c r="O39" s="676"/>
      <c r="P39" s="676"/>
      <c r="Q39" s="677"/>
      <c r="R39" s="678">
        <v>939446</v>
      </c>
      <c r="S39" s="679"/>
      <c r="T39" s="679"/>
      <c r="U39" s="679"/>
      <c r="V39" s="679"/>
      <c r="W39" s="679"/>
      <c r="X39" s="679"/>
      <c r="Y39" s="680"/>
      <c r="Z39" s="715">
        <v>7.7</v>
      </c>
      <c r="AA39" s="715"/>
      <c r="AB39" s="715"/>
      <c r="AC39" s="715"/>
      <c r="AD39" s="716" t="s">
        <v>239</v>
      </c>
      <c r="AE39" s="716"/>
      <c r="AF39" s="716"/>
      <c r="AG39" s="716"/>
      <c r="AH39" s="716"/>
      <c r="AI39" s="716"/>
      <c r="AJ39" s="716"/>
      <c r="AK39" s="716"/>
      <c r="AL39" s="681" t="s">
        <v>239</v>
      </c>
      <c r="AM39" s="682"/>
      <c r="AN39" s="682"/>
      <c r="AO39" s="717"/>
      <c r="AQ39" s="718" t="s">
        <v>344</v>
      </c>
      <c r="AR39" s="719"/>
      <c r="AS39" s="719"/>
      <c r="AT39" s="719"/>
      <c r="AU39" s="719"/>
      <c r="AV39" s="719"/>
      <c r="AW39" s="719"/>
      <c r="AX39" s="719"/>
      <c r="AY39" s="720"/>
      <c r="AZ39" s="678" t="s">
        <v>239</v>
      </c>
      <c r="BA39" s="679"/>
      <c r="BB39" s="679"/>
      <c r="BC39" s="679"/>
      <c r="BD39" s="697"/>
      <c r="BE39" s="697"/>
      <c r="BF39" s="721"/>
      <c r="BG39" s="711" t="s">
        <v>345</v>
      </c>
      <c r="BH39" s="712"/>
      <c r="BI39" s="712"/>
      <c r="BJ39" s="712"/>
      <c r="BK39" s="712"/>
      <c r="BL39" s="712"/>
      <c r="BM39" s="712"/>
      <c r="BN39" s="712"/>
      <c r="BO39" s="712"/>
      <c r="BP39" s="712"/>
      <c r="BQ39" s="712"/>
      <c r="BR39" s="712"/>
      <c r="BS39" s="712"/>
      <c r="BT39" s="712"/>
      <c r="BU39" s="713"/>
      <c r="BV39" s="678">
        <v>7100</v>
      </c>
      <c r="BW39" s="679"/>
      <c r="BX39" s="679"/>
      <c r="BY39" s="679"/>
      <c r="BZ39" s="679"/>
      <c r="CA39" s="679"/>
      <c r="CB39" s="722"/>
      <c r="CD39" s="711" t="s">
        <v>346</v>
      </c>
      <c r="CE39" s="712"/>
      <c r="CF39" s="712"/>
      <c r="CG39" s="712"/>
      <c r="CH39" s="712"/>
      <c r="CI39" s="712"/>
      <c r="CJ39" s="712"/>
      <c r="CK39" s="712"/>
      <c r="CL39" s="712"/>
      <c r="CM39" s="712"/>
      <c r="CN39" s="712"/>
      <c r="CO39" s="712"/>
      <c r="CP39" s="712"/>
      <c r="CQ39" s="713"/>
      <c r="CR39" s="678">
        <v>9907</v>
      </c>
      <c r="CS39" s="697"/>
      <c r="CT39" s="697"/>
      <c r="CU39" s="697"/>
      <c r="CV39" s="697"/>
      <c r="CW39" s="697"/>
      <c r="CX39" s="697"/>
      <c r="CY39" s="698"/>
      <c r="CZ39" s="681">
        <v>0.1</v>
      </c>
      <c r="DA39" s="699"/>
      <c r="DB39" s="699"/>
      <c r="DC39" s="700"/>
      <c r="DD39" s="684">
        <v>211</v>
      </c>
      <c r="DE39" s="697"/>
      <c r="DF39" s="697"/>
      <c r="DG39" s="697"/>
      <c r="DH39" s="697"/>
      <c r="DI39" s="697"/>
      <c r="DJ39" s="697"/>
      <c r="DK39" s="698"/>
      <c r="DL39" s="684" t="s">
        <v>239</v>
      </c>
      <c r="DM39" s="697"/>
      <c r="DN39" s="697"/>
      <c r="DO39" s="697"/>
      <c r="DP39" s="697"/>
      <c r="DQ39" s="697"/>
      <c r="DR39" s="697"/>
      <c r="DS39" s="697"/>
      <c r="DT39" s="697"/>
      <c r="DU39" s="697"/>
      <c r="DV39" s="698"/>
      <c r="DW39" s="681" t="s">
        <v>239</v>
      </c>
      <c r="DX39" s="699"/>
      <c r="DY39" s="699"/>
      <c r="DZ39" s="699"/>
      <c r="EA39" s="699"/>
      <c r="EB39" s="699"/>
      <c r="EC39" s="714"/>
    </row>
    <row r="40" spans="2:133" ht="11.25" customHeight="1" x14ac:dyDescent="0.15">
      <c r="B40" s="675" t="s">
        <v>347</v>
      </c>
      <c r="C40" s="676"/>
      <c r="D40" s="676"/>
      <c r="E40" s="676"/>
      <c r="F40" s="676"/>
      <c r="G40" s="676"/>
      <c r="H40" s="676"/>
      <c r="I40" s="676"/>
      <c r="J40" s="676"/>
      <c r="K40" s="676"/>
      <c r="L40" s="676"/>
      <c r="M40" s="676"/>
      <c r="N40" s="676"/>
      <c r="O40" s="676"/>
      <c r="P40" s="676"/>
      <c r="Q40" s="677"/>
      <c r="R40" s="678" t="s">
        <v>239</v>
      </c>
      <c r="S40" s="679"/>
      <c r="T40" s="679"/>
      <c r="U40" s="679"/>
      <c r="V40" s="679"/>
      <c r="W40" s="679"/>
      <c r="X40" s="679"/>
      <c r="Y40" s="680"/>
      <c r="Z40" s="715" t="s">
        <v>239</v>
      </c>
      <c r="AA40" s="715"/>
      <c r="AB40" s="715"/>
      <c r="AC40" s="715"/>
      <c r="AD40" s="716" t="s">
        <v>239</v>
      </c>
      <c r="AE40" s="716"/>
      <c r="AF40" s="716"/>
      <c r="AG40" s="716"/>
      <c r="AH40" s="716"/>
      <c r="AI40" s="716"/>
      <c r="AJ40" s="716"/>
      <c r="AK40" s="716"/>
      <c r="AL40" s="681" t="s">
        <v>239</v>
      </c>
      <c r="AM40" s="682"/>
      <c r="AN40" s="682"/>
      <c r="AO40" s="717"/>
      <c r="AQ40" s="718" t="s">
        <v>348</v>
      </c>
      <c r="AR40" s="719"/>
      <c r="AS40" s="719"/>
      <c r="AT40" s="719"/>
      <c r="AU40" s="719"/>
      <c r="AV40" s="719"/>
      <c r="AW40" s="719"/>
      <c r="AX40" s="719"/>
      <c r="AY40" s="720"/>
      <c r="AZ40" s="678" t="s">
        <v>239</v>
      </c>
      <c r="BA40" s="679"/>
      <c r="BB40" s="679"/>
      <c r="BC40" s="679"/>
      <c r="BD40" s="697"/>
      <c r="BE40" s="697"/>
      <c r="BF40" s="721"/>
      <c r="BG40" s="723" t="s">
        <v>349</v>
      </c>
      <c r="BH40" s="724"/>
      <c r="BI40" s="724"/>
      <c r="BJ40" s="724"/>
      <c r="BK40" s="724"/>
      <c r="BL40" s="236"/>
      <c r="BM40" s="712" t="s">
        <v>350</v>
      </c>
      <c r="BN40" s="712"/>
      <c r="BO40" s="712"/>
      <c r="BP40" s="712"/>
      <c r="BQ40" s="712"/>
      <c r="BR40" s="712"/>
      <c r="BS40" s="712"/>
      <c r="BT40" s="712"/>
      <c r="BU40" s="713"/>
      <c r="BV40" s="678">
        <v>90</v>
      </c>
      <c r="BW40" s="679"/>
      <c r="BX40" s="679"/>
      <c r="BY40" s="679"/>
      <c r="BZ40" s="679"/>
      <c r="CA40" s="679"/>
      <c r="CB40" s="722"/>
      <c r="CD40" s="711" t="s">
        <v>351</v>
      </c>
      <c r="CE40" s="712"/>
      <c r="CF40" s="712"/>
      <c r="CG40" s="712"/>
      <c r="CH40" s="712"/>
      <c r="CI40" s="712"/>
      <c r="CJ40" s="712"/>
      <c r="CK40" s="712"/>
      <c r="CL40" s="712"/>
      <c r="CM40" s="712"/>
      <c r="CN40" s="712"/>
      <c r="CO40" s="712"/>
      <c r="CP40" s="712"/>
      <c r="CQ40" s="713"/>
      <c r="CR40" s="678">
        <v>250881</v>
      </c>
      <c r="CS40" s="679"/>
      <c r="CT40" s="679"/>
      <c r="CU40" s="679"/>
      <c r="CV40" s="679"/>
      <c r="CW40" s="679"/>
      <c r="CX40" s="679"/>
      <c r="CY40" s="680"/>
      <c r="CZ40" s="681">
        <v>2.2999999999999998</v>
      </c>
      <c r="DA40" s="699"/>
      <c r="DB40" s="699"/>
      <c r="DC40" s="700"/>
      <c r="DD40" s="684">
        <v>192881</v>
      </c>
      <c r="DE40" s="679"/>
      <c r="DF40" s="679"/>
      <c r="DG40" s="679"/>
      <c r="DH40" s="679"/>
      <c r="DI40" s="679"/>
      <c r="DJ40" s="679"/>
      <c r="DK40" s="680"/>
      <c r="DL40" s="684" t="s">
        <v>239</v>
      </c>
      <c r="DM40" s="679"/>
      <c r="DN40" s="679"/>
      <c r="DO40" s="679"/>
      <c r="DP40" s="679"/>
      <c r="DQ40" s="679"/>
      <c r="DR40" s="679"/>
      <c r="DS40" s="679"/>
      <c r="DT40" s="679"/>
      <c r="DU40" s="679"/>
      <c r="DV40" s="680"/>
      <c r="DW40" s="681" t="s">
        <v>239</v>
      </c>
      <c r="DX40" s="699"/>
      <c r="DY40" s="699"/>
      <c r="DZ40" s="699"/>
      <c r="EA40" s="699"/>
      <c r="EB40" s="699"/>
      <c r="EC40" s="714"/>
    </row>
    <row r="41" spans="2:133" ht="11.25" customHeight="1" x14ac:dyDescent="0.15">
      <c r="B41" s="675" t="s">
        <v>352</v>
      </c>
      <c r="C41" s="676"/>
      <c r="D41" s="676"/>
      <c r="E41" s="676"/>
      <c r="F41" s="676"/>
      <c r="G41" s="676"/>
      <c r="H41" s="676"/>
      <c r="I41" s="676"/>
      <c r="J41" s="676"/>
      <c r="K41" s="676"/>
      <c r="L41" s="676"/>
      <c r="M41" s="676"/>
      <c r="N41" s="676"/>
      <c r="O41" s="676"/>
      <c r="P41" s="676"/>
      <c r="Q41" s="677"/>
      <c r="R41" s="678">
        <v>435246</v>
      </c>
      <c r="S41" s="679"/>
      <c r="T41" s="679"/>
      <c r="U41" s="679"/>
      <c r="V41" s="679"/>
      <c r="W41" s="679"/>
      <c r="X41" s="679"/>
      <c r="Y41" s="680"/>
      <c r="Z41" s="715">
        <v>3.6</v>
      </c>
      <c r="AA41" s="715"/>
      <c r="AB41" s="715"/>
      <c r="AC41" s="715"/>
      <c r="AD41" s="716" t="s">
        <v>239</v>
      </c>
      <c r="AE41" s="716"/>
      <c r="AF41" s="716"/>
      <c r="AG41" s="716"/>
      <c r="AH41" s="716"/>
      <c r="AI41" s="716"/>
      <c r="AJ41" s="716"/>
      <c r="AK41" s="716"/>
      <c r="AL41" s="681" t="s">
        <v>239</v>
      </c>
      <c r="AM41" s="682"/>
      <c r="AN41" s="682"/>
      <c r="AO41" s="717"/>
      <c r="AQ41" s="718" t="s">
        <v>353</v>
      </c>
      <c r="AR41" s="719"/>
      <c r="AS41" s="719"/>
      <c r="AT41" s="719"/>
      <c r="AU41" s="719"/>
      <c r="AV41" s="719"/>
      <c r="AW41" s="719"/>
      <c r="AX41" s="719"/>
      <c r="AY41" s="720"/>
      <c r="AZ41" s="678">
        <v>283589</v>
      </c>
      <c r="BA41" s="679"/>
      <c r="BB41" s="679"/>
      <c r="BC41" s="679"/>
      <c r="BD41" s="697"/>
      <c r="BE41" s="697"/>
      <c r="BF41" s="721"/>
      <c r="BG41" s="723"/>
      <c r="BH41" s="724"/>
      <c r="BI41" s="724"/>
      <c r="BJ41" s="724"/>
      <c r="BK41" s="724"/>
      <c r="BL41" s="236"/>
      <c r="BM41" s="712" t="s">
        <v>354</v>
      </c>
      <c r="BN41" s="712"/>
      <c r="BO41" s="712"/>
      <c r="BP41" s="712"/>
      <c r="BQ41" s="712"/>
      <c r="BR41" s="712"/>
      <c r="BS41" s="712"/>
      <c r="BT41" s="712"/>
      <c r="BU41" s="713"/>
      <c r="BV41" s="678" t="s">
        <v>239</v>
      </c>
      <c r="BW41" s="679"/>
      <c r="BX41" s="679"/>
      <c r="BY41" s="679"/>
      <c r="BZ41" s="679"/>
      <c r="CA41" s="679"/>
      <c r="CB41" s="722"/>
      <c r="CD41" s="711" t="s">
        <v>355</v>
      </c>
      <c r="CE41" s="712"/>
      <c r="CF41" s="712"/>
      <c r="CG41" s="712"/>
      <c r="CH41" s="712"/>
      <c r="CI41" s="712"/>
      <c r="CJ41" s="712"/>
      <c r="CK41" s="712"/>
      <c r="CL41" s="712"/>
      <c r="CM41" s="712"/>
      <c r="CN41" s="712"/>
      <c r="CO41" s="712"/>
      <c r="CP41" s="712"/>
      <c r="CQ41" s="713"/>
      <c r="CR41" s="678" t="s">
        <v>239</v>
      </c>
      <c r="CS41" s="697"/>
      <c r="CT41" s="697"/>
      <c r="CU41" s="697"/>
      <c r="CV41" s="697"/>
      <c r="CW41" s="697"/>
      <c r="CX41" s="697"/>
      <c r="CY41" s="698"/>
      <c r="CZ41" s="681" t="s">
        <v>239</v>
      </c>
      <c r="DA41" s="699"/>
      <c r="DB41" s="699"/>
      <c r="DC41" s="700"/>
      <c r="DD41" s="684" t="s">
        <v>239</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356</v>
      </c>
      <c r="C42" s="660"/>
      <c r="D42" s="660"/>
      <c r="E42" s="660"/>
      <c r="F42" s="660"/>
      <c r="G42" s="660"/>
      <c r="H42" s="660"/>
      <c r="I42" s="660"/>
      <c r="J42" s="660"/>
      <c r="K42" s="660"/>
      <c r="L42" s="660"/>
      <c r="M42" s="660"/>
      <c r="N42" s="660"/>
      <c r="O42" s="660"/>
      <c r="P42" s="660"/>
      <c r="Q42" s="661"/>
      <c r="R42" s="662">
        <v>12199799</v>
      </c>
      <c r="S42" s="701"/>
      <c r="T42" s="701"/>
      <c r="U42" s="701"/>
      <c r="V42" s="701"/>
      <c r="W42" s="701"/>
      <c r="X42" s="701"/>
      <c r="Y42" s="703"/>
      <c r="Z42" s="704">
        <v>100</v>
      </c>
      <c r="AA42" s="704"/>
      <c r="AB42" s="704"/>
      <c r="AC42" s="704"/>
      <c r="AD42" s="705">
        <v>6567522</v>
      </c>
      <c r="AE42" s="705"/>
      <c r="AF42" s="705"/>
      <c r="AG42" s="705"/>
      <c r="AH42" s="705"/>
      <c r="AI42" s="705"/>
      <c r="AJ42" s="705"/>
      <c r="AK42" s="705"/>
      <c r="AL42" s="665">
        <v>100</v>
      </c>
      <c r="AM42" s="706"/>
      <c r="AN42" s="706"/>
      <c r="AO42" s="707"/>
      <c r="AQ42" s="708" t="s">
        <v>357</v>
      </c>
      <c r="AR42" s="709"/>
      <c r="AS42" s="709"/>
      <c r="AT42" s="709"/>
      <c r="AU42" s="709"/>
      <c r="AV42" s="709"/>
      <c r="AW42" s="709"/>
      <c r="AX42" s="709"/>
      <c r="AY42" s="710"/>
      <c r="AZ42" s="662">
        <v>814320</v>
      </c>
      <c r="BA42" s="701"/>
      <c r="BB42" s="701"/>
      <c r="BC42" s="701"/>
      <c r="BD42" s="663"/>
      <c r="BE42" s="663"/>
      <c r="BF42" s="727"/>
      <c r="BG42" s="725"/>
      <c r="BH42" s="726"/>
      <c r="BI42" s="726"/>
      <c r="BJ42" s="726"/>
      <c r="BK42" s="726"/>
      <c r="BL42" s="237"/>
      <c r="BM42" s="728" t="s">
        <v>358</v>
      </c>
      <c r="BN42" s="728"/>
      <c r="BO42" s="728"/>
      <c r="BP42" s="728"/>
      <c r="BQ42" s="728"/>
      <c r="BR42" s="728"/>
      <c r="BS42" s="728"/>
      <c r="BT42" s="728"/>
      <c r="BU42" s="729"/>
      <c r="BV42" s="662">
        <v>356</v>
      </c>
      <c r="BW42" s="701"/>
      <c r="BX42" s="701"/>
      <c r="BY42" s="701"/>
      <c r="BZ42" s="701"/>
      <c r="CA42" s="701"/>
      <c r="CB42" s="702"/>
      <c r="CD42" s="675" t="s">
        <v>359</v>
      </c>
      <c r="CE42" s="676"/>
      <c r="CF42" s="676"/>
      <c r="CG42" s="676"/>
      <c r="CH42" s="676"/>
      <c r="CI42" s="676"/>
      <c r="CJ42" s="676"/>
      <c r="CK42" s="676"/>
      <c r="CL42" s="676"/>
      <c r="CM42" s="676"/>
      <c r="CN42" s="676"/>
      <c r="CO42" s="676"/>
      <c r="CP42" s="676"/>
      <c r="CQ42" s="677"/>
      <c r="CR42" s="678">
        <v>1434797</v>
      </c>
      <c r="CS42" s="679"/>
      <c r="CT42" s="679"/>
      <c r="CU42" s="679"/>
      <c r="CV42" s="679"/>
      <c r="CW42" s="679"/>
      <c r="CX42" s="679"/>
      <c r="CY42" s="680"/>
      <c r="CZ42" s="681">
        <v>13</v>
      </c>
      <c r="DA42" s="682"/>
      <c r="DB42" s="682"/>
      <c r="DC42" s="683"/>
      <c r="DD42" s="684">
        <v>428094</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360</v>
      </c>
      <c r="CE43" s="676"/>
      <c r="CF43" s="676"/>
      <c r="CG43" s="676"/>
      <c r="CH43" s="676"/>
      <c r="CI43" s="676"/>
      <c r="CJ43" s="676"/>
      <c r="CK43" s="676"/>
      <c r="CL43" s="676"/>
      <c r="CM43" s="676"/>
      <c r="CN43" s="676"/>
      <c r="CO43" s="676"/>
      <c r="CP43" s="676"/>
      <c r="CQ43" s="677"/>
      <c r="CR43" s="678">
        <v>42393</v>
      </c>
      <c r="CS43" s="697"/>
      <c r="CT43" s="697"/>
      <c r="CU43" s="697"/>
      <c r="CV43" s="697"/>
      <c r="CW43" s="697"/>
      <c r="CX43" s="697"/>
      <c r="CY43" s="698"/>
      <c r="CZ43" s="681">
        <v>0.4</v>
      </c>
      <c r="DA43" s="699"/>
      <c r="DB43" s="699"/>
      <c r="DC43" s="700"/>
      <c r="DD43" s="684">
        <v>42393</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309</v>
      </c>
      <c r="CE44" s="692"/>
      <c r="CF44" s="675" t="s">
        <v>361</v>
      </c>
      <c r="CG44" s="676"/>
      <c r="CH44" s="676"/>
      <c r="CI44" s="676"/>
      <c r="CJ44" s="676"/>
      <c r="CK44" s="676"/>
      <c r="CL44" s="676"/>
      <c r="CM44" s="676"/>
      <c r="CN44" s="676"/>
      <c r="CO44" s="676"/>
      <c r="CP44" s="676"/>
      <c r="CQ44" s="677"/>
      <c r="CR44" s="678">
        <v>1434797</v>
      </c>
      <c r="CS44" s="679"/>
      <c r="CT44" s="679"/>
      <c r="CU44" s="679"/>
      <c r="CV44" s="679"/>
      <c r="CW44" s="679"/>
      <c r="CX44" s="679"/>
      <c r="CY44" s="680"/>
      <c r="CZ44" s="681">
        <v>13</v>
      </c>
      <c r="DA44" s="682"/>
      <c r="DB44" s="682"/>
      <c r="DC44" s="683"/>
      <c r="DD44" s="684">
        <v>428094</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362</v>
      </c>
      <c r="CG45" s="676"/>
      <c r="CH45" s="676"/>
      <c r="CI45" s="676"/>
      <c r="CJ45" s="676"/>
      <c r="CK45" s="676"/>
      <c r="CL45" s="676"/>
      <c r="CM45" s="676"/>
      <c r="CN45" s="676"/>
      <c r="CO45" s="676"/>
      <c r="CP45" s="676"/>
      <c r="CQ45" s="677"/>
      <c r="CR45" s="678">
        <v>295395</v>
      </c>
      <c r="CS45" s="697"/>
      <c r="CT45" s="697"/>
      <c r="CU45" s="697"/>
      <c r="CV45" s="697"/>
      <c r="CW45" s="697"/>
      <c r="CX45" s="697"/>
      <c r="CY45" s="698"/>
      <c r="CZ45" s="681">
        <v>2.7</v>
      </c>
      <c r="DA45" s="699"/>
      <c r="DB45" s="699"/>
      <c r="DC45" s="700"/>
      <c r="DD45" s="684">
        <v>14312</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363</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364</v>
      </c>
      <c r="CG46" s="676"/>
      <c r="CH46" s="676"/>
      <c r="CI46" s="676"/>
      <c r="CJ46" s="676"/>
      <c r="CK46" s="676"/>
      <c r="CL46" s="676"/>
      <c r="CM46" s="676"/>
      <c r="CN46" s="676"/>
      <c r="CO46" s="676"/>
      <c r="CP46" s="676"/>
      <c r="CQ46" s="677"/>
      <c r="CR46" s="678">
        <v>1139402</v>
      </c>
      <c r="CS46" s="679"/>
      <c r="CT46" s="679"/>
      <c r="CU46" s="679"/>
      <c r="CV46" s="679"/>
      <c r="CW46" s="679"/>
      <c r="CX46" s="679"/>
      <c r="CY46" s="680"/>
      <c r="CZ46" s="681">
        <v>10.3</v>
      </c>
      <c r="DA46" s="682"/>
      <c r="DB46" s="682"/>
      <c r="DC46" s="683"/>
      <c r="DD46" s="684">
        <v>413782</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365</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366</v>
      </c>
      <c r="CG47" s="676"/>
      <c r="CH47" s="676"/>
      <c r="CI47" s="676"/>
      <c r="CJ47" s="676"/>
      <c r="CK47" s="676"/>
      <c r="CL47" s="676"/>
      <c r="CM47" s="676"/>
      <c r="CN47" s="676"/>
      <c r="CO47" s="676"/>
      <c r="CP47" s="676"/>
      <c r="CQ47" s="677"/>
      <c r="CR47" s="678" t="s">
        <v>239</v>
      </c>
      <c r="CS47" s="697"/>
      <c r="CT47" s="697"/>
      <c r="CU47" s="697"/>
      <c r="CV47" s="697"/>
      <c r="CW47" s="697"/>
      <c r="CX47" s="697"/>
      <c r="CY47" s="698"/>
      <c r="CZ47" s="681" t="s">
        <v>367</v>
      </c>
      <c r="DA47" s="699"/>
      <c r="DB47" s="699"/>
      <c r="DC47" s="700"/>
      <c r="DD47" s="684" t="s">
        <v>367</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368</v>
      </c>
      <c r="CD48" s="695"/>
      <c r="CE48" s="696"/>
      <c r="CF48" s="675" t="s">
        <v>369</v>
      </c>
      <c r="CG48" s="676"/>
      <c r="CH48" s="676"/>
      <c r="CI48" s="676"/>
      <c r="CJ48" s="676"/>
      <c r="CK48" s="676"/>
      <c r="CL48" s="676"/>
      <c r="CM48" s="676"/>
      <c r="CN48" s="676"/>
      <c r="CO48" s="676"/>
      <c r="CP48" s="676"/>
      <c r="CQ48" s="677"/>
      <c r="CR48" s="678" t="s">
        <v>367</v>
      </c>
      <c r="CS48" s="679"/>
      <c r="CT48" s="679"/>
      <c r="CU48" s="679"/>
      <c r="CV48" s="679"/>
      <c r="CW48" s="679"/>
      <c r="CX48" s="679"/>
      <c r="CY48" s="680"/>
      <c r="CZ48" s="681" t="s">
        <v>239</v>
      </c>
      <c r="DA48" s="682"/>
      <c r="DB48" s="682"/>
      <c r="DC48" s="683"/>
      <c r="DD48" s="684" t="s">
        <v>367</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370</v>
      </c>
      <c r="CE49" s="660"/>
      <c r="CF49" s="660"/>
      <c r="CG49" s="660"/>
      <c r="CH49" s="660"/>
      <c r="CI49" s="660"/>
      <c r="CJ49" s="660"/>
      <c r="CK49" s="660"/>
      <c r="CL49" s="660"/>
      <c r="CM49" s="660"/>
      <c r="CN49" s="660"/>
      <c r="CO49" s="660"/>
      <c r="CP49" s="660"/>
      <c r="CQ49" s="661"/>
      <c r="CR49" s="662">
        <v>11068684</v>
      </c>
      <c r="CS49" s="663"/>
      <c r="CT49" s="663"/>
      <c r="CU49" s="663"/>
      <c r="CV49" s="663"/>
      <c r="CW49" s="663"/>
      <c r="CX49" s="663"/>
      <c r="CY49" s="664"/>
      <c r="CZ49" s="665">
        <v>100</v>
      </c>
      <c r="DA49" s="666"/>
      <c r="DB49" s="666"/>
      <c r="DC49" s="667"/>
      <c r="DD49" s="668">
        <v>7635681</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BfuV/NBTraes6aOud8Gdep0kaNinZ5zbtRwqYhBIleJq7mItS8aY8OwZalb36fbB8HpAKuDVVz9T58zeVtpenQ==" saltValue="kPTn1tzFeDGcow2ZSKT1g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371</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372</v>
      </c>
      <c r="DK2" s="1204"/>
      <c r="DL2" s="1204"/>
      <c r="DM2" s="1204"/>
      <c r="DN2" s="1204"/>
      <c r="DO2" s="1205"/>
      <c r="DP2" s="250"/>
      <c r="DQ2" s="1203" t="s">
        <v>373</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374</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375</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376</v>
      </c>
      <c r="B5" s="1089"/>
      <c r="C5" s="1089"/>
      <c r="D5" s="1089"/>
      <c r="E5" s="1089"/>
      <c r="F5" s="1089"/>
      <c r="G5" s="1089"/>
      <c r="H5" s="1089"/>
      <c r="I5" s="1089"/>
      <c r="J5" s="1089"/>
      <c r="K5" s="1089"/>
      <c r="L5" s="1089"/>
      <c r="M5" s="1089"/>
      <c r="N5" s="1089"/>
      <c r="O5" s="1089"/>
      <c r="P5" s="1090"/>
      <c r="Q5" s="1094" t="s">
        <v>377</v>
      </c>
      <c r="R5" s="1095"/>
      <c r="S5" s="1095"/>
      <c r="T5" s="1095"/>
      <c r="U5" s="1096"/>
      <c r="V5" s="1094" t="s">
        <v>378</v>
      </c>
      <c r="W5" s="1095"/>
      <c r="X5" s="1095"/>
      <c r="Y5" s="1095"/>
      <c r="Z5" s="1096"/>
      <c r="AA5" s="1094" t="s">
        <v>379</v>
      </c>
      <c r="AB5" s="1095"/>
      <c r="AC5" s="1095"/>
      <c r="AD5" s="1095"/>
      <c r="AE5" s="1095"/>
      <c r="AF5" s="1206" t="s">
        <v>380</v>
      </c>
      <c r="AG5" s="1095"/>
      <c r="AH5" s="1095"/>
      <c r="AI5" s="1095"/>
      <c r="AJ5" s="1110"/>
      <c r="AK5" s="1095" t="s">
        <v>381</v>
      </c>
      <c r="AL5" s="1095"/>
      <c r="AM5" s="1095"/>
      <c r="AN5" s="1095"/>
      <c r="AO5" s="1096"/>
      <c r="AP5" s="1094" t="s">
        <v>382</v>
      </c>
      <c r="AQ5" s="1095"/>
      <c r="AR5" s="1095"/>
      <c r="AS5" s="1095"/>
      <c r="AT5" s="1096"/>
      <c r="AU5" s="1094" t="s">
        <v>383</v>
      </c>
      <c r="AV5" s="1095"/>
      <c r="AW5" s="1095"/>
      <c r="AX5" s="1095"/>
      <c r="AY5" s="1110"/>
      <c r="AZ5" s="257"/>
      <c r="BA5" s="257"/>
      <c r="BB5" s="257"/>
      <c r="BC5" s="257"/>
      <c r="BD5" s="257"/>
      <c r="BE5" s="258"/>
      <c r="BF5" s="258"/>
      <c r="BG5" s="258"/>
      <c r="BH5" s="258"/>
      <c r="BI5" s="258"/>
      <c r="BJ5" s="258"/>
      <c r="BK5" s="258"/>
      <c r="BL5" s="258"/>
      <c r="BM5" s="258"/>
      <c r="BN5" s="258"/>
      <c r="BO5" s="258"/>
      <c r="BP5" s="258"/>
      <c r="BQ5" s="1088" t="s">
        <v>384</v>
      </c>
      <c r="BR5" s="1089"/>
      <c r="BS5" s="1089"/>
      <c r="BT5" s="1089"/>
      <c r="BU5" s="1089"/>
      <c r="BV5" s="1089"/>
      <c r="BW5" s="1089"/>
      <c r="BX5" s="1089"/>
      <c r="BY5" s="1089"/>
      <c r="BZ5" s="1089"/>
      <c r="CA5" s="1089"/>
      <c r="CB5" s="1089"/>
      <c r="CC5" s="1089"/>
      <c r="CD5" s="1089"/>
      <c r="CE5" s="1089"/>
      <c r="CF5" s="1089"/>
      <c r="CG5" s="1090"/>
      <c r="CH5" s="1094" t="s">
        <v>385</v>
      </c>
      <c r="CI5" s="1095"/>
      <c r="CJ5" s="1095"/>
      <c r="CK5" s="1095"/>
      <c r="CL5" s="1096"/>
      <c r="CM5" s="1094" t="s">
        <v>386</v>
      </c>
      <c r="CN5" s="1095"/>
      <c r="CO5" s="1095"/>
      <c r="CP5" s="1095"/>
      <c r="CQ5" s="1096"/>
      <c r="CR5" s="1094" t="s">
        <v>387</v>
      </c>
      <c r="CS5" s="1095"/>
      <c r="CT5" s="1095"/>
      <c r="CU5" s="1095"/>
      <c r="CV5" s="1096"/>
      <c r="CW5" s="1094" t="s">
        <v>388</v>
      </c>
      <c r="CX5" s="1095"/>
      <c r="CY5" s="1095"/>
      <c r="CZ5" s="1095"/>
      <c r="DA5" s="1096"/>
      <c r="DB5" s="1094" t="s">
        <v>389</v>
      </c>
      <c r="DC5" s="1095"/>
      <c r="DD5" s="1095"/>
      <c r="DE5" s="1095"/>
      <c r="DF5" s="1096"/>
      <c r="DG5" s="1191" t="s">
        <v>390</v>
      </c>
      <c r="DH5" s="1192"/>
      <c r="DI5" s="1192"/>
      <c r="DJ5" s="1192"/>
      <c r="DK5" s="1193"/>
      <c r="DL5" s="1191" t="s">
        <v>391</v>
      </c>
      <c r="DM5" s="1192"/>
      <c r="DN5" s="1192"/>
      <c r="DO5" s="1192"/>
      <c r="DP5" s="1193"/>
      <c r="DQ5" s="1094" t="s">
        <v>392</v>
      </c>
      <c r="DR5" s="1095"/>
      <c r="DS5" s="1095"/>
      <c r="DT5" s="1095"/>
      <c r="DU5" s="1096"/>
      <c r="DV5" s="1094" t="s">
        <v>383</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393</v>
      </c>
      <c r="C7" s="1144"/>
      <c r="D7" s="1144"/>
      <c r="E7" s="1144"/>
      <c r="F7" s="1144"/>
      <c r="G7" s="1144"/>
      <c r="H7" s="1144"/>
      <c r="I7" s="1144"/>
      <c r="J7" s="1144"/>
      <c r="K7" s="1144"/>
      <c r="L7" s="1144"/>
      <c r="M7" s="1144"/>
      <c r="N7" s="1144"/>
      <c r="O7" s="1144"/>
      <c r="P7" s="1145"/>
      <c r="Q7" s="1197">
        <v>12223</v>
      </c>
      <c r="R7" s="1198"/>
      <c r="S7" s="1198"/>
      <c r="T7" s="1198"/>
      <c r="U7" s="1198"/>
      <c r="V7" s="1198">
        <v>11092</v>
      </c>
      <c r="W7" s="1198"/>
      <c r="X7" s="1198"/>
      <c r="Y7" s="1198"/>
      <c r="Z7" s="1198"/>
      <c r="AA7" s="1198">
        <v>1131</v>
      </c>
      <c r="AB7" s="1198"/>
      <c r="AC7" s="1198"/>
      <c r="AD7" s="1198"/>
      <c r="AE7" s="1199"/>
      <c r="AF7" s="1200">
        <v>610</v>
      </c>
      <c r="AG7" s="1201"/>
      <c r="AH7" s="1201"/>
      <c r="AI7" s="1201"/>
      <c r="AJ7" s="1202"/>
      <c r="AK7" s="1184">
        <v>1307</v>
      </c>
      <c r="AL7" s="1185"/>
      <c r="AM7" s="1185"/>
      <c r="AN7" s="1185"/>
      <c r="AO7" s="1185"/>
      <c r="AP7" s="1185">
        <v>9267</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600</v>
      </c>
      <c r="BT7" s="1189"/>
      <c r="BU7" s="1189"/>
      <c r="BV7" s="1189"/>
      <c r="BW7" s="1189"/>
      <c r="BX7" s="1189"/>
      <c r="BY7" s="1189"/>
      <c r="BZ7" s="1189"/>
      <c r="CA7" s="1189"/>
      <c r="CB7" s="1189"/>
      <c r="CC7" s="1189"/>
      <c r="CD7" s="1189"/>
      <c r="CE7" s="1189"/>
      <c r="CF7" s="1189"/>
      <c r="CG7" s="1190"/>
      <c r="CH7" s="1181">
        <v>2</v>
      </c>
      <c r="CI7" s="1182"/>
      <c r="CJ7" s="1182"/>
      <c r="CK7" s="1182"/>
      <c r="CL7" s="1183"/>
      <c r="CM7" s="1181">
        <v>17</v>
      </c>
      <c r="CN7" s="1182"/>
      <c r="CO7" s="1182"/>
      <c r="CP7" s="1182"/>
      <c r="CQ7" s="1183"/>
      <c r="CR7" s="1181">
        <v>3</v>
      </c>
      <c r="CS7" s="1182"/>
      <c r="CT7" s="1182"/>
      <c r="CU7" s="1182"/>
      <c r="CV7" s="1183"/>
      <c r="CW7" s="1181">
        <v>0</v>
      </c>
      <c r="CX7" s="1182"/>
      <c r="CY7" s="1182"/>
      <c r="CZ7" s="1182"/>
      <c r="DA7" s="1183"/>
      <c r="DB7" s="1181">
        <v>0</v>
      </c>
      <c r="DC7" s="1182"/>
      <c r="DD7" s="1182"/>
      <c r="DE7" s="1182"/>
      <c r="DF7" s="1183"/>
      <c r="DG7" s="1181">
        <v>0</v>
      </c>
      <c r="DH7" s="1182"/>
      <c r="DI7" s="1182"/>
      <c r="DJ7" s="1182"/>
      <c r="DK7" s="1183"/>
      <c r="DL7" s="1181">
        <v>0</v>
      </c>
      <c r="DM7" s="1182"/>
      <c r="DN7" s="1182"/>
      <c r="DO7" s="1182"/>
      <c r="DP7" s="1183"/>
      <c r="DQ7" s="1181">
        <v>0</v>
      </c>
      <c r="DR7" s="1182"/>
      <c r="DS7" s="1182"/>
      <c r="DT7" s="1182"/>
      <c r="DU7" s="1183"/>
      <c r="DV7" s="1208"/>
      <c r="DW7" s="1209"/>
      <c r="DX7" s="1209"/>
      <c r="DY7" s="1209"/>
      <c r="DZ7" s="1210"/>
      <c r="EA7" s="255"/>
    </row>
    <row r="8" spans="1:131" s="256" customFormat="1" ht="26.25" customHeight="1" x14ac:dyDescent="0.15">
      <c r="A8" s="262">
        <v>2</v>
      </c>
      <c r="B8" s="1130" t="s">
        <v>394</v>
      </c>
      <c r="C8" s="1131"/>
      <c r="D8" s="1131"/>
      <c r="E8" s="1131"/>
      <c r="F8" s="1131"/>
      <c r="G8" s="1131"/>
      <c r="H8" s="1131"/>
      <c r="I8" s="1131"/>
      <c r="J8" s="1131"/>
      <c r="K8" s="1131"/>
      <c r="L8" s="1131"/>
      <c r="M8" s="1131"/>
      <c r="N8" s="1131"/>
      <c r="O8" s="1131"/>
      <c r="P8" s="1132"/>
      <c r="Q8" s="1136">
        <v>-23</v>
      </c>
      <c r="R8" s="1137"/>
      <c r="S8" s="1137"/>
      <c r="T8" s="1137"/>
      <c r="U8" s="1137"/>
      <c r="V8" s="1137">
        <v>-23</v>
      </c>
      <c r="W8" s="1137"/>
      <c r="X8" s="1137"/>
      <c r="Y8" s="1137"/>
      <c r="Z8" s="1137"/>
      <c r="AA8" s="1137">
        <v>0</v>
      </c>
      <c r="AB8" s="1137"/>
      <c r="AC8" s="1137"/>
      <c r="AD8" s="1137"/>
      <c r="AE8" s="1138"/>
      <c r="AF8" s="1112" t="s">
        <v>239</v>
      </c>
      <c r="AG8" s="1113"/>
      <c r="AH8" s="1113"/>
      <c r="AI8" s="1113"/>
      <c r="AJ8" s="1114"/>
      <c r="AK8" s="1179">
        <v>0</v>
      </c>
      <c r="AL8" s="1180"/>
      <c r="AM8" s="1180"/>
      <c r="AN8" s="1180"/>
      <c r="AO8" s="1180"/>
      <c r="AP8" s="1180">
        <v>0</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601</v>
      </c>
      <c r="BT8" s="1108"/>
      <c r="BU8" s="1108"/>
      <c r="BV8" s="1108"/>
      <c r="BW8" s="1108"/>
      <c r="BX8" s="1108"/>
      <c r="BY8" s="1108"/>
      <c r="BZ8" s="1108"/>
      <c r="CA8" s="1108"/>
      <c r="CB8" s="1108"/>
      <c r="CC8" s="1108"/>
      <c r="CD8" s="1108"/>
      <c r="CE8" s="1108"/>
      <c r="CF8" s="1108"/>
      <c r="CG8" s="1109"/>
      <c r="CH8" s="1082">
        <v>30</v>
      </c>
      <c r="CI8" s="1083"/>
      <c r="CJ8" s="1083"/>
      <c r="CK8" s="1083"/>
      <c r="CL8" s="1084"/>
      <c r="CM8" s="1082">
        <v>3963</v>
      </c>
      <c r="CN8" s="1083"/>
      <c r="CO8" s="1083"/>
      <c r="CP8" s="1083"/>
      <c r="CQ8" s="1084"/>
      <c r="CR8" s="1082">
        <v>2</v>
      </c>
      <c r="CS8" s="1083"/>
      <c r="CT8" s="1083"/>
      <c r="CU8" s="1083"/>
      <c r="CV8" s="1084"/>
      <c r="CW8" s="1082">
        <v>0</v>
      </c>
      <c r="CX8" s="1083"/>
      <c r="CY8" s="1083"/>
      <c r="CZ8" s="1083"/>
      <c r="DA8" s="1084"/>
      <c r="DB8" s="1082">
        <v>0</v>
      </c>
      <c r="DC8" s="1083"/>
      <c r="DD8" s="1083"/>
      <c r="DE8" s="1083"/>
      <c r="DF8" s="1084"/>
      <c r="DG8" s="1082">
        <v>0</v>
      </c>
      <c r="DH8" s="1083"/>
      <c r="DI8" s="1083"/>
      <c r="DJ8" s="1083"/>
      <c r="DK8" s="1084"/>
      <c r="DL8" s="1082">
        <v>0</v>
      </c>
      <c r="DM8" s="1083"/>
      <c r="DN8" s="1083"/>
      <c r="DO8" s="1083"/>
      <c r="DP8" s="1084"/>
      <c r="DQ8" s="1082">
        <v>0</v>
      </c>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t="s">
        <v>602</v>
      </c>
      <c r="BT9" s="1108"/>
      <c r="BU9" s="1108"/>
      <c r="BV9" s="1108"/>
      <c r="BW9" s="1108"/>
      <c r="BX9" s="1108"/>
      <c r="BY9" s="1108"/>
      <c r="BZ9" s="1108"/>
      <c r="CA9" s="1108"/>
      <c r="CB9" s="1108"/>
      <c r="CC9" s="1108"/>
      <c r="CD9" s="1108"/>
      <c r="CE9" s="1108"/>
      <c r="CF9" s="1108"/>
      <c r="CG9" s="1109"/>
      <c r="CH9" s="1082">
        <v>0</v>
      </c>
      <c r="CI9" s="1083"/>
      <c r="CJ9" s="1083"/>
      <c r="CK9" s="1083"/>
      <c r="CL9" s="1084"/>
      <c r="CM9" s="1082">
        <v>33</v>
      </c>
      <c r="CN9" s="1083"/>
      <c r="CO9" s="1083"/>
      <c r="CP9" s="1083"/>
      <c r="CQ9" s="1084"/>
      <c r="CR9" s="1082">
        <v>1</v>
      </c>
      <c r="CS9" s="1083"/>
      <c r="CT9" s="1083"/>
      <c r="CU9" s="1083"/>
      <c r="CV9" s="1084"/>
      <c r="CW9" s="1082">
        <v>16</v>
      </c>
      <c r="CX9" s="1083"/>
      <c r="CY9" s="1083"/>
      <c r="CZ9" s="1083"/>
      <c r="DA9" s="1084"/>
      <c r="DB9" s="1082">
        <v>0</v>
      </c>
      <c r="DC9" s="1083"/>
      <c r="DD9" s="1083"/>
      <c r="DE9" s="1083"/>
      <c r="DF9" s="1084"/>
      <c r="DG9" s="1082">
        <v>0</v>
      </c>
      <c r="DH9" s="1083"/>
      <c r="DI9" s="1083"/>
      <c r="DJ9" s="1083"/>
      <c r="DK9" s="1084"/>
      <c r="DL9" s="1082">
        <v>0</v>
      </c>
      <c r="DM9" s="1083"/>
      <c r="DN9" s="1083"/>
      <c r="DO9" s="1083"/>
      <c r="DP9" s="1084"/>
      <c r="DQ9" s="1082">
        <v>0</v>
      </c>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t="s">
        <v>603</v>
      </c>
      <c r="BT10" s="1108"/>
      <c r="BU10" s="1108"/>
      <c r="BV10" s="1108"/>
      <c r="BW10" s="1108"/>
      <c r="BX10" s="1108"/>
      <c r="BY10" s="1108"/>
      <c r="BZ10" s="1108"/>
      <c r="CA10" s="1108"/>
      <c r="CB10" s="1108"/>
      <c r="CC10" s="1108"/>
      <c r="CD10" s="1108"/>
      <c r="CE10" s="1108"/>
      <c r="CF10" s="1108"/>
      <c r="CG10" s="1109"/>
      <c r="CH10" s="1082">
        <v>0</v>
      </c>
      <c r="CI10" s="1083"/>
      <c r="CJ10" s="1083"/>
      <c r="CK10" s="1083"/>
      <c r="CL10" s="1084"/>
      <c r="CM10" s="1082">
        <v>37</v>
      </c>
      <c r="CN10" s="1083"/>
      <c r="CO10" s="1083"/>
      <c r="CP10" s="1083"/>
      <c r="CQ10" s="1084"/>
      <c r="CR10" s="1082">
        <v>2</v>
      </c>
      <c r="CS10" s="1083"/>
      <c r="CT10" s="1083"/>
      <c r="CU10" s="1083"/>
      <c r="CV10" s="1084"/>
      <c r="CW10" s="1082">
        <v>0</v>
      </c>
      <c r="CX10" s="1083"/>
      <c r="CY10" s="1083"/>
      <c r="CZ10" s="1083"/>
      <c r="DA10" s="1084"/>
      <c r="DB10" s="1082">
        <v>0</v>
      </c>
      <c r="DC10" s="1083"/>
      <c r="DD10" s="1083"/>
      <c r="DE10" s="1083"/>
      <c r="DF10" s="1084"/>
      <c r="DG10" s="1082">
        <v>0</v>
      </c>
      <c r="DH10" s="1083"/>
      <c r="DI10" s="1083"/>
      <c r="DJ10" s="1083"/>
      <c r="DK10" s="1084"/>
      <c r="DL10" s="1082">
        <v>0</v>
      </c>
      <c r="DM10" s="1083"/>
      <c r="DN10" s="1083"/>
      <c r="DO10" s="1083"/>
      <c r="DP10" s="1084"/>
      <c r="DQ10" s="1082">
        <v>0</v>
      </c>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395</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396</v>
      </c>
      <c r="B23" s="1037" t="s">
        <v>397</v>
      </c>
      <c r="C23" s="1038"/>
      <c r="D23" s="1038"/>
      <c r="E23" s="1038"/>
      <c r="F23" s="1038"/>
      <c r="G23" s="1038"/>
      <c r="H23" s="1038"/>
      <c r="I23" s="1038"/>
      <c r="J23" s="1038"/>
      <c r="K23" s="1038"/>
      <c r="L23" s="1038"/>
      <c r="M23" s="1038"/>
      <c r="N23" s="1038"/>
      <c r="O23" s="1038"/>
      <c r="P23" s="1039"/>
      <c r="Q23" s="1161">
        <v>12200</v>
      </c>
      <c r="R23" s="1162"/>
      <c r="S23" s="1162"/>
      <c r="T23" s="1162"/>
      <c r="U23" s="1162"/>
      <c r="V23" s="1162">
        <v>11069</v>
      </c>
      <c r="W23" s="1162"/>
      <c r="X23" s="1162"/>
      <c r="Y23" s="1162"/>
      <c r="Z23" s="1162"/>
      <c r="AA23" s="1162">
        <v>1131</v>
      </c>
      <c r="AB23" s="1162"/>
      <c r="AC23" s="1162"/>
      <c r="AD23" s="1162"/>
      <c r="AE23" s="1163"/>
      <c r="AF23" s="1164">
        <v>610</v>
      </c>
      <c r="AG23" s="1162"/>
      <c r="AH23" s="1162"/>
      <c r="AI23" s="1162"/>
      <c r="AJ23" s="1165"/>
      <c r="AK23" s="1166"/>
      <c r="AL23" s="1167"/>
      <c r="AM23" s="1167"/>
      <c r="AN23" s="1167"/>
      <c r="AO23" s="1167"/>
      <c r="AP23" s="1162">
        <v>9267</v>
      </c>
      <c r="AQ23" s="1162"/>
      <c r="AR23" s="1162"/>
      <c r="AS23" s="1162"/>
      <c r="AT23" s="1162"/>
      <c r="AU23" s="1168"/>
      <c r="AV23" s="1168"/>
      <c r="AW23" s="1168"/>
      <c r="AX23" s="1168"/>
      <c r="AY23" s="1169"/>
      <c r="AZ23" s="1158" t="s">
        <v>398</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399</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400</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376</v>
      </c>
      <c r="B26" s="1089"/>
      <c r="C26" s="1089"/>
      <c r="D26" s="1089"/>
      <c r="E26" s="1089"/>
      <c r="F26" s="1089"/>
      <c r="G26" s="1089"/>
      <c r="H26" s="1089"/>
      <c r="I26" s="1089"/>
      <c r="J26" s="1089"/>
      <c r="K26" s="1089"/>
      <c r="L26" s="1089"/>
      <c r="M26" s="1089"/>
      <c r="N26" s="1089"/>
      <c r="O26" s="1089"/>
      <c r="P26" s="1090"/>
      <c r="Q26" s="1094" t="s">
        <v>401</v>
      </c>
      <c r="R26" s="1095"/>
      <c r="S26" s="1095"/>
      <c r="T26" s="1095"/>
      <c r="U26" s="1096"/>
      <c r="V26" s="1094" t="s">
        <v>402</v>
      </c>
      <c r="W26" s="1095"/>
      <c r="X26" s="1095"/>
      <c r="Y26" s="1095"/>
      <c r="Z26" s="1096"/>
      <c r="AA26" s="1094" t="s">
        <v>403</v>
      </c>
      <c r="AB26" s="1095"/>
      <c r="AC26" s="1095"/>
      <c r="AD26" s="1095"/>
      <c r="AE26" s="1095"/>
      <c r="AF26" s="1152" t="s">
        <v>404</v>
      </c>
      <c r="AG26" s="1101"/>
      <c r="AH26" s="1101"/>
      <c r="AI26" s="1101"/>
      <c r="AJ26" s="1153"/>
      <c r="AK26" s="1095" t="s">
        <v>405</v>
      </c>
      <c r="AL26" s="1095"/>
      <c r="AM26" s="1095"/>
      <c r="AN26" s="1095"/>
      <c r="AO26" s="1096"/>
      <c r="AP26" s="1094" t="s">
        <v>406</v>
      </c>
      <c r="AQ26" s="1095"/>
      <c r="AR26" s="1095"/>
      <c r="AS26" s="1095"/>
      <c r="AT26" s="1096"/>
      <c r="AU26" s="1094" t="s">
        <v>407</v>
      </c>
      <c r="AV26" s="1095"/>
      <c r="AW26" s="1095"/>
      <c r="AX26" s="1095"/>
      <c r="AY26" s="1096"/>
      <c r="AZ26" s="1094" t="s">
        <v>408</v>
      </c>
      <c r="BA26" s="1095"/>
      <c r="BB26" s="1095"/>
      <c r="BC26" s="1095"/>
      <c r="BD26" s="1096"/>
      <c r="BE26" s="1094" t="s">
        <v>383</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409</v>
      </c>
      <c r="C28" s="1144"/>
      <c r="D28" s="1144"/>
      <c r="E28" s="1144"/>
      <c r="F28" s="1144"/>
      <c r="G28" s="1144"/>
      <c r="H28" s="1144"/>
      <c r="I28" s="1144"/>
      <c r="J28" s="1144"/>
      <c r="K28" s="1144"/>
      <c r="L28" s="1144"/>
      <c r="M28" s="1144"/>
      <c r="N28" s="1144"/>
      <c r="O28" s="1144"/>
      <c r="P28" s="1145"/>
      <c r="Q28" s="1146">
        <v>3749</v>
      </c>
      <c r="R28" s="1147"/>
      <c r="S28" s="1147"/>
      <c r="T28" s="1147"/>
      <c r="U28" s="1147"/>
      <c r="V28" s="1147">
        <v>3693</v>
      </c>
      <c r="W28" s="1147"/>
      <c r="X28" s="1147"/>
      <c r="Y28" s="1147"/>
      <c r="Z28" s="1147"/>
      <c r="AA28" s="1147">
        <v>56</v>
      </c>
      <c r="AB28" s="1147"/>
      <c r="AC28" s="1147"/>
      <c r="AD28" s="1147"/>
      <c r="AE28" s="1148"/>
      <c r="AF28" s="1149">
        <v>56</v>
      </c>
      <c r="AG28" s="1147"/>
      <c r="AH28" s="1147"/>
      <c r="AI28" s="1147"/>
      <c r="AJ28" s="1150"/>
      <c r="AK28" s="1151">
        <v>336</v>
      </c>
      <c r="AL28" s="1139"/>
      <c r="AM28" s="1139"/>
      <c r="AN28" s="1139"/>
      <c r="AO28" s="1139"/>
      <c r="AP28" s="1139">
        <v>0</v>
      </c>
      <c r="AQ28" s="1139"/>
      <c r="AR28" s="1139"/>
      <c r="AS28" s="1139"/>
      <c r="AT28" s="1139"/>
      <c r="AU28" s="1139">
        <v>0</v>
      </c>
      <c r="AV28" s="1139"/>
      <c r="AW28" s="1139"/>
      <c r="AX28" s="1139"/>
      <c r="AY28" s="1139"/>
      <c r="AZ28" s="1140"/>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410</v>
      </c>
      <c r="C29" s="1131"/>
      <c r="D29" s="1131"/>
      <c r="E29" s="1131"/>
      <c r="F29" s="1131"/>
      <c r="G29" s="1131"/>
      <c r="H29" s="1131"/>
      <c r="I29" s="1131"/>
      <c r="J29" s="1131"/>
      <c r="K29" s="1131"/>
      <c r="L29" s="1131"/>
      <c r="M29" s="1131"/>
      <c r="N29" s="1131"/>
      <c r="O29" s="1131"/>
      <c r="P29" s="1132"/>
      <c r="Q29" s="1136">
        <v>2603</v>
      </c>
      <c r="R29" s="1137"/>
      <c r="S29" s="1137"/>
      <c r="T29" s="1137"/>
      <c r="U29" s="1137"/>
      <c r="V29" s="1137">
        <v>2514</v>
      </c>
      <c r="W29" s="1137"/>
      <c r="X29" s="1137"/>
      <c r="Y29" s="1137"/>
      <c r="Z29" s="1137"/>
      <c r="AA29" s="1137">
        <v>89</v>
      </c>
      <c r="AB29" s="1137"/>
      <c r="AC29" s="1137"/>
      <c r="AD29" s="1137"/>
      <c r="AE29" s="1138"/>
      <c r="AF29" s="1112">
        <v>89</v>
      </c>
      <c r="AG29" s="1113"/>
      <c r="AH29" s="1113"/>
      <c r="AI29" s="1113"/>
      <c r="AJ29" s="1114"/>
      <c r="AK29" s="1073">
        <v>458</v>
      </c>
      <c r="AL29" s="1064"/>
      <c r="AM29" s="1064"/>
      <c r="AN29" s="1064"/>
      <c r="AO29" s="1064"/>
      <c r="AP29" s="1064">
        <v>0</v>
      </c>
      <c r="AQ29" s="1064"/>
      <c r="AR29" s="1064"/>
      <c r="AS29" s="1064"/>
      <c r="AT29" s="1064"/>
      <c r="AU29" s="1064">
        <v>0</v>
      </c>
      <c r="AV29" s="1064"/>
      <c r="AW29" s="1064"/>
      <c r="AX29" s="1064"/>
      <c r="AY29" s="1064"/>
      <c r="AZ29" s="1135"/>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411</v>
      </c>
      <c r="C30" s="1131"/>
      <c r="D30" s="1131"/>
      <c r="E30" s="1131"/>
      <c r="F30" s="1131"/>
      <c r="G30" s="1131"/>
      <c r="H30" s="1131"/>
      <c r="I30" s="1131"/>
      <c r="J30" s="1131"/>
      <c r="K30" s="1131"/>
      <c r="L30" s="1131"/>
      <c r="M30" s="1131"/>
      <c r="N30" s="1131"/>
      <c r="O30" s="1131"/>
      <c r="P30" s="1132"/>
      <c r="Q30" s="1136">
        <v>479</v>
      </c>
      <c r="R30" s="1137"/>
      <c r="S30" s="1137"/>
      <c r="T30" s="1137"/>
      <c r="U30" s="1137"/>
      <c r="V30" s="1137">
        <v>463</v>
      </c>
      <c r="W30" s="1137"/>
      <c r="X30" s="1137"/>
      <c r="Y30" s="1137"/>
      <c r="Z30" s="1137"/>
      <c r="AA30" s="1137">
        <v>16</v>
      </c>
      <c r="AB30" s="1137"/>
      <c r="AC30" s="1137"/>
      <c r="AD30" s="1137"/>
      <c r="AE30" s="1138"/>
      <c r="AF30" s="1112">
        <v>16</v>
      </c>
      <c r="AG30" s="1113"/>
      <c r="AH30" s="1113"/>
      <c r="AI30" s="1113"/>
      <c r="AJ30" s="1114"/>
      <c r="AK30" s="1073">
        <v>80</v>
      </c>
      <c r="AL30" s="1064"/>
      <c r="AM30" s="1064"/>
      <c r="AN30" s="1064"/>
      <c r="AO30" s="1064"/>
      <c r="AP30" s="1064">
        <v>0</v>
      </c>
      <c r="AQ30" s="1064"/>
      <c r="AR30" s="1064"/>
      <c r="AS30" s="1064"/>
      <c r="AT30" s="1064"/>
      <c r="AU30" s="1064">
        <v>0</v>
      </c>
      <c r="AV30" s="1064"/>
      <c r="AW30" s="1064"/>
      <c r="AX30" s="1064"/>
      <c r="AY30" s="1064"/>
      <c r="AZ30" s="1135"/>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412</v>
      </c>
      <c r="C31" s="1131"/>
      <c r="D31" s="1131"/>
      <c r="E31" s="1131"/>
      <c r="F31" s="1131"/>
      <c r="G31" s="1131"/>
      <c r="H31" s="1131"/>
      <c r="I31" s="1131"/>
      <c r="J31" s="1131"/>
      <c r="K31" s="1131"/>
      <c r="L31" s="1131"/>
      <c r="M31" s="1131"/>
      <c r="N31" s="1131"/>
      <c r="O31" s="1131"/>
      <c r="P31" s="1132"/>
      <c r="Q31" s="1136">
        <v>640</v>
      </c>
      <c r="R31" s="1137"/>
      <c r="S31" s="1137"/>
      <c r="T31" s="1137"/>
      <c r="U31" s="1137"/>
      <c r="V31" s="1137">
        <v>497</v>
      </c>
      <c r="W31" s="1137"/>
      <c r="X31" s="1137"/>
      <c r="Y31" s="1137"/>
      <c r="Z31" s="1137"/>
      <c r="AA31" s="1137">
        <v>143</v>
      </c>
      <c r="AB31" s="1137"/>
      <c r="AC31" s="1137"/>
      <c r="AD31" s="1137"/>
      <c r="AE31" s="1138"/>
      <c r="AF31" s="1112">
        <v>963</v>
      </c>
      <c r="AG31" s="1113"/>
      <c r="AH31" s="1113"/>
      <c r="AI31" s="1113"/>
      <c r="AJ31" s="1114"/>
      <c r="AK31" s="1073">
        <v>5</v>
      </c>
      <c r="AL31" s="1064"/>
      <c r="AM31" s="1064"/>
      <c r="AN31" s="1064"/>
      <c r="AO31" s="1064"/>
      <c r="AP31" s="1064">
        <v>974</v>
      </c>
      <c r="AQ31" s="1064"/>
      <c r="AR31" s="1064"/>
      <c r="AS31" s="1064"/>
      <c r="AT31" s="1064"/>
      <c r="AU31" s="1064">
        <v>6</v>
      </c>
      <c r="AV31" s="1064"/>
      <c r="AW31" s="1064"/>
      <c r="AX31" s="1064"/>
      <c r="AY31" s="1064"/>
      <c r="AZ31" s="1135">
        <v>0</v>
      </c>
      <c r="BA31" s="1135"/>
      <c r="BB31" s="1135"/>
      <c r="BC31" s="1135"/>
      <c r="BD31" s="1135"/>
      <c r="BE31" s="1125" t="s">
        <v>413</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414</v>
      </c>
      <c r="C32" s="1131"/>
      <c r="D32" s="1131"/>
      <c r="E32" s="1131"/>
      <c r="F32" s="1131"/>
      <c r="G32" s="1131"/>
      <c r="H32" s="1131"/>
      <c r="I32" s="1131"/>
      <c r="J32" s="1131"/>
      <c r="K32" s="1131"/>
      <c r="L32" s="1131"/>
      <c r="M32" s="1131"/>
      <c r="N32" s="1131"/>
      <c r="O32" s="1131"/>
      <c r="P32" s="1132"/>
      <c r="Q32" s="1136">
        <v>918</v>
      </c>
      <c r="R32" s="1137"/>
      <c r="S32" s="1137"/>
      <c r="T32" s="1137"/>
      <c r="U32" s="1137"/>
      <c r="V32" s="1137">
        <v>873</v>
      </c>
      <c r="W32" s="1137"/>
      <c r="X32" s="1137"/>
      <c r="Y32" s="1137"/>
      <c r="Z32" s="1137"/>
      <c r="AA32" s="1137">
        <v>45</v>
      </c>
      <c r="AB32" s="1137"/>
      <c r="AC32" s="1137"/>
      <c r="AD32" s="1137"/>
      <c r="AE32" s="1138"/>
      <c r="AF32" s="1112">
        <v>113</v>
      </c>
      <c r="AG32" s="1113"/>
      <c r="AH32" s="1113"/>
      <c r="AI32" s="1113"/>
      <c r="AJ32" s="1114"/>
      <c r="AK32" s="1073">
        <v>521</v>
      </c>
      <c r="AL32" s="1064"/>
      <c r="AM32" s="1064"/>
      <c r="AN32" s="1064"/>
      <c r="AO32" s="1064"/>
      <c r="AP32" s="1064">
        <v>5581</v>
      </c>
      <c r="AQ32" s="1064"/>
      <c r="AR32" s="1064"/>
      <c r="AS32" s="1064"/>
      <c r="AT32" s="1064"/>
      <c r="AU32" s="1064">
        <v>3148</v>
      </c>
      <c r="AV32" s="1064"/>
      <c r="AW32" s="1064"/>
      <c r="AX32" s="1064"/>
      <c r="AY32" s="1064"/>
      <c r="AZ32" s="1135">
        <v>0</v>
      </c>
      <c r="BA32" s="1135"/>
      <c r="BB32" s="1135"/>
      <c r="BC32" s="1135"/>
      <c r="BD32" s="1135"/>
      <c r="BE32" s="1125" t="s">
        <v>413</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c r="C33" s="1131"/>
      <c r="D33" s="1131"/>
      <c r="E33" s="1131"/>
      <c r="F33" s="1131"/>
      <c r="G33" s="1131"/>
      <c r="H33" s="1131"/>
      <c r="I33" s="1131"/>
      <c r="J33" s="1131"/>
      <c r="K33" s="1131"/>
      <c r="L33" s="1131"/>
      <c r="M33" s="1131"/>
      <c r="N33" s="1131"/>
      <c r="O33" s="1131"/>
      <c r="P33" s="1132"/>
      <c r="Q33" s="1136"/>
      <c r="R33" s="1137"/>
      <c r="S33" s="1137"/>
      <c r="T33" s="1137"/>
      <c r="U33" s="1137"/>
      <c r="V33" s="1137"/>
      <c r="W33" s="1137"/>
      <c r="X33" s="1137"/>
      <c r="Y33" s="1137"/>
      <c r="Z33" s="1137"/>
      <c r="AA33" s="1137"/>
      <c r="AB33" s="1137"/>
      <c r="AC33" s="1137"/>
      <c r="AD33" s="1137"/>
      <c r="AE33" s="1138"/>
      <c r="AF33" s="1112"/>
      <c r="AG33" s="1113"/>
      <c r="AH33" s="1113"/>
      <c r="AI33" s="1113"/>
      <c r="AJ33" s="1114"/>
      <c r="AK33" s="1073"/>
      <c r="AL33" s="1064"/>
      <c r="AM33" s="1064"/>
      <c r="AN33" s="1064"/>
      <c r="AO33" s="1064"/>
      <c r="AP33" s="1064"/>
      <c r="AQ33" s="1064"/>
      <c r="AR33" s="1064"/>
      <c r="AS33" s="1064"/>
      <c r="AT33" s="1064"/>
      <c r="AU33" s="1064"/>
      <c r="AV33" s="1064"/>
      <c r="AW33" s="1064"/>
      <c r="AX33" s="1064"/>
      <c r="AY33" s="1064"/>
      <c r="AZ33" s="1135"/>
      <c r="BA33" s="1135"/>
      <c r="BB33" s="1135"/>
      <c r="BC33" s="1135"/>
      <c r="BD33" s="1135"/>
      <c r="BE33" s="1125"/>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415</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396</v>
      </c>
      <c r="B63" s="1037" t="s">
        <v>416</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1238</v>
      </c>
      <c r="AG63" s="1052"/>
      <c r="AH63" s="1052"/>
      <c r="AI63" s="1052"/>
      <c r="AJ63" s="1123"/>
      <c r="AK63" s="1124"/>
      <c r="AL63" s="1056"/>
      <c r="AM63" s="1056"/>
      <c r="AN63" s="1056"/>
      <c r="AO63" s="1056"/>
      <c r="AP63" s="1052">
        <v>6555</v>
      </c>
      <c r="AQ63" s="1052"/>
      <c r="AR63" s="1052"/>
      <c r="AS63" s="1052"/>
      <c r="AT63" s="1052"/>
      <c r="AU63" s="1052">
        <v>3154</v>
      </c>
      <c r="AV63" s="1052"/>
      <c r="AW63" s="1052"/>
      <c r="AX63" s="1052"/>
      <c r="AY63" s="1052"/>
      <c r="AZ63" s="1118"/>
      <c r="BA63" s="1118"/>
      <c r="BB63" s="1118"/>
      <c r="BC63" s="1118"/>
      <c r="BD63" s="1118"/>
      <c r="BE63" s="1053"/>
      <c r="BF63" s="1053"/>
      <c r="BG63" s="1053"/>
      <c r="BH63" s="1053"/>
      <c r="BI63" s="1054"/>
      <c r="BJ63" s="1119" t="s">
        <v>239</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417</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418</v>
      </c>
      <c r="B66" s="1089"/>
      <c r="C66" s="1089"/>
      <c r="D66" s="1089"/>
      <c r="E66" s="1089"/>
      <c r="F66" s="1089"/>
      <c r="G66" s="1089"/>
      <c r="H66" s="1089"/>
      <c r="I66" s="1089"/>
      <c r="J66" s="1089"/>
      <c r="K66" s="1089"/>
      <c r="L66" s="1089"/>
      <c r="M66" s="1089"/>
      <c r="N66" s="1089"/>
      <c r="O66" s="1089"/>
      <c r="P66" s="1090"/>
      <c r="Q66" s="1094" t="s">
        <v>419</v>
      </c>
      <c r="R66" s="1095"/>
      <c r="S66" s="1095"/>
      <c r="T66" s="1095"/>
      <c r="U66" s="1096"/>
      <c r="V66" s="1094" t="s">
        <v>420</v>
      </c>
      <c r="W66" s="1095"/>
      <c r="X66" s="1095"/>
      <c r="Y66" s="1095"/>
      <c r="Z66" s="1096"/>
      <c r="AA66" s="1094" t="s">
        <v>421</v>
      </c>
      <c r="AB66" s="1095"/>
      <c r="AC66" s="1095"/>
      <c r="AD66" s="1095"/>
      <c r="AE66" s="1096"/>
      <c r="AF66" s="1100" t="s">
        <v>422</v>
      </c>
      <c r="AG66" s="1101"/>
      <c r="AH66" s="1101"/>
      <c r="AI66" s="1101"/>
      <c r="AJ66" s="1102"/>
      <c r="AK66" s="1094" t="s">
        <v>423</v>
      </c>
      <c r="AL66" s="1089"/>
      <c r="AM66" s="1089"/>
      <c r="AN66" s="1089"/>
      <c r="AO66" s="1090"/>
      <c r="AP66" s="1094" t="s">
        <v>424</v>
      </c>
      <c r="AQ66" s="1095"/>
      <c r="AR66" s="1095"/>
      <c r="AS66" s="1095"/>
      <c r="AT66" s="1096"/>
      <c r="AU66" s="1094" t="s">
        <v>425</v>
      </c>
      <c r="AV66" s="1095"/>
      <c r="AW66" s="1095"/>
      <c r="AX66" s="1095"/>
      <c r="AY66" s="1096"/>
      <c r="AZ66" s="1094" t="s">
        <v>383</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604</v>
      </c>
      <c r="C68" s="1079"/>
      <c r="D68" s="1079"/>
      <c r="E68" s="1079"/>
      <c r="F68" s="1079"/>
      <c r="G68" s="1079"/>
      <c r="H68" s="1079"/>
      <c r="I68" s="1079"/>
      <c r="J68" s="1079"/>
      <c r="K68" s="1079"/>
      <c r="L68" s="1079"/>
      <c r="M68" s="1079"/>
      <c r="N68" s="1079"/>
      <c r="O68" s="1079"/>
      <c r="P68" s="1080"/>
      <c r="Q68" s="1081">
        <v>409</v>
      </c>
      <c r="R68" s="1075"/>
      <c r="S68" s="1075"/>
      <c r="T68" s="1075"/>
      <c r="U68" s="1075"/>
      <c r="V68" s="1075">
        <v>379</v>
      </c>
      <c r="W68" s="1075"/>
      <c r="X68" s="1075"/>
      <c r="Y68" s="1075"/>
      <c r="Z68" s="1075"/>
      <c r="AA68" s="1075">
        <v>30</v>
      </c>
      <c r="AB68" s="1075"/>
      <c r="AC68" s="1075"/>
      <c r="AD68" s="1075"/>
      <c r="AE68" s="1075"/>
      <c r="AF68" s="1075">
        <v>30</v>
      </c>
      <c r="AG68" s="1075"/>
      <c r="AH68" s="1075"/>
      <c r="AI68" s="1075"/>
      <c r="AJ68" s="1075"/>
      <c r="AK68" s="1075">
        <v>0</v>
      </c>
      <c r="AL68" s="1075"/>
      <c r="AM68" s="1075"/>
      <c r="AN68" s="1075"/>
      <c r="AO68" s="1075"/>
      <c r="AP68" s="1075">
        <v>0</v>
      </c>
      <c r="AQ68" s="1075"/>
      <c r="AR68" s="1075"/>
      <c r="AS68" s="1075"/>
      <c r="AT68" s="1075"/>
      <c r="AU68" s="1075">
        <v>0</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605</v>
      </c>
      <c r="C69" s="1068"/>
      <c r="D69" s="1068"/>
      <c r="E69" s="1068"/>
      <c r="F69" s="1068"/>
      <c r="G69" s="1068"/>
      <c r="H69" s="1068"/>
      <c r="I69" s="1068"/>
      <c r="J69" s="1068"/>
      <c r="K69" s="1068"/>
      <c r="L69" s="1068"/>
      <c r="M69" s="1068"/>
      <c r="N69" s="1068"/>
      <c r="O69" s="1068"/>
      <c r="P69" s="1069"/>
      <c r="Q69" s="1070">
        <v>12441</v>
      </c>
      <c r="R69" s="1064"/>
      <c r="S69" s="1064"/>
      <c r="T69" s="1064"/>
      <c r="U69" s="1064"/>
      <c r="V69" s="1064">
        <v>11563</v>
      </c>
      <c r="W69" s="1064"/>
      <c r="X69" s="1064"/>
      <c r="Y69" s="1064"/>
      <c r="Z69" s="1064"/>
      <c r="AA69" s="1064">
        <v>878</v>
      </c>
      <c r="AB69" s="1064"/>
      <c r="AC69" s="1064"/>
      <c r="AD69" s="1064"/>
      <c r="AE69" s="1064"/>
      <c r="AF69" s="1064">
        <v>878</v>
      </c>
      <c r="AG69" s="1064"/>
      <c r="AH69" s="1064"/>
      <c r="AI69" s="1064"/>
      <c r="AJ69" s="1064"/>
      <c r="AK69" s="1064">
        <v>579</v>
      </c>
      <c r="AL69" s="1064"/>
      <c r="AM69" s="1064"/>
      <c r="AN69" s="1064"/>
      <c r="AO69" s="1064"/>
      <c r="AP69" s="1064">
        <v>0</v>
      </c>
      <c r="AQ69" s="1064"/>
      <c r="AR69" s="1064"/>
      <c r="AS69" s="1064"/>
      <c r="AT69" s="1064"/>
      <c r="AU69" s="1064">
        <v>0</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606</v>
      </c>
      <c r="C70" s="1068"/>
      <c r="D70" s="1068"/>
      <c r="E70" s="1068"/>
      <c r="F70" s="1068"/>
      <c r="G70" s="1068"/>
      <c r="H70" s="1068"/>
      <c r="I70" s="1068"/>
      <c r="J70" s="1068"/>
      <c r="K70" s="1068"/>
      <c r="L70" s="1068"/>
      <c r="M70" s="1068"/>
      <c r="N70" s="1068"/>
      <c r="O70" s="1068"/>
      <c r="P70" s="1069"/>
      <c r="Q70" s="1070">
        <v>83</v>
      </c>
      <c r="R70" s="1064"/>
      <c r="S70" s="1064"/>
      <c r="T70" s="1064"/>
      <c r="U70" s="1064"/>
      <c r="V70" s="1064">
        <v>82</v>
      </c>
      <c r="W70" s="1064"/>
      <c r="X70" s="1064"/>
      <c r="Y70" s="1064"/>
      <c r="Z70" s="1064"/>
      <c r="AA70" s="1064">
        <v>1</v>
      </c>
      <c r="AB70" s="1064"/>
      <c r="AC70" s="1064"/>
      <c r="AD70" s="1064"/>
      <c r="AE70" s="1064"/>
      <c r="AF70" s="1064">
        <v>1</v>
      </c>
      <c r="AG70" s="1064"/>
      <c r="AH70" s="1064"/>
      <c r="AI70" s="1064"/>
      <c r="AJ70" s="1064"/>
      <c r="AK70" s="1064">
        <v>0</v>
      </c>
      <c r="AL70" s="1064"/>
      <c r="AM70" s="1064"/>
      <c r="AN70" s="1064"/>
      <c r="AO70" s="1064"/>
      <c r="AP70" s="1064">
        <v>0</v>
      </c>
      <c r="AQ70" s="1064"/>
      <c r="AR70" s="1064"/>
      <c r="AS70" s="1064"/>
      <c r="AT70" s="1064"/>
      <c r="AU70" s="1064">
        <v>0</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607</v>
      </c>
      <c r="C71" s="1068"/>
      <c r="D71" s="1068"/>
      <c r="E71" s="1068"/>
      <c r="F71" s="1068"/>
      <c r="G71" s="1068"/>
      <c r="H71" s="1068"/>
      <c r="I71" s="1068"/>
      <c r="J71" s="1068"/>
      <c r="K71" s="1068"/>
      <c r="L71" s="1068"/>
      <c r="M71" s="1068"/>
      <c r="N71" s="1068"/>
      <c r="O71" s="1068"/>
      <c r="P71" s="1069"/>
      <c r="Q71" s="1070">
        <v>12</v>
      </c>
      <c r="R71" s="1064"/>
      <c r="S71" s="1064"/>
      <c r="T71" s="1064"/>
      <c r="U71" s="1064"/>
      <c r="V71" s="1064">
        <v>11</v>
      </c>
      <c r="W71" s="1064"/>
      <c r="X71" s="1064"/>
      <c r="Y71" s="1064"/>
      <c r="Z71" s="1064"/>
      <c r="AA71" s="1064">
        <v>1</v>
      </c>
      <c r="AB71" s="1064"/>
      <c r="AC71" s="1064"/>
      <c r="AD71" s="1064"/>
      <c r="AE71" s="1064"/>
      <c r="AF71" s="1064">
        <v>1</v>
      </c>
      <c r="AG71" s="1064"/>
      <c r="AH71" s="1064"/>
      <c r="AI71" s="1064"/>
      <c r="AJ71" s="1064"/>
      <c r="AK71" s="1064">
        <v>0</v>
      </c>
      <c r="AL71" s="1064"/>
      <c r="AM71" s="1064"/>
      <c r="AN71" s="1064"/>
      <c r="AO71" s="1064"/>
      <c r="AP71" s="1064">
        <v>0</v>
      </c>
      <c r="AQ71" s="1064"/>
      <c r="AR71" s="1064"/>
      <c r="AS71" s="1064"/>
      <c r="AT71" s="1064"/>
      <c r="AU71" s="1064">
        <v>0</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608</v>
      </c>
      <c r="C72" s="1068"/>
      <c r="D72" s="1068"/>
      <c r="E72" s="1068"/>
      <c r="F72" s="1068"/>
      <c r="G72" s="1068"/>
      <c r="H72" s="1068"/>
      <c r="I72" s="1068"/>
      <c r="J72" s="1068"/>
      <c r="K72" s="1068"/>
      <c r="L72" s="1068"/>
      <c r="M72" s="1068"/>
      <c r="N72" s="1068"/>
      <c r="O72" s="1068"/>
      <c r="P72" s="1069"/>
      <c r="Q72" s="1070">
        <v>452</v>
      </c>
      <c r="R72" s="1064"/>
      <c r="S72" s="1064"/>
      <c r="T72" s="1064"/>
      <c r="U72" s="1064"/>
      <c r="V72" s="1064">
        <v>167</v>
      </c>
      <c r="W72" s="1064"/>
      <c r="X72" s="1064"/>
      <c r="Y72" s="1064"/>
      <c r="Z72" s="1064"/>
      <c r="AA72" s="1064">
        <v>285</v>
      </c>
      <c r="AB72" s="1064"/>
      <c r="AC72" s="1064"/>
      <c r="AD72" s="1064"/>
      <c r="AE72" s="1064"/>
      <c r="AF72" s="1064">
        <v>285</v>
      </c>
      <c r="AG72" s="1064"/>
      <c r="AH72" s="1064"/>
      <c r="AI72" s="1064"/>
      <c r="AJ72" s="1064"/>
      <c r="AK72" s="1064">
        <v>0</v>
      </c>
      <c r="AL72" s="1064"/>
      <c r="AM72" s="1064"/>
      <c r="AN72" s="1064"/>
      <c r="AO72" s="1064"/>
      <c r="AP72" s="1064">
        <v>0</v>
      </c>
      <c r="AQ72" s="1064"/>
      <c r="AR72" s="1064"/>
      <c r="AS72" s="1064"/>
      <c r="AT72" s="1064"/>
      <c r="AU72" s="1064">
        <v>0</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609</v>
      </c>
      <c r="C73" s="1068"/>
      <c r="D73" s="1068"/>
      <c r="E73" s="1068"/>
      <c r="F73" s="1068"/>
      <c r="G73" s="1068"/>
      <c r="H73" s="1068"/>
      <c r="I73" s="1068"/>
      <c r="J73" s="1068"/>
      <c r="K73" s="1068"/>
      <c r="L73" s="1068"/>
      <c r="M73" s="1068"/>
      <c r="N73" s="1068"/>
      <c r="O73" s="1068"/>
      <c r="P73" s="1069"/>
      <c r="Q73" s="1070">
        <v>795351</v>
      </c>
      <c r="R73" s="1064"/>
      <c r="S73" s="1064"/>
      <c r="T73" s="1064"/>
      <c r="U73" s="1064"/>
      <c r="V73" s="1064">
        <v>776100</v>
      </c>
      <c r="W73" s="1064"/>
      <c r="X73" s="1064"/>
      <c r="Y73" s="1064"/>
      <c r="Z73" s="1064"/>
      <c r="AA73" s="1064">
        <v>19251</v>
      </c>
      <c r="AB73" s="1064"/>
      <c r="AC73" s="1064"/>
      <c r="AD73" s="1064"/>
      <c r="AE73" s="1064"/>
      <c r="AF73" s="1064">
        <v>19251</v>
      </c>
      <c r="AG73" s="1064"/>
      <c r="AH73" s="1064"/>
      <c r="AI73" s="1064"/>
      <c r="AJ73" s="1064"/>
      <c r="AK73" s="1064">
        <v>5510</v>
      </c>
      <c r="AL73" s="1064"/>
      <c r="AM73" s="1064"/>
      <c r="AN73" s="1064"/>
      <c r="AO73" s="1064"/>
      <c r="AP73" s="1064">
        <v>0</v>
      </c>
      <c r="AQ73" s="1064"/>
      <c r="AR73" s="1064"/>
      <c r="AS73" s="1064"/>
      <c r="AT73" s="1064"/>
      <c r="AU73" s="1064">
        <v>0</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610</v>
      </c>
      <c r="C74" s="1068"/>
      <c r="D74" s="1068"/>
      <c r="E74" s="1068"/>
      <c r="F74" s="1068"/>
      <c r="G74" s="1068"/>
      <c r="H74" s="1068"/>
      <c r="I74" s="1068"/>
      <c r="J74" s="1068"/>
      <c r="K74" s="1068"/>
      <c r="L74" s="1068"/>
      <c r="M74" s="1068"/>
      <c r="N74" s="1068"/>
      <c r="O74" s="1068"/>
      <c r="P74" s="1069"/>
      <c r="Q74" s="1070">
        <v>167</v>
      </c>
      <c r="R74" s="1064"/>
      <c r="S74" s="1064"/>
      <c r="T74" s="1064"/>
      <c r="U74" s="1064"/>
      <c r="V74" s="1064">
        <v>164</v>
      </c>
      <c r="W74" s="1064"/>
      <c r="X74" s="1064"/>
      <c r="Y74" s="1064"/>
      <c r="Z74" s="1064"/>
      <c r="AA74" s="1064">
        <v>3</v>
      </c>
      <c r="AB74" s="1064"/>
      <c r="AC74" s="1064"/>
      <c r="AD74" s="1064"/>
      <c r="AE74" s="1064"/>
      <c r="AF74" s="1064">
        <v>166</v>
      </c>
      <c r="AG74" s="1064"/>
      <c r="AH74" s="1064"/>
      <c r="AI74" s="1064"/>
      <c r="AJ74" s="1064"/>
      <c r="AK74" s="1064">
        <v>0</v>
      </c>
      <c r="AL74" s="1064"/>
      <c r="AM74" s="1064"/>
      <c r="AN74" s="1064"/>
      <c r="AO74" s="1064"/>
      <c r="AP74" s="1064">
        <v>0</v>
      </c>
      <c r="AQ74" s="1064"/>
      <c r="AR74" s="1064"/>
      <c r="AS74" s="1064"/>
      <c r="AT74" s="1064"/>
      <c r="AU74" s="1064">
        <v>0</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396</v>
      </c>
      <c r="B88" s="1037" t="s">
        <v>426</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20612</v>
      </c>
      <c r="AG88" s="1052"/>
      <c r="AH88" s="1052"/>
      <c r="AI88" s="1052"/>
      <c r="AJ88" s="1052"/>
      <c r="AK88" s="1056"/>
      <c r="AL88" s="1056"/>
      <c r="AM88" s="1056"/>
      <c r="AN88" s="1056"/>
      <c r="AO88" s="1056"/>
      <c r="AP88" s="1052">
        <v>0</v>
      </c>
      <c r="AQ88" s="1052"/>
      <c r="AR88" s="1052"/>
      <c r="AS88" s="1052"/>
      <c r="AT88" s="1052"/>
      <c r="AU88" s="1052">
        <v>0</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396</v>
      </c>
      <c r="BR102" s="1037" t="s">
        <v>427</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8</v>
      </c>
      <c r="CS102" s="1044"/>
      <c r="CT102" s="1044"/>
      <c r="CU102" s="1044"/>
      <c r="CV102" s="1045"/>
      <c r="CW102" s="1043">
        <v>16</v>
      </c>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428</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429</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430</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431</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432</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433</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434</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435</v>
      </c>
      <c r="AB109" s="987"/>
      <c r="AC109" s="987"/>
      <c r="AD109" s="987"/>
      <c r="AE109" s="988"/>
      <c r="AF109" s="989" t="s">
        <v>312</v>
      </c>
      <c r="AG109" s="987"/>
      <c r="AH109" s="987"/>
      <c r="AI109" s="987"/>
      <c r="AJ109" s="988"/>
      <c r="AK109" s="989" t="s">
        <v>311</v>
      </c>
      <c r="AL109" s="987"/>
      <c r="AM109" s="987"/>
      <c r="AN109" s="987"/>
      <c r="AO109" s="988"/>
      <c r="AP109" s="989" t="s">
        <v>436</v>
      </c>
      <c r="AQ109" s="987"/>
      <c r="AR109" s="987"/>
      <c r="AS109" s="987"/>
      <c r="AT109" s="1018"/>
      <c r="AU109" s="986" t="s">
        <v>434</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435</v>
      </c>
      <c r="BR109" s="987"/>
      <c r="BS109" s="987"/>
      <c r="BT109" s="987"/>
      <c r="BU109" s="988"/>
      <c r="BV109" s="989" t="s">
        <v>312</v>
      </c>
      <c r="BW109" s="987"/>
      <c r="BX109" s="987"/>
      <c r="BY109" s="987"/>
      <c r="BZ109" s="988"/>
      <c r="CA109" s="989" t="s">
        <v>311</v>
      </c>
      <c r="CB109" s="987"/>
      <c r="CC109" s="987"/>
      <c r="CD109" s="987"/>
      <c r="CE109" s="988"/>
      <c r="CF109" s="1025" t="s">
        <v>436</v>
      </c>
      <c r="CG109" s="1025"/>
      <c r="CH109" s="1025"/>
      <c r="CI109" s="1025"/>
      <c r="CJ109" s="1025"/>
      <c r="CK109" s="989" t="s">
        <v>437</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435</v>
      </c>
      <c r="DH109" s="987"/>
      <c r="DI109" s="987"/>
      <c r="DJ109" s="987"/>
      <c r="DK109" s="988"/>
      <c r="DL109" s="989" t="s">
        <v>312</v>
      </c>
      <c r="DM109" s="987"/>
      <c r="DN109" s="987"/>
      <c r="DO109" s="987"/>
      <c r="DP109" s="988"/>
      <c r="DQ109" s="989" t="s">
        <v>311</v>
      </c>
      <c r="DR109" s="987"/>
      <c r="DS109" s="987"/>
      <c r="DT109" s="987"/>
      <c r="DU109" s="988"/>
      <c r="DV109" s="989" t="s">
        <v>436</v>
      </c>
      <c r="DW109" s="987"/>
      <c r="DX109" s="987"/>
      <c r="DY109" s="987"/>
      <c r="DZ109" s="1018"/>
    </row>
    <row r="110" spans="1:131" s="247" customFormat="1" ht="26.25" customHeight="1" x14ac:dyDescent="0.15">
      <c r="A110" s="889" t="s">
        <v>438</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840881</v>
      </c>
      <c r="AB110" s="980"/>
      <c r="AC110" s="980"/>
      <c r="AD110" s="980"/>
      <c r="AE110" s="981"/>
      <c r="AF110" s="982">
        <v>874040</v>
      </c>
      <c r="AG110" s="980"/>
      <c r="AH110" s="980"/>
      <c r="AI110" s="980"/>
      <c r="AJ110" s="981"/>
      <c r="AK110" s="982">
        <v>864679</v>
      </c>
      <c r="AL110" s="980"/>
      <c r="AM110" s="980"/>
      <c r="AN110" s="980"/>
      <c r="AO110" s="981"/>
      <c r="AP110" s="983">
        <v>14.6</v>
      </c>
      <c r="AQ110" s="984"/>
      <c r="AR110" s="984"/>
      <c r="AS110" s="984"/>
      <c r="AT110" s="985"/>
      <c r="AU110" s="1019" t="s">
        <v>73</v>
      </c>
      <c r="AV110" s="1020"/>
      <c r="AW110" s="1020"/>
      <c r="AX110" s="1020"/>
      <c r="AY110" s="1020"/>
      <c r="AZ110" s="945" t="s">
        <v>439</v>
      </c>
      <c r="BA110" s="890"/>
      <c r="BB110" s="890"/>
      <c r="BC110" s="890"/>
      <c r="BD110" s="890"/>
      <c r="BE110" s="890"/>
      <c r="BF110" s="890"/>
      <c r="BG110" s="890"/>
      <c r="BH110" s="890"/>
      <c r="BI110" s="890"/>
      <c r="BJ110" s="890"/>
      <c r="BK110" s="890"/>
      <c r="BL110" s="890"/>
      <c r="BM110" s="890"/>
      <c r="BN110" s="890"/>
      <c r="BO110" s="890"/>
      <c r="BP110" s="891"/>
      <c r="BQ110" s="946">
        <v>8564552</v>
      </c>
      <c r="BR110" s="927"/>
      <c r="BS110" s="927"/>
      <c r="BT110" s="927"/>
      <c r="BU110" s="927"/>
      <c r="BV110" s="927">
        <v>9145662</v>
      </c>
      <c r="BW110" s="927"/>
      <c r="BX110" s="927"/>
      <c r="BY110" s="927"/>
      <c r="BZ110" s="927"/>
      <c r="CA110" s="927">
        <v>9267041</v>
      </c>
      <c r="CB110" s="927"/>
      <c r="CC110" s="927"/>
      <c r="CD110" s="927"/>
      <c r="CE110" s="927"/>
      <c r="CF110" s="951">
        <v>156.1</v>
      </c>
      <c r="CG110" s="952"/>
      <c r="CH110" s="952"/>
      <c r="CI110" s="952"/>
      <c r="CJ110" s="952"/>
      <c r="CK110" s="1015" t="s">
        <v>440</v>
      </c>
      <c r="CL110" s="901"/>
      <c r="CM110" s="976" t="s">
        <v>441</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442</v>
      </c>
      <c r="DH110" s="927"/>
      <c r="DI110" s="927"/>
      <c r="DJ110" s="927"/>
      <c r="DK110" s="927"/>
      <c r="DL110" s="927" t="s">
        <v>443</v>
      </c>
      <c r="DM110" s="927"/>
      <c r="DN110" s="927"/>
      <c r="DO110" s="927"/>
      <c r="DP110" s="927"/>
      <c r="DQ110" s="927" t="s">
        <v>442</v>
      </c>
      <c r="DR110" s="927"/>
      <c r="DS110" s="927"/>
      <c r="DT110" s="927"/>
      <c r="DU110" s="927"/>
      <c r="DV110" s="928" t="s">
        <v>444</v>
      </c>
      <c r="DW110" s="928"/>
      <c r="DX110" s="928"/>
      <c r="DY110" s="928"/>
      <c r="DZ110" s="929"/>
    </row>
    <row r="111" spans="1:131" s="247" customFormat="1" ht="26.25" customHeight="1" x14ac:dyDescent="0.15">
      <c r="A111" s="856" t="s">
        <v>445</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446</v>
      </c>
      <c r="AB111" s="1008"/>
      <c r="AC111" s="1008"/>
      <c r="AD111" s="1008"/>
      <c r="AE111" s="1009"/>
      <c r="AF111" s="1010" t="s">
        <v>239</v>
      </c>
      <c r="AG111" s="1008"/>
      <c r="AH111" s="1008"/>
      <c r="AI111" s="1008"/>
      <c r="AJ111" s="1009"/>
      <c r="AK111" s="1010" t="s">
        <v>447</v>
      </c>
      <c r="AL111" s="1008"/>
      <c r="AM111" s="1008"/>
      <c r="AN111" s="1008"/>
      <c r="AO111" s="1009"/>
      <c r="AP111" s="1011" t="s">
        <v>448</v>
      </c>
      <c r="AQ111" s="1012"/>
      <c r="AR111" s="1012"/>
      <c r="AS111" s="1012"/>
      <c r="AT111" s="1013"/>
      <c r="AU111" s="1021"/>
      <c r="AV111" s="1022"/>
      <c r="AW111" s="1022"/>
      <c r="AX111" s="1022"/>
      <c r="AY111" s="1022"/>
      <c r="AZ111" s="897" t="s">
        <v>449</v>
      </c>
      <c r="BA111" s="832"/>
      <c r="BB111" s="832"/>
      <c r="BC111" s="832"/>
      <c r="BD111" s="832"/>
      <c r="BE111" s="832"/>
      <c r="BF111" s="832"/>
      <c r="BG111" s="832"/>
      <c r="BH111" s="832"/>
      <c r="BI111" s="832"/>
      <c r="BJ111" s="832"/>
      <c r="BK111" s="832"/>
      <c r="BL111" s="832"/>
      <c r="BM111" s="832"/>
      <c r="BN111" s="832"/>
      <c r="BO111" s="832"/>
      <c r="BP111" s="833"/>
      <c r="BQ111" s="898" t="s">
        <v>447</v>
      </c>
      <c r="BR111" s="899"/>
      <c r="BS111" s="899"/>
      <c r="BT111" s="899"/>
      <c r="BU111" s="899"/>
      <c r="BV111" s="899" t="s">
        <v>448</v>
      </c>
      <c r="BW111" s="899"/>
      <c r="BX111" s="899"/>
      <c r="BY111" s="899"/>
      <c r="BZ111" s="899"/>
      <c r="CA111" s="899" t="s">
        <v>450</v>
      </c>
      <c r="CB111" s="899"/>
      <c r="CC111" s="899"/>
      <c r="CD111" s="899"/>
      <c r="CE111" s="899"/>
      <c r="CF111" s="960" t="s">
        <v>239</v>
      </c>
      <c r="CG111" s="961"/>
      <c r="CH111" s="961"/>
      <c r="CI111" s="961"/>
      <c r="CJ111" s="961"/>
      <c r="CK111" s="1016"/>
      <c r="CL111" s="903"/>
      <c r="CM111" s="906" t="s">
        <v>451</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239</v>
      </c>
      <c r="DH111" s="899"/>
      <c r="DI111" s="899"/>
      <c r="DJ111" s="899"/>
      <c r="DK111" s="899"/>
      <c r="DL111" s="899" t="s">
        <v>448</v>
      </c>
      <c r="DM111" s="899"/>
      <c r="DN111" s="899"/>
      <c r="DO111" s="899"/>
      <c r="DP111" s="899"/>
      <c r="DQ111" s="899" t="s">
        <v>448</v>
      </c>
      <c r="DR111" s="899"/>
      <c r="DS111" s="899"/>
      <c r="DT111" s="899"/>
      <c r="DU111" s="899"/>
      <c r="DV111" s="876" t="s">
        <v>446</v>
      </c>
      <c r="DW111" s="876"/>
      <c r="DX111" s="876"/>
      <c r="DY111" s="876"/>
      <c r="DZ111" s="877"/>
    </row>
    <row r="112" spans="1:131" s="247" customFormat="1" ht="26.25" customHeight="1" x14ac:dyDescent="0.15">
      <c r="A112" s="1001" t="s">
        <v>452</v>
      </c>
      <c r="B112" s="1002"/>
      <c r="C112" s="832" t="s">
        <v>453</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239</v>
      </c>
      <c r="AB112" s="862"/>
      <c r="AC112" s="862"/>
      <c r="AD112" s="862"/>
      <c r="AE112" s="863"/>
      <c r="AF112" s="864" t="s">
        <v>448</v>
      </c>
      <c r="AG112" s="862"/>
      <c r="AH112" s="862"/>
      <c r="AI112" s="862"/>
      <c r="AJ112" s="863"/>
      <c r="AK112" s="864" t="s">
        <v>442</v>
      </c>
      <c r="AL112" s="862"/>
      <c r="AM112" s="862"/>
      <c r="AN112" s="862"/>
      <c r="AO112" s="863"/>
      <c r="AP112" s="909" t="s">
        <v>446</v>
      </c>
      <c r="AQ112" s="910"/>
      <c r="AR112" s="910"/>
      <c r="AS112" s="910"/>
      <c r="AT112" s="911"/>
      <c r="AU112" s="1021"/>
      <c r="AV112" s="1022"/>
      <c r="AW112" s="1022"/>
      <c r="AX112" s="1022"/>
      <c r="AY112" s="1022"/>
      <c r="AZ112" s="897" t="s">
        <v>454</v>
      </c>
      <c r="BA112" s="832"/>
      <c r="BB112" s="832"/>
      <c r="BC112" s="832"/>
      <c r="BD112" s="832"/>
      <c r="BE112" s="832"/>
      <c r="BF112" s="832"/>
      <c r="BG112" s="832"/>
      <c r="BH112" s="832"/>
      <c r="BI112" s="832"/>
      <c r="BJ112" s="832"/>
      <c r="BK112" s="832"/>
      <c r="BL112" s="832"/>
      <c r="BM112" s="832"/>
      <c r="BN112" s="832"/>
      <c r="BO112" s="832"/>
      <c r="BP112" s="833"/>
      <c r="BQ112" s="898">
        <v>4329098</v>
      </c>
      <c r="BR112" s="899"/>
      <c r="BS112" s="899"/>
      <c r="BT112" s="899"/>
      <c r="BU112" s="899"/>
      <c r="BV112" s="899">
        <v>3692964</v>
      </c>
      <c r="BW112" s="899"/>
      <c r="BX112" s="899"/>
      <c r="BY112" s="899"/>
      <c r="BZ112" s="899"/>
      <c r="CA112" s="899">
        <v>3153788</v>
      </c>
      <c r="CB112" s="899"/>
      <c r="CC112" s="899"/>
      <c r="CD112" s="899"/>
      <c r="CE112" s="899"/>
      <c r="CF112" s="960">
        <v>53.1</v>
      </c>
      <c r="CG112" s="961"/>
      <c r="CH112" s="961"/>
      <c r="CI112" s="961"/>
      <c r="CJ112" s="961"/>
      <c r="CK112" s="1016"/>
      <c r="CL112" s="903"/>
      <c r="CM112" s="906" t="s">
        <v>455</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447</v>
      </c>
      <c r="DH112" s="899"/>
      <c r="DI112" s="899"/>
      <c r="DJ112" s="899"/>
      <c r="DK112" s="899"/>
      <c r="DL112" s="899" t="s">
        <v>442</v>
      </c>
      <c r="DM112" s="899"/>
      <c r="DN112" s="899"/>
      <c r="DO112" s="899"/>
      <c r="DP112" s="899"/>
      <c r="DQ112" s="899" t="s">
        <v>443</v>
      </c>
      <c r="DR112" s="899"/>
      <c r="DS112" s="899"/>
      <c r="DT112" s="899"/>
      <c r="DU112" s="899"/>
      <c r="DV112" s="876" t="s">
        <v>448</v>
      </c>
      <c r="DW112" s="876"/>
      <c r="DX112" s="876"/>
      <c r="DY112" s="876"/>
      <c r="DZ112" s="877"/>
    </row>
    <row r="113" spans="1:130" s="247" customFormat="1" ht="26.25" customHeight="1" x14ac:dyDescent="0.15">
      <c r="A113" s="1003"/>
      <c r="B113" s="1004"/>
      <c r="C113" s="832" t="s">
        <v>456</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465352</v>
      </c>
      <c r="AB113" s="1008"/>
      <c r="AC113" s="1008"/>
      <c r="AD113" s="1008"/>
      <c r="AE113" s="1009"/>
      <c r="AF113" s="1010">
        <v>319690</v>
      </c>
      <c r="AG113" s="1008"/>
      <c r="AH113" s="1008"/>
      <c r="AI113" s="1008"/>
      <c r="AJ113" s="1009"/>
      <c r="AK113" s="1010">
        <v>306709</v>
      </c>
      <c r="AL113" s="1008"/>
      <c r="AM113" s="1008"/>
      <c r="AN113" s="1008"/>
      <c r="AO113" s="1009"/>
      <c r="AP113" s="1011">
        <v>5.2</v>
      </c>
      <c r="AQ113" s="1012"/>
      <c r="AR113" s="1012"/>
      <c r="AS113" s="1012"/>
      <c r="AT113" s="1013"/>
      <c r="AU113" s="1021"/>
      <c r="AV113" s="1022"/>
      <c r="AW113" s="1022"/>
      <c r="AX113" s="1022"/>
      <c r="AY113" s="1022"/>
      <c r="AZ113" s="897" t="s">
        <v>457</v>
      </c>
      <c r="BA113" s="832"/>
      <c r="BB113" s="832"/>
      <c r="BC113" s="832"/>
      <c r="BD113" s="832"/>
      <c r="BE113" s="832"/>
      <c r="BF113" s="832"/>
      <c r="BG113" s="832"/>
      <c r="BH113" s="832"/>
      <c r="BI113" s="832"/>
      <c r="BJ113" s="832"/>
      <c r="BK113" s="832"/>
      <c r="BL113" s="832"/>
      <c r="BM113" s="832"/>
      <c r="BN113" s="832"/>
      <c r="BO113" s="832"/>
      <c r="BP113" s="833"/>
      <c r="BQ113" s="898" t="s">
        <v>448</v>
      </c>
      <c r="BR113" s="899"/>
      <c r="BS113" s="899"/>
      <c r="BT113" s="899"/>
      <c r="BU113" s="899"/>
      <c r="BV113" s="899" t="s">
        <v>442</v>
      </c>
      <c r="BW113" s="899"/>
      <c r="BX113" s="899"/>
      <c r="BY113" s="899"/>
      <c r="BZ113" s="899"/>
      <c r="CA113" s="899" t="s">
        <v>458</v>
      </c>
      <c r="CB113" s="899"/>
      <c r="CC113" s="899"/>
      <c r="CD113" s="899"/>
      <c r="CE113" s="899"/>
      <c r="CF113" s="960" t="s">
        <v>447</v>
      </c>
      <c r="CG113" s="961"/>
      <c r="CH113" s="961"/>
      <c r="CI113" s="961"/>
      <c r="CJ113" s="961"/>
      <c r="CK113" s="1016"/>
      <c r="CL113" s="903"/>
      <c r="CM113" s="906" t="s">
        <v>459</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239</v>
      </c>
      <c r="DH113" s="862"/>
      <c r="DI113" s="862"/>
      <c r="DJ113" s="862"/>
      <c r="DK113" s="863"/>
      <c r="DL113" s="864" t="s">
        <v>450</v>
      </c>
      <c r="DM113" s="862"/>
      <c r="DN113" s="862"/>
      <c r="DO113" s="862"/>
      <c r="DP113" s="863"/>
      <c r="DQ113" s="864" t="s">
        <v>446</v>
      </c>
      <c r="DR113" s="862"/>
      <c r="DS113" s="862"/>
      <c r="DT113" s="862"/>
      <c r="DU113" s="863"/>
      <c r="DV113" s="909" t="s">
        <v>442</v>
      </c>
      <c r="DW113" s="910"/>
      <c r="DX113" s="910"/>
      <c r="DY113" s="910"/>
      <c r="DZ113" s="911"/>
    </row>
    <row r="114" spans="1:130" s="247" customFormat="1" ht="26.25" customHeight="1" x14ac:dyDescent="0.15">
      <c r="A114" s="1003"/>
      <c r="B114" s="1004"/>
      <c r="C114" s="832" t="s">
        <v>460</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t="s">
        <v>461</v>
      </c>
      <c r="AB114" s="862"/>
      <c r="AC114" s="862"/>
      <c r="AD114" s="862"/>
      <c r="AE114" s="863"/>
      <c r="AF114" s="864" t="s">
        <v>446</v>
      </c>
      <c r="AG114" s="862"/>
      <c r="AH114" s="862"/>
      <c r="AI114" s="862"/>
      <c r="AJ114" s="863"/>
      <c r="AK114" s="864" t="s">
        <v>239</v>
      </c>
      <c r="AL114" s="862"/>
      <c r="AM114" s="862"/>
      <c r="AN114" s="862"/>
      <c r="AO114" s="863"/>
      <c r="AP114" s="909" t="s">
        <v>443</v>
      </c>
      <c r="AQ114" s="910"/>
      <c r="AR114" s="910"/>
      <c r="AS114" s="910"/>
      <c r="AT114" s="911"/>
      <c r="AU114" s="1021"/>
      <c r="AV114" s="1022"/>
      <c r="AW114" s="1022"/>
      <c r="AX114" s="1022"/>
      <c r="AY114" s="1022"/>
      <c r="AZ114" s="897" t="s">
        <v>462</v>
      </c>
      <c r="BA114" s="832"/>
      <c r="BB114" s="832"/>
      <c r="BC114" s="832"/>
      <c r="BD114" s="832"/>
      <c r="BE114" s="832"/>
      <c r="BF114" s="832"/>
      <c r="BG114" s="832"/>
      <c r="BH114" s="832"/>
      <c r="BI114" s="832"/>
      <c r="BJ114" s="832"/>
      <c r="BK114" s="832"/>
      <c r="BL114" s="832"/>
      <c r="BM114" s="832"/>
      <c r="BN114" s="832"/>
      <c r="BO114" s="832"/>
      <c r="BP114" s="833"/>
      <c r="BQ114" s="898">
        <v>946230</v>
      </c>
      <c r="BR114" s="899"/>
      <c r="BS114" s="899"/>
      <c r="BT114" s="899"/>
      <c r="BU114" s="899"/>
      <c r="BV114" s="899">
        <v>841995</v>
      </c>
      <c r="BW114" s="899"/>
      <c r="BX114" s="899"/>
      <c r="BY114" s="899"/>
      <c r="BZ114" s="899"/>
      <c r="CA114" s="899">
        <v>812333</v>
      </c>
      <c r="CB114" s="899"/>
      <c r="CC114" s="899"/>
      <c r="CD114" s="899"/>
      <c r="CE114" s="899"/>
      <c r="CF114" s="960">
        <v>13.7</v>
      </c>
      <c r="CG114" s="961"/>
      <c r="CH114" s="961"/>
      <c r="CI114" s="961"/>
      <c r="CJ114" s="961"/>
      <c r="CK114" s="1016"/>
      <c r="CL114" s="903"/>
      <c r="CM114" s="906" t="s">
        <v>463</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447</v>
      </c>
      <c r="DH114" s="862"/>
      <c r="DI114" s="862"/>
      <c r="DJ114" s="862"/>
      <c r="DK114" s="863"/>
      <c r="DL114" s="864" t="s">
        <v>239</v>
      </c>
      <c r="DM114" s="862"/>
      <c r="DN114" s="862"/>
      <c r="DO114" s="862"/>
      <c r="DP114" s="863"/>
      <c r="DQ114" s="864" t="s">
        <v>448</v>
      </c>
      <c r="DR114" s="862"/>
      <c r="DS114" s="862"/>
      <c r="DT114" s="862"/>
      <c r="DU114" s="863"/>
      <c r="DV114" s="909" t="s">
        <v>442</v>
      </c>
      <c r="DW114" s="910"/>
      <c r="DX114" s="910"/>
      <c r="DY114" s="910"/>
      <c r="DZ114" s="911"/>
    </row>
    <row r="115" spans="1:130" s="247" customFormat="1" ht="26.25" customHeight="1" x14ac:dyDescent="0.15">
      <c r="A115" s="1003"/>
      <c r="B115" s="1004"/>
      <c r="C115" s="832" t="s">
        <v>464</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t="s">
        <v>448</v>
      </c>
      <c r="AB115" s="1008"/>
      <c r="AC115" s="1008"/>
      <c r="AD115" s="1008"/>
      <c r="AE115" s="1009"/>
      <c r="AF115" s="1010" t="s">
        <v>442</v>
      </c>
      <c r="AG115" s="1008"/>
      <c r="AH115" s="1008"/>
      <c r="AI115" s="1008"/>
      <c r="AJ115" s="1009"/>
      <c r="AK115" s="1010" t="s">
        <v>446</v>
      </c>
      <c r="AL115" s="1008"/>
      <c r="AM115" s="1008"/>
      <c r="AN115" s="1008"/>
      <c r="AO115" s="1009"/>
      <c r="AP115" s="1011" t="s">
        <v>447</v>
      </c>
      <c r="AQ115" s="1012"/>
      <c r="AR115" s="1012"/>
      <c r="AS115" s="1012"/>
      <c r="AT115" s="1013"/>
      <c r="AU115" s="1021"/>
      <c r="AV115" s="1022"/>
      <c r="AW115" s="1022"/>
      <c r="AX115" s="1022"/>
      <c r="AY115" s="1022"/>
      <c r="AZ115" s="897" t="s">
        <v>465</v>
      </c>
      <c r="BA115" s="832"/>
      <c r="BB115" s="832"/>
      <c r="BC115" s="832"/>
      <c r="BD115" s="832"/>
      <c r="BE115" s="832"/>
      <c r="BF115" s="832"/>
      <c r="BG115" s="832"/>
      <c r="BH115" s="832"/>
      <c r="BI115" s="832"/>
      <c r="BJ115" s="832"/>
      <c r="BK115" s="832"/>
      <c r="BL115" s="832"/>
      <c r="BM115" s="832"/>
      <c r="BN115" s="832"/>
      <c r="BO115" s="832"/>
      <c r="BP115" s="833"/>
      <c r="BQ115" s="898" t="s">
        <v>444</v>
      </c>
      <c r="BR115" s="899"/>
      <c r="BS115" s="899"/>
      <c r="BT115" s="899"/>
      <c r="BU115" s="899"/>
      <c r="BV115" s="899" t="s">
        <v>447</v>
      </c>
      <c r="BW115" s="899"/>
      <c r="BX115" s="899"/>
      <c r="BY115" s="899"/>
      <c r="BZ115" s="899"/>
      <c r="CA115" s="899" t="s">
        <v>442</v>
      </c>
      <c r="CB115" s="899"/>
      <c r="CC115" s="899"/>
      <c r="CD115" s="899"/>
      <c r="CE115" s="899"/>
      <c r="CF115" s="960" t="s">
        <v>458</v>
      </c>
      <c r="CG115" s="961"/>
      <c r="CH115" s="961"/>
      <c r="CI115" s="961"/>
      <c r="CJ115" s="961"/>
      <c r="CK115" s="1016"/>
      <c r="CL115" s="903"/>
      <c r="CM115" s="897" t="s">
        <v>466</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239</v>
      </c>
      <c r="DH115" s="862"/>
      <c r="DI115" s="862"/>
      <c r="DJ115" s="862"/>
      <c r="DK115" s="863"/>
      <c r="DL115" s="864" t="s">
        <v>448</v>
      </c>
      <c r="DM115" s="862"/>
      <c r="DN115" s="862"/>
      <c r="DO115" s="862"/>
      <c r="DP115" s="863"/>
      <c r="DQ115" s="864" t="s">
        <v>239</v>
      </c>
      <c r="DR115" s="862"/>
      <c r="DS115" s="862"/>
      <c r="DT115" s="862"/>
      <c r="DU115" s="863"/>
      <c r="DV115" s="909" t="s">
        <v>239</v>
      </c>
      <c r="DW115" s="910"/>
      <c r="DX115" s="910"/>
      <c r="DY115" s="910"/>
      <c r="DZ115" s="911"/>
    </row>
    <row r="116" spans="1:130" s="247" customFormat="1" ht="26.25" customHeight="1" x14ac:dyDescent="0.15">
      <c r="A116" s="1005"/>
      <c r="B116" s="1006"/>
      <c r="C116" s="965" t="s">
        <v>467</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442</v>
      </c>
      <c r="AB116" s="862"/>
      <c r="AC116" s="862"/>
      <c r="AD116" s="862"/>
      <c r="AE116" s="863"/>
      <c r="AF116" s="864" t="s">
        <v>448</v>
      </c>
      <c r="AG116" s="862"/>
      <c r="AH116" s="862"/>
      <c r="AI116" s="862"/>
      <c r="AJ116" s="863"/>
      <c r="AK116" s="864" t="s">
        <v>447</v>
      </c>
      <c r="AL116" s="862"/>
      <c r="AM116" s="862"/>
      <c r="AN116" s="862"/>
      <c r="AO116" s="863"/>
      <c r="AP116" s="909" t="s">
        <v>447</v>
      </c>
      <c r="AQ116" s="910"/>
      <c r="AR116" s="910"/>
      <c r="AS116" s="910"/>
      <c r="AT116" s="911"/>
      <c r="AU116" s="1021"/>
      <c r="AV116" s="1022"/>
      <c r="AW116" s="1022"/>
      <c r="AX116" s="1022"/>
      <c r="AY116" s="1022"/>
      <c r="AZ116" s="948" t="s">
        <v>468</v>
      </c>
      <c r="BA116" s="949"/>
      <c r="BB116" s="949"/>
      <c r="BC116" s="949"/>
      <c r="BD116" s="949"/>
      <c r="BE116" s="949"/>
      <c r="BF116" s="949"/>
      <c r="BG116" s="949"/>
      <c r="BH116" s="949"/>
      <c r="BI116" s="949"/>
      <c r="BJ116" s="949"/>
      <c r="BK116" s="949"/>
      <c r="BL116" s="949"/>
      <c r="BM116" s="949"/>
      <c r="BN116" s="949"/>
      <c r="BO116" s="949"/>
      <c r="BP116" s="950"/>
      <c r="BQ116" s="898" t="s">
        <v>447</v>
      </c>
      <c r="BR116" s="899"/>
      <c r="BS116" s="899"/>
      <c r="BT116" s="899"/>
      <c r="BU116" s="899"/>
      <c r="BV116" s="899" t="s">
        <v>446</v>
      </c>
      <c r="BW116" s="899"/>
      <c r="BX116" s="899"/>
      <c r="BY116" s="899"/>
      <c r="BZ116" s="899"/>
      <c r="CA116" s="899" t="s">
        <v>458</v>
      </c>
      <c r="CB116" s="899"/>
      <c r="CC116" s="899"/>
      <c r="CD116" s="899"/>
      <c r="CE116" s="899"/>
      <c r="CF116" s="960" t="s">
        <v>446</v>
      </c>
      <c r="CG116" s="961"/>
      <c r="CH116" s="961"/>
      <c r="CI116" s="961"/>
      <c r="CJ116" s="961"/>
      <c r="CK116" s="1016"/>
      <c r="CL116" s="903"/>
      <c r="CM116" s="906" t="s">
        <v>469</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239</v>
      </c>
      <c r="DH116" s="862"/>
      <c r="DI116" s="862"/>
      <c r="DJ116" s="862"/>
      <c r="DK116" s="863"/>
      <c r="DL116" s="864" t="s">
        <v>448</v>
      </c>
      <c r="DM116" s="862"/>
      <c r="DN116" s="862"/>
      <c r="DO116" s="862"/>
      <c r="DP116" s="863"/>
      <c r="DQ116" s="864" t="s">
        <v>442</v>
      </c>
      <c r="DR116" s="862"/>
      <c r="DS116" s="862"/>
      <c r="DT116" s="862"/>
      <c r="DU116" s="863"/>
      <c r="DV116" s="909" t="s">
        <v>446</v>
      </c>
      <c r="DW116" s="910"/>
      <c r="DX116" s="910"/>
      <c r="DY116" s="910"/>
      <c r="DZ116" s="911"/>
    </row>
    <row r="117" spans="1:130" s="247" customFormat="1" ht="26.25" customHeight="1" x14ac:dyDescent="0.15">
      <c r="A117" s="986" t="s">
        <v>192</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470</v>
      </c>
      <c r="Z117" s="988"/>
      <c r="AA117" s="993">
        <v>1306233</v>
      </c>
      <c r="AB117" s="994"/>
      <c r="AC117" s="994"/>
      <c r="AD117" s="994"/>
      <c r="AE117" s="995"/>
      <c r="AF117" s="996">
        <v>1193730</v>
      </c>
      <c r="AG117" s="994"/>
      <c r="AH117" s="994"/>
      <c r="AI117" s="994"/>
      <c r="AJ117" s="995"/>
      <c r="AK117" s="996">
        <v>1171388</v>
      </c>
      <c r="AL117" s="994"/>
      <c r="AM117" s="994"/>
      <c r="AN117" s="994"/>
      <c r="AO117" s="995"/>
      <c r="AP117" s="997"/>
      <c r="AQ117" s="998"/>
      <c r="AR117" s="998"/>
      <c r="AS117" s="998"/>
      <c r="AT117" s="999"/>
      <c r="AU117" s="1021"/>
      <c r="AV117" s="1022"/>
      <c r="AW117" s="1022"/>
      <c r="AX117" s="1022"/>
      <c r="AY117" s="1022"/>
      <c r="AZ117" s="948" t="s">
        <v>471</v>
      </c>
      <c r="BA117" s="949"/>
      <c r="BB117" s="949"/>
      <c r="BC117" s="949"/>
      <c r="BD117" s="949"/>
      <c r="BE117" s="949"/>
      <c r="BF117" s="949"/>
      <c r="BG117" s="949"/>
      <c r="BH117" s="949"/>
      <c r="BI117" s="949"/>
      <c r="BJ117" s="949"/>
      <c r="BK117" s="949"/>
      <c r="BL117" s="949"/>
      <c r="BM117" s="949"/>
      <c r="BN117" s="949"/>
      <c r="BO117" s="949"/>
      <c r="BP117" s="950"/>
      <c r="BQ117" s="898" t="s">
        <v>442</v>
      </c>
      <c r="BR117" s="899"/>
      <c r="BS117" s="899"/>
      <c r="BT117" s="899"/>
      <c r="BU117" s="899"/>
      <c r="BV117" s="899" t="s">
        <v>442</v>
      </c>
      <c r="BW117" s="899"/>
      <c r="BX117" s="899"/>
      <c r="BY117" s="899"/>
      <c r="BZ117" s="899"/>
      <c r="CA117" s="899" t="s">
        <v>447</v>
      </c>
      <c r="CB117" s="899"/>
      <c r="CC117" s="899"/>
      <c r="CD117" s="899"/>
      <c r="CE117" s="899"/>
      <c r="CF117" s="960" t="s">
        <v>442</v>
      </c>
      <c r="CG117" s="961"/>
      <c r="CH117" s="961"/>
      <c r="CI117" s="961"/>
      <c r="CJ117" s="961"/>
      <c r="CK117" s="1016"/>
      <c r="CL117" s="903"/>
      <c r="CM117" s="906" t="s">
        <v>472</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450</v>
      </c>
      <c r="DH117" s="862"/>
      <c r="DI117" s="862"/>
      <c r="DJ117" s="862"/>
      <c r="DK117" s="863"/>
      <c r="DL117" s="864" t="s">
        <v>239</v>
      </c>
      <c r="DM117" s="862"/>
      <c r="DN117" s="862"/>
      <c r="DO117" s="862"/>
      <c r="DP117" s="863"/>
      <c r="DQ117" s="864" t="s">
        <v>473</v>
      </c>
      <c r="DR117" s="862"/>
      <c r="DS117" s="862"/>
      <c r="DT117" s="862"/>
      <c r="DU117" s="863"/>
      <c r="DV117" s="909" t="s">
        <v>239</v>
      </c>
      <c r="DW117" s="910"/>
      <c r="DX117" s="910"/>
      <c r="DY117" s="910"/>
      <c r="DZ117" s="911"/>
    </row>
    <row r="118" spans="1:130" s="247" customFormat="1" ht="26.25" customHeight="1" x14ac:dyDescent="0.15">
      <c r="A118" s="986" t="s">
        <v>437</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435</v>
      </c>
      <c r="AB118" s="987"/>
      <c r="AC118" s="987"/>
      <c r="AD118" s="987"/>
      <c r="AE118" s="988"/>
      <c r="AF118" s="989" t="s">
        <v>312</v>
      </c>
      <c r="AG118" s="987"/>
      <c r="AH118" s="987"/>
      <c r="AI118" s="987"/>
      <c r="AJ118" s="988"/>
      <c r="AK118" s="989" t="s">
        <v>311</v>
      </c>
      <c r="AL118" s="987"/>
      <c r="AM118" s="987"/>
      <c r="AN118" s="987"/>
      <c r="AO118" s="988"/>
      <c r="AP118" s="990" t="s">
        <v>436</v>
      </c>
      <c r="AQ118" s="991"/>
      <c r="AR118" s="991"/>
      <c r="AS118" s="991"/>
      <c r="AT118" s="992"/>
      <c r="AU118" s="1021"/>
      <c r="AV118" s="1022"/>
      <c r="AW118" s="1022"/>
      <c r="AX118" s="1022"/>
      <c r="AY118" s="1022"/>
      <c r="AZ118" s="964" t="s">
        <v>474</v>
      </c>
      <c r="BA118" s="965"/>
      <c r="BB118" s="965"/>
      <c r="BC118" s="965"/>
      <c r="BD118" s="965"/>
      <c r="BE118" s="965"/>
      <c r="BF118" s="965"/>
      <c r="BG118" s="965"/>
      <c r="BH118" s="965"/>
      <c r="BI118" s="965"/>
      <c r="BJ118" s="965"/>
      <c r="BK118" s="965"/>
      <c r="BL118" s="965"/>
      <c r="BM118" s="965"/>
      <c r="BN118" s="965"/>
      <c r="BO118" s="965"/>
      <c r="BP118" s="966"/>
      <c r="BQ118" s="967" t="s">
        <v>442</v>
      </c>
      <c r="BR118" s="930"/>
      <c r="BS118" s="930"/>
      <c r="BT118" s="930"/>
      <c r="BU118" s="930"/>
      <c r="BV118" s="930" t="s">
        <v>447</v>
      </c>
      <c r="BW118" s="930"/>
      <c r="BX118" s="930"/>
      <c r="BY118" s="930"/>
      <c r="BZ118" s="930"/>
      <c r="CA118" s="930" t="s">
        <v>442</v>
      </c>
      <c r="CB118" s="930"/>
      <c r="CC118" s="930"/>
      <c r="CD118" s="930"/>
      <c r="CE118" s="930"/>
      <c r="CF118" s="960" t="s">
        <v>447</v>
      </c>
      <c r="CG118" s="961"/>
      <c r="CH118" s="961"/>
      <c r="CI118" s="961"/>
      <c r="CJ118" s="961"/>
      <c r="CK118" s="1016"/>
      <c r="CL118" s="903"/>
      <c r="CM118" s="906" t="s">
        <v>475</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448</v>
      </c>
      <c r="DH118" s="862"/>
      <c r="DI118" s="862"/>
      <c r="DJ118" s="862"/>
      <c r="DK118" s="863"/>
      <c r="DL118" s="864" t="s">
        <v>448</v>
      </c>
      <c r="DM118" s="862"/>
      <c r="DN118" s="862"/>
      <c r="DO118" s="862"/>
      <c r="DP118" s="863"/>
      <c r="DQ118" s="864" t="s">
        <v>448</v>
      </c>
      <c r="DR118" s="862"/>
      <c r="DS118" s="862"/>
      <c r="DT118" s="862"/>
      <c r="DU118" s="863"/>
      <c r="DV118" s="909" t="s">
        <v>447</v>
      </c>
      <c r="DW118" s="910"/>
      <c r="DX118" s="910"/>
      <c r="DY118" s="910"/>
      <c r="DZ118" s="911"/>
    </row>
    <row r="119" spans="1:130" s="247" customFormat="1" ht="26.25" customHeight="1" x14ac:dyDescent="0.15">
      <c r="A119" s="900" t="s">
        <v>440</v>
      </c>
      <c r="B119" s="901"/>
      <c r="C119" s="976" t="s">
        <v>441</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443</v>
      </c>
      <c r="AB119" s="980"/>
      <c r="AC119" s="980"/>
      <c r="AD119" s="980"/>
      <c r="AE119" s="981"/>
      <c r="AF119" s="982" t="s">
        <v>442</v>
      </c>
      <c r="AG119" s="980"/>
      <c r="AH119" s="980"/>
      <c r="AI119" s="980"/>
      <c r="AJ119" s="981"/>
      <c r="AK119" s="982" t="s">
        <v>442</v>
      </c>
      <c r="AL119" s="980"/>
      <c r="AM119" s="980"/>
      <c r="AN119" s="980"/>
      <c r="AO119" s="981"/>
      <c r="AP119" s="983" t="s">
        <v>239</v>
      </c>
      <c r="AQ119" s="984"/>
      <c r="AR119" s="984"/>
      <c r="AS119" s="984"/>
      <c r="AT119" s="985"/>
      <c r="AU119" s="1023"/>
      <c r="AV119" s="1024"/>
      <c r="AW119" s="1024"/>
      <c r="AX119" s="1024"/>
      <c r="AY119" s="1024"/>
      <c r="AZ119" s="278" t="s">
        <v>192</v>
      </c>
      <c r="BA119" s="278"/>
      <c r="BB119" s="278"/>
      <c r="BC119" s="278"/>
      <c r="BD119" s="278"/>
      <c r="BE119" s="278"/>
      <c r="BF119" s="278"/>
      <c r="BG119" s="278"/>
      <c r="BH119" s="278"/>
      <c r="BI119" s="278"/>
      <c r="BJ119" s="278"/>
      <c r="BK119" s="278"/>
      <c r="BL119" s="278"/>
      <c r="BM119" s="278"/>
      <c r="BN119" s="278"/>
      <c r="BO119" s="962" t="s">
        <v>476</v>
      </c>
      <c r="BP119" s="963"/>
      <c r="BQ119" s="967">
        <v>13839880</v>
      </c>
      <c r="BR119" s="930"/>
      <c r="BS119" s="930"/>
      <c r="BT119" s="930"/>
      <c r="BU119" s="930"/>
      <c r="BV119" s="930">
        <v>13680621</v>
      </c>
      <c r="BW119" s="930"/>
      <c r="BX119" s="930"/>
      <c r="BY119" s="930"/>
      <c r="BZ119" s="930"/>
      <c r="CA119" s="930">
        <v>13233162</v>
      </c>
      <c r="CB119" s="930"/>
      <c r="CC119" s="930"/>
      <c r="CD119" s="930"/>
      <c r="CE119" s="930"/>
      <c r="CF119" s="828"/>
      <c r="CG119" s="829"/>
      <c r="CH119" s="829"/>
      <c r="CI119" s="829"/>
      <c r="CJ119" s="919"/>
      <c r="CK119" s="1017"/>
      <c r="CL119" s="905"/>
      <c r="CM119" s="923" t="s">
        <v>477</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447</v>
      </c>
      <c r="DH119" s="845"/>
      <c r="DI119" s="845"/>
      <c r="DJ119" s="845"/>
      <c r="DK119" s="846"/>
      <c r="DL119" s="847" t="s">
        <v>450</v>
      </c>
      <c r="DM119" s="845"/>
      <c r="DN119" s="845"/>
      <c r="DO119" s="845"/>
      <c r="DP119" s="846"/>
      <c r="DQ119" s="847" t="s">
        <v>442</v>
      </c>
      <c r="DR119" s="845"/>
      <c r="DS119" s="845"/>
      <c r="DT119" s="845"/>
      <c r="DU119" s="846"/>
      <c r="DV119" s="933" t="s">
        <v>239</v>
      </c>
      <c r="DW119" s="934"/>
      <c r="DX119" s="934"/>
      <c r="DY119" s="934"/>
      <c r="DZ119" s="935"/>
    </row>
    <row r="120" spans="1:130" s="247" customFormat="1" ht="26.25" customHeight="1" x14ac:dyDescent="0.15">
      <c r="A120" s="902"/>
      <c r="B120" s="903"/>
      <c r="C120" s="906" t="s">
        <v>451</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443</v>
      </c>
      <c r="AB120" s="862"/>
      <c r="AC120" s="862"/>
      <c r="AD120" s="862"/>
      <c r="AE120" s="863"/>
      <c r="AF120" s="864" t="s">
        <v>447</v>
      </c>
      <c r="AG120" s="862"/>
      <c r="AH120" s="862"/>
      <c r="AI120" s="862"/>
      <c r="AJ120" s="863"/>
      <c r="AK120" s="864" t="s">
        <v>442</v>
      </c>
      <c r="AL120" s="862"/>
      <c r="AM120" s="862"/>
      <c r="AN120" s="862"/>
      <c r="AO120" s="863"/>
      <c r="AP120" s="909" t="s">
        <v>447</v>
      </c>
      <c r="AQ120" s="910"/>
      <c r="AR120" s="910"/>
      <c r="AS120" s="910"/>
      <c r="AT120" s="911"/>
      <c r="AU120" s="968" t="s">
        <v>478</v>
      </c>
      <c r="AV120" s="969"/>
      <c r="AW120" s="969"/>
      <c r="AX120" s="969"/>
      <c r="AY120" s="970"/>
      <c r="AZ120" s="945" t="s">
        <v>479</v>
      </c>
      <c r="BA120" s="890"/>
      <c r="BB120" s="890"/>
      <c r="BC120" s="890"/>
      <c r="BD120" s="890"/>
      <c r="BE120" s="890"/>
      <c r="BF120" s="890"/>
      <c r="BG120" s="890"/>
      <c r="BH120" s="890"/>
      <c r="BI120" s="890"/>
      <c r="BJ120" s="890"/>
      <c r="BK120" s="890"/>
      <c r="BL120" s="890"/>
      <c r="BM120" s="890"/>
      <c r="BN120" s="890"/>
      <c r="BO120" s="890"/>
      <c r="BP120" s="891"/>
      <c r="BQ120" s="946">
        <v>7878928</v>
      </c>
      <c r="BR120" s="927"/>
      <c r="BS120" s="927"/>
      <c r="BT120" s="927"/>
      <c r="BU120" s="927"/>
      <c r="BV120" s="927">
        <v>8812358</v>
      </c>
      <c r="BW120" s="927"/>
      <c r="BX120" s="927"/>
      <c r="BY120" s="927"/>
      <c r="BZ120" s="927"/>
      <c r="CA120" s="927">
        <v>8099005</v>
      </c>
      <c r="CB120" s="927"/>
      <c r="CC120" s="927"/>
      <c r="CD120" s="927"/>
      <c r="CE120" s="927"/>
      <c r="CF120" s="951">
        <v>136.5</v>
      </c>
      <c r="CG120" s="952"/>
      <c r="CH120" s="952"/>
      <c r="CI120" s="952"/>
      <c r="CJ120" s="952"/>
      <c r="CK120" s="953" t="s">
        <v>480</v>
      </c>
      <c r="CL120" s="937"/>
      <c r="CM120" s="937"/>
      <c r="CN120" s="937"/>
      <c r="CO120" s="938"/>
      <c r="CP120" s="957" t="s">
        <v>481</v>
      </c>
      <c r="CQ120" s="958"/>
      <c r="CR120" s="958"/>
      <c r="CS120" s="958"/>
      <c r="CT120" s="958"/>
      <c r="CU120" s="958"/>
      <c r="CV120" s="958"/>
      <c r="CW120" s="958"/>
      <c r="CX120" s="958"/>
      <c r="CY120" s="958"/>
      <c r="CZ120" s="958"/>
      <c r="DA120" s="958"/>
      <c r="DB120" s="958"/>
      <c r="DC120" s="958"/>
      <c r="DD120" s="958"/>
      <c r="DE120" s="958"/>
      <c r="DF120" s="959"/>
      <c r="DG120" s="946">
        <v>4320552</v>
      </c>
      <c r="DH120" s="927"/>
      <c r="DI120" s="927"/>
      <c r="DJ120" s="927"/>
      <c r="DK120" s="927"/>
      <c r="DL120" s="927">
        <v>3685248</v>
      </c>
      <c r="DM120" s="927"/>
      <c r="DN120" s="927"/>
      <c r="DO120" s="927"/>
      <c r="DP120" s="927"/>
      <c r="DQ120" s="927">
        <v>3147942</v>
      </c>
      <c r="DR120" s="927"/>
      <c r="DS120" s="927"/>
      <c r="DT120" s="927"/>
      <c r="DU120" s="927"/>
      <c r="DV120" s="928">
        <v>53</v>
      </c>
      <c r="DW120" s="928"/>
      <c r="DX120" s="928"/>
      <c r="DY120" s="928"/>
      <c r="DZ120" s="929"/>
    </row>
    <row r="121" spans="1:130" s="247" customFormat="1" ht="26.25" customHeight="1" x14ac:dyDescent="0.15">
      <c r="A121" s="902"/>
      <c r="B121" s="903"/>
      <c r="C121" s="948" t="s">
        <v>482</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442</v>
      </c>
      <c r="AB121" s="862"/>
      <c r="AC121" s="862"/>
      <c r="AD121" s="862"/>
      <c r="AE121" s="863"/>
      <c r="AF121" s="864" t="s">
        <v>448</v>
      </c>
      <c r="AG121" s="862"/>
      <c r="AH121" s="862"/>
      <c r="AI121" s="862"/>
      <c r="AJ121" s="863"/>
      <c r="AK121" s="864" t="s">
        <v>442</v>
      </c>
      <c r="AL121" s="862"/>
      <c r="AM121" s="862"/>
      <c r="AN121" s="862"/>
      <c r="AO121" s="863"/>
      <c r="AP121" s="909" t="s">
        <v>450</v>
      </c>
      <c r="AQ121" s="910"/>
      <c r="AR121" s="910"/>
      <c r="AS121" s="910"/>
      <c r="AT121" s="911"/>
      <c r="AU121" s="971"/>
      <c r="AV121" s="972"/>
      <c r="AW121" s="972"/>
      <c r="AX121" s="972"/>
      <c r="AY121" s="973"/>
      <c r="AZ121" s="897" t="s">
        <v>483</v>
      </c>
      <c r="BA121" s="832"/>
      <c r="BB121" s="832"/>
      <c r="BC121" s="832"/>
      <c r="BD121" s="832"/>
      <c r="BE121" s="832"/>
      <c r="BF121" s="832"/>
      <c r="BG121" s="832"/>
      <c r="BH121" s="832"/>
      <c r="BI121" s="832"/>
      <c r="BJ121" s="832"/>
      <c r="BK121" s="832"/>
      <c r="BL121" s="832"/>
      <c r="BM121" s="832"/>
      <c r="BN121" s="832"/>
      <c r="BO121" s="832"/>
      <c r="BP121" s="833"/>
      <c r="BQ121" s="898">
        <v>3272609</v>
      </c>
      <c r="BR121" s="899"/>
      <c r="BS121" s="899"/>
      <c r="BT121" s="899"/>
      <c r="BU121" s="899"/>
      <c r="BV121" s="899">
        <v>2753307</v>
      </c>
      <c r="BW121" s="899"/>
      <c r="BX121" s="899"/>
      <c r="BY121" s="899"/>
      <c r="BZ121" s="899"/>
      <c r="CA121" s="899">
        <v>2396031</v>
      </c>
      <c r="CB121" s="899"/>
      <c r="CC121" s="899"/>
      <c r="CD121" s="899"/>
      <c r="CE121" s="899"/>
      <c r="CF121" s="960">
        <v>40.4</v>
      </c>
      <c r="CG121" s="961"/>
      <c r="CH121" s="961"/>
      <c r="CI121" s="961"/>
      <c r="CJ121" s="961"/>
      <c r="CK121" s="954"/>
      <c r="CL121" s="940"/>
      <c r="CM121" s="940"/>
      <c r="CN121" s="940"/>
      <c r="CO121" s="941"/>
      <c r="CP121" s="920" t="s">
        <v>484</v>
      </c>
      <c r="CQ121" s="921"/>
      <c r="CR121" s="921"/>
      <c r="CS121" s="921"/>
      <c r="CT121" s="921"/>
      <c r="CU121" s="921"/>
      <c r="CV121" s="921"/>
      <c r="CW121" s="921"/>
      <c r="CX121" s="921"/>
      <c r="CY121" s="921"/>
      <c r="CZ121" s="921"/>
      <c r="DA121" s="921"/>
      <c r="DB121" s="921"/>
      <c r="DC121" s="921"/>
      <c r="DD121" s="921"/>
      <c r="DE121" s="921"/>
      <c r="DF121" s="922"/>
      <c r="DG121" s="898">
        <v>8546</v>
      </c>
      <c r="DH121" s="899"/>
      <c r="DI121" s="899"/>
      <c r="DJ121" s="899"/>
      <c r="DK121" s="899"/>
      <c r="DL121" s="899">
        <v>7716</v>
      </c>
      <c r="DM121" s="899"/>
      <c r="DN121" s="899"/>
      <c r="DO121" s="899"/>
      <c r="DP121" s="899"/>
      <c r="DQ121" s="899">
        <v>5846</v>
      </c>
      <c r="DR121" s="899"/>
      <c r="DS121" s="899"/>
      <c r="DT121" s="899"/>
      <c r="DU121" s="899"/>
      <c r="DV121" s="876">
        <v>0.1</v>
      </c>
      <c r="DW121" s="876"/>
      <c r="DX121" s="876"/>
      <c r="DY121" s="876"/>
      <c r="DZ121" s="877"/>
    </row>
    <row r="122" spans="1:130" s="247" customFormat="1" ht="26.25" customHeight="1" x14ac:dyDescent="0.15">
      <c r="A122" s="902"/>
      <c r="B122" s="903"/>
      <c r="C122" s="906" t="s">
        <v>463</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239</v>
      </c>
      <c r="AB122" s="862"/>
      <c r="AC122" s="862"/>
      <c r="AD122" s="862"/>
      <c r="AE122" s="863"/>
      <c r="AF122" s="864" t="s">
        <v>239</v>
      </c>
      <c r="AG122" s="862"/>
      <c r="AH122" s="862"/>
      <c r="AI122" s="862"/>
      <c r="AJ122" s="863"/>
      <c r="AK122" s="864" t="s">
        <v>450</v>
      </c>
      <c r="AL122" s="862"/>
      <c r="AM122" s="862"/>
      <c r="AN122" s="862"/>
      <c r="AO122" s="863"/>
      <c r="AP122" s="909" t="s">
        <v>450</v>
      </c>
      <c r="AQ122" s="910"/>
      <c r="AR122" s="910"/>
      <c r="AS122" s="910"/>
      <c r="AT122" s="911"/>
      <c r="AU122" s="971"/>
      <c r="AV122" s="972"/>
      <c r="AW122" s="972"/>
      <c r="AX122" s="972"/>
      <c r="AY122" s="973"/>
      <c r="AZ122" s="964" t="s">
        <v>485</v>
      </c>
      <c r="BA122" s="965"/>
      <c r="BB122" s="965"/>
      <c r="BC122" s="965"/>
      <c r="BD122" s="965"/>
      <c r="BE122" s="965"/>
      <c r="BF122" s="965"/>
      <c r="BG122" s="965"/>
      <c r="BH122" s="965"/>
      <c r="BI122" s="965"/>
      <c r="BJ122" s="965"/>
      <c r="BK122" s="965"/>
      <c r="BL122" s="965"/>
      <c r="BM122" s="965"/>
      <c r="BN122" s="965"/>
      <c r="BO122" s="965"/>
      <c r="BP122" s="966"/>
      <c r="BQ122" s="967">
        <v>9851515</v>
      </c>
      <c r="BR122" s="930"/>
      <c r="BS122" s="930"/>
      <c r="BT122" s="930"/>
      <c r="BU122" s="930"/>
      <c r="BV122" s="930">
        <v>9812562</v>
      </c>
      <c r="BW122" s="930"/>
      <c r="BX122" s="930"/>
      <c r="BY122" s="930"/>
      <c r="BZ122" s="930"/>
      <c r="CA122" s="930">
        <v>9524118</v>
      </c>
      <c r="CB122" s="930"/>
      <c r="CC122" s="930"/>
      <c r="CD122" s="930"/>
      <c r="CE122" s="930"/>
      <c r="CF122" s="931">
        <v>160.5</v>
      </c>
      <c r="CG122" s="932"/>
      <c r="CH122" s="932"/>
      <c r="CI122" s="932"/>
      <c r="CJ122" s="932"/>
      <c r="CK122" s="954"/>
      <c r="CL122" s="940"/>
      <c r="CM122" s="940"/>
      <c r="CN122" s="940"/>
      <c r="CO122" s="941"/>
      <c r="CP122" s="920" t="s">
        <v>486</v>
      </c>
      <c r="CQ122" s="921"/>
      <c r="CR122" s="921"/>
      <c r="CS122" s="921"/>
      <c r="CT122" s="921"/>
      <c r="CU122" s="921"/>
      <c r="CV122" s="921"/>
      <c r="CW122" s="921"/>
      <c r="CX122" s="921"/>
      <c r="CY122" s="921"/>
      <c r="CZ122" s="921"/>
      <c r="DA122" s="921"/>
      <c r="DB122" s="921"/>
      <c r="DC122" s="921"/>
      <c r="DD122" s="921"/>
      <c r="DE122" s="921"/>
      <c r="DF122" s="922"/>
      <c r="DG122" s="898" t="s">
        <v>448</v>
      </c>
      <c r="DH122" s="899"/>
      <c r="DI122" s="899"/>
      <c r="DJ122" s="899"/>
      <c r="DK122" s="899"/>
      <c r="DL122" s="899" t="s">
        <v>442</v>
      </c>
      <c r="DM122" s="899"/>
      <c r="DN122" s="899"/>
      <c r="DO122" s="899"/>
      <c r="DP122" s="899"/>
      <c r="DQ122" s="899" t="s">
        <v>442</v>
      </c>
      <c r="DR122" s="899"/>
      <c r="DS122" s="899"/>
      <c r="DT122" s="899"/>
      <c r="DU122" s="899"/>
      <c r="DV122" s="876" t="s">
        <v>442</v>
      </c>
      <c r="DW122" s="876"/>
      <c r="DX122" s="876"/>
      <c r="DY122" s="876"/>
      <c r="DZ122" s="877"/>
    </row>
    <row r="123" spans="1:130" s="247" customFormat="1" ht="26.25" customHeight="1" x14ac:dyDescent="0.15">
      <c r="A123" s="902"/>
      <c r="B123" s="903"/>
      <c r="C123" s="906" t="s">
        <v>469</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239</v>
      </c>
      <c r="AB123" s="862"/>
      <c r="AC123" s="862"/>
      <c r="AD123" s="862"/>
      <c r="AE123" s="863"/>
      <c r="AF123" s="864" t="s">
        <v>442</v>
      </c>
      <c r="AG123" s="862"/>
      <c r="AH123" s="862"/>
      <c r="AI123" s="862"/>
      <c r="AJ123" s="863"/>
      <c r="AK123" s="864" t="s">
        <v>442</v>
      </c>
      <c r="AL123" s="862"/>
      <c r="AM123" s="862"/>
      <c r="AN123" s="862"/>
      <c r="AO123" s="863"/>
      <c r="AP123" s="909" t="s">
        <v>239</v>
      </c>
      <c r="AQ123" s="910"/>
      <c r="AR123" s="910"/>
      <c r="AS123" s="910"/>
      <c r="AT123" s="911"/>
      <c r="AU123" s="974"/>
      <c r="AV123" s="975"/>
      <c r="AW123" s="975"/>
      <c r="AX123" s="975"/>
      <c r="AY123" s="975"/>
      <c r="AZ123" s="278" t="s">
        <v>192</v>
      </c>
      <c r="BA123" s="278"/>
      <c r="BB123" s="278"/>
      <c r="BC123" s="278"/>
      <c r="BD123" s="278"/>
      <c r="BE123" s="278"/>
      <c r="BF123" s="278"/>
      <c r="BG123" s="278"/>
      <c r="BH123" s="278"/>
      <c r="BI123" s="278"/>
      <c r="BJ123" s="278"/>
      <c r="BK123" s="278"/>
      <c r="BL123" s="278"/>
      <c r="BM123" s="278"/>
      <c r="BN123" s="278"/>
      <c r="BO123" s="962" t="s">
        <v>487</v>
      </c>
      <c r="BP123" s="963"/>
      <c r="BQ123" s="917">
        <v>21003052</v>
      </c>
      <c r="BR123" s="918"/>
      <c r="BS123" s="918"/>
      <c r="BT123" s="918"/>
      <c r="BU123" s="918"/>
      <c r="BV123" s="918">
        <v>21378227</v>
      </c>
      <c r="BW123" s="918"/>
      <c r="BX123" s="918"/>
      <c r="BY123" s="918"/>
      <c r="BZ123" s="918"/>
      <c r="CA123" s="918">
        <v>20019154</v>
      </c>
      <c r="CB123" s="918"/>
      <c r="CC123" s="918"/>
      <c r="CD123" s="918"/>
      <c r="CE123" s="918"/>
      <c r="CF123" s="828"/>
      <c r="CG123" s="829"/>
      <c r="CH123" s="829"/>
      <c r="CI123" s="829"/>
      <c r="CJ123" s="919"/>
      <c r="CK123" s="954"/>
      <c r="CL123" s="940"/>
      <c r="CM123" s="940"/>
      <c r="CN123" s="940"/>
      <c r="CO123" s="941"/>
      <c r="CP123" s="920" t="s">
        <v>488</v>
      </c>
      <c r="CQ123" s="921"/>
      <c r="CR123" s="921"/>
      <c r="CS123" s="921"/>
      <c r="CT123" s="921"/>
      <c r="CU123" s="921"/>
      <c r="CV123" s="921"/>
      <c r="CW123" s="921"/>
      <c r="CX123" s="921"/>
      <c r="CY123" s="921"/>
      <c r="CZ123" s="921"/>
      <c r="DA123" s="921"/>
      <c r="DB123" s="921"/>
      <c r="DC123" s="921"/>
      <c r="DD123" s="921"/>
      <c r="DE123" s="921"/>
      <c r="DF123" s="922"/>
      <c r="DG123" s="861" t="s">
        <v>450</v>
      </c>
      <c r="DH123" s="862"/>
      <c r="DI123" s="862"/>
      <c r="DJ123" s="862"/>
      <c r="DK123" s="863"/>
      <c r="DL123" s="864" t="s">
        <v>450</v>
      </c>
      <c r="DM123" s="862"/>
      <c r="DN123" s="862"/>
      <c r="DO123" s="862"/>
      <c r="DP123" s="863"/>
      <c r="DQ123" s="864" t="s">
        <v>448</v>
      </c>
      <c r="DR123" s="862"/>
      <c r="DS123" s="862"/>
      <c r="DT123" s="862"/>
      <c r="DU123" s="863"/>
      <c r="DV123" s="909" t="s">
        <v>448</v>
      </c>
      <c r="DW123" s="910"/>
      <c r="DX123" s="910"/>
      <c r="DY123" s="910"/>
      <c r="DZ123" s="911"/>
    </row>
    <row r="124" spans="1:130" s="247" customFormat="1" ht="26.25" customHeight="1" thickBot="1" x14ac:dyDescent="0.2">
      <c r="A124" s="902"/>
      <c r="B124" s="903"/>
      <c r="C124" s="906" t="s">
        <v>472</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442</v>
      </c>
      <c r="AB124" s="862"/>
      <c r="AC124" s="862"/>
      <c r="AD124" s="862"/>
      <c r="AE124" s="863"/>
      <c r="AF124" s="864" t="s">
        <v>448</v>
      </c>
      <c r="AG124" s="862"/>
      <c r="AH124" s="862"/>
      <c r="AI124" s="862"/>
      <c r="AJ124" s="863"/>
      <c r="AK124" s="864" t="s">
        <v>442</v>
      </c>
      <c r="AL124" s="862"/>
      <c r="AM124" s="862"/>
      <c r="AN124" s="862"/>
      <c r="AO124" s="863"/>
      <c r="AP124" s="909" t="s">
        <v>447</v>
      </c>
      <c r="AQ124" s="910"/>
      <c r="AR124" s="910"/>
      <c r="AS124" s="910"/>
      <c r="AT124" s="911"/>
      <c r="AU124" s="912" t="s">
        <v>489</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442</v>
      </c>
      <c r="BR124" s="916"/>
      <c r="BS124" s="916"/>
      <c r="BT124" s="916"/>
      <c r="BU124" s="916"/>
      <c r="BV124" s="916" t="s">
        <v>442</v>
      </c>
      <c r="BW124" s="916"/>
      <c r="BX124" s="916"/>
      <c r="BY124" s="916"/>
      <c r="BZ124" s="916"/>
      <c r="CA124" s="916" t="s">
        <v>442</v>
      </c>
      <c r="CB124" s="916"/>
      <c r="CC124" s="916"/>
      <c r="CD124" s="916"/>
      <c r="CE124" s="916"/>
      <c r="CF124" s="806"/>
      <c r="CG124" s="807"/>
      <c r="CH124" s="807"/>
      <c r="CI124" s="807"/>
      <c r="CJ124" s="947"/>
      <c r="CK124" s="955"/>
      <c r="CL124" s="955"/>
      <c r="CM124" s="955"/>
      <c r="CN124" s="955"/>
      <c r="CO124" s="956"/>
      <c r="CP124" s="920" t="s">
        <v>490</v>
      </c>
      <c r="CQ124" s="921"/>
      <c r="CR124" s="921"/>
      <c r="CS124" s="921"/>
      <c r="CT124" s="921"/>
      <c r="CU124" s="921"/>
      <c r="CV124" s="921"/>
      <c r="CW124" s="921"/>
      <c r="CX124" s="921"/>
      <c r="CY124" s="921"/>
      <c r="CZ124" s="921"/>
      <c r="DA124" s="921"/>
      <c r="DB124" s="921"/>
      <c r="DC124" s="921"/>
      <c r="DD124" s="921"/>
      <c r="DE124" s="921"/>
      <c r="DF124" s="922"/>
      <c r="DG124" s="844" t="s">
        <v>442</v>
      </c>
      <c r="DH124" s="845"/>
      <c r="DI124" s="845"/>
      <c r="DJ124" s="845"/>
      <c r="DK124" s="846"/>
      <c r="DL124" s="847" t="s">
        <v>473</v>
      </c>
      <c r="DM124" s="845"/>
      <c r="DN124" s="845"/>
      <c r="DO124" s="845"/>
      <c r="DP124" s="846"/>
      <c r="DQ124" s="847" t="s">
        <v>442</v>
      </c>
      <c r="DR124" s="845"/>
      <c r="DS124" s="845"/>
      <c r="DT124" s="845"/>
      <c r="DU124" s="846"/>
      <c r="DV124" s="933" t="s">
        <v>442</v>
      </c>
      <c r="DW124" s="934"/>
      <c r="DX124" s="934"/>
      <c r="DY124" s="934"/>
      <c r="DZ124" s="935"/>
    </row>
    <row r="125" spans="1:130" s="247" customFormat="1" ht="26.25" customHeight="1" x14ac:dyDescent="0.15">
      <c r="A125" s="902"/>
      <c r="B125" s="903"/>
      <c r="C125" s="906" t="s">
        <v>475</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448</v>
      </c>
      <c r="AB125" s="862"/>
      <c r="AC125" s="862"/>
      <c r="AD125" s="862"/>
      <c r="AE125" s="863"/>
      <c r="AF125" s="864" t="s">
        <v>448</v>
      </c>
      <c r="AG125" s="862"/>
      <c r="AH125" s="862"/>
      <c r="AI125" s="862"/>
      <c r="AJ125" s="863"/>
      <c r="AK125" s="864" t="s">
        <v>442</v>
      </c>
      <c r="AL125" s="862"/>
      <c r="AM125" s="862"/>
      <c r="AN125" s="862"/>
      <c r="AO125" s="863"/>
      <c r="AP125" s="909" t="s">
        <v>239</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491</v>
      </c>
      <c r="CL125" s="937"/>
      <c r="CM125" s="937"/>
      <c r="CN125" s="937"/>
      <c r="CO125" s="938"/>
      <c r="CP125" s="945" t="s">
        <v>492</v>
      </c>
      <c r="CQ125" s="890"/>
      <c r="CR125" s="890"/>
      <c r="CS125" s="890"/>
      <c r="CT125" s="890"/>
      <c r="CU125" s="890"/>
      <c r="CV125" s="890"/>
      <c r="CW125" s="890"/>
      <c r="CX125" s="890"/>
      <c r="CY125" s="890"/>
      <c r="CZ125" s="890"/>
      <c r="DA125" s="890"/>
      <c r="DB125" s="890"/>
      <c r="DC125" s="890"/>
      <c r="DD125" s="890"/>
      <c r="DE125" s="890"/>
      <c r="DF125" s="891"/>
      <c r="DG125" s="946" t="s">
        <v>442</v>
      </c>
      <c r="DH125" s="927"/>
      <c r="DI125" s="927"/>
      <c r="DJ125" s="927"/>
      <c r="DK125" s="927"/>
      <c r="DL125" s="927" t="s">
        <v>448</v>
      </c>
      <c r="DM125" s="927"/>
      <c r="DN125" s="927"/>
      <c r="DO125" s="927"/>
      <c r="DP125" s="927"/>
      <c r="DQ125" s="927" t="s">
        <v>448</v>
      </c>
      <c r="DR125" s="927"/>
      <c r="DS125" s="927"/>
      <c r="DT125" s="927"/>
      <c r="DU125" s="927"/>
      <c r="DV125" s="928" t="s">
        <v>442</v>
      </c>
      <c r="DW125" s="928"/>
      <c r="DX125" s="928"/>
      <c r="DY125" s="928"/>
      <c r="DZ125" s="929"/>
    </row>
    <row r="126" spans="1:130" s="247" customFormat="1" ht="26.25" customHeight="1" thickBot="1" x14ac:dyDescent="0.2">
      <c r="A126" s="902"/>
      <c r="B126" s="903"/>
      <c r="C126" s="906" t="s">
        <v>477</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448</v>
      </c>
      <c r="AB126" s="862"/>
      <c r="AC126" s="862"/>
      <c r="AD126" s="862"/>
      <c r="AE126" s="863"/>
      <c r="AF126" s="864" t="s">
        <v>473</v>
      </c>
      <c r="AG126" s="862"/>
      <c r="AH126" s="862"/>
      <c r="AI126" s="862"/>
      <c r="AJ126" s="863"/>
      <c r="AK126" s="864" t="s">
        <v>473</v>
      </c>
      <c r="AL126" s="862"/>
      <c r="AM126" s="862"/>
      <c r="AN126" s="862"/>
      <c r="AO126" s="863"/>
      <c r="AP126" s="909" t="s">
        <v>473</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493</v>
      </c>
      <c r="CQ126" s="832"/>
      <c r="CR126" s="832"/>
      <c r="CS126" s="832"/>
      <c r="CT126" s="832"/>
      <c r="CU126" s="832"/>
      <c r="CV126" s="832"/>
      <c r="CW126" s="832"/>
      <c r="CX126" s="832"/>
      <c r="CY126" s="832"/>
      <c r="CZ126" s="832"/>
      <c r="DA126" s="832"/>
      <c r="DB126" s="832"/>
      <c r="DC126" s="832"/>
      <c r="DD126" s="832"/>
      <c r="DE126" s="832"/>
      <c r="DF126" s="833"/>
      <c r="DG126" s="898" t="s">
        <v>473</v>
      </c>
      <c r="DH126" s="899"/>
      <c r="DI126" s="899"/>
      <c r="DJ126" s="899"/>
      <c r="DK126" s="899"/>
      <c r="DL126" s="899" t="s">
        <v>447</v>
      </c>
      <c r="DM126" s="899"/>
      <c r="DN126" s="899"/>
      <c r="DO126" s="899"/>
      <c r="DP126" s="899"/>
      <c r="DQ126" s="899" t="s">
        <v>448</v>
      </c>
      <c r="DR126" s="899"/>
      <c r="DS126" s="899"/>
      <c r="DT126" s="899"/>
      <c r="DU126" s="899"/>
      <c r="DV126" s="876" t="s">
        <v>473</v>
      </c>
      <c r="DW126" s="876"/>
      <c r="DX126" s="876"/>
      <c r="DY126" s="876"/>
      <c r="DZ126" s="877"/>
    </row>
    <row r="127" spans="1:130" s="247" customFormat="1" ht="26.25" customHeight="1" x14ac:dyDescent="0.15">
      <c r="A127" s="904"/>
      <c r="B127" s="905"/>
      <c r="C127" s="923" t="s">
        <v>494</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442</v>
      </c>
      <c r="AB127" s="862"/>
      <c r="AC127" s="862"/>
      <c r="AD127" s="862"/>
      <c r="AE127" s="863"/>
      <c r="AF127" s="864" t="s">
        <v>448</v>
      </c>
      <c r="AG127" s="862"/>
      <c r="AH127" s="862"/>
      <c r="AI127" s="862"/>
      <c r="AJ127" s="863"/>
      <c r="AK127" s="864" t="s">
        <v>473</v>
      </c>
      <c r="AL127" s="862"/>
      <c r="AM127" s="862"/>
      <c r="AN127" s="862"/>
      <c r="AO127" s="863"/>
      <c r="AP127" s="909" t="s">
        <v>448</v>
      </c>
      <c r="AQ127" s="910"/>
      <c r="AR127" s="910"/>
      <c r="AS127" s="910"/>
      <c r="AT127" s="911"/>
      <c r="AU127" s="283"/>
      <c r="AV127" s="283"/>
      <c r="AW127" s="283"/>
      <c r="AX127" s="926" t="s">
        <v>495</v>
      </c>
      <c r="AY127" s="894"/>
      <c r="AZ127" s="894"/>
      <c r="BA127" s="894"/>
      <c r="BB127" s="894"/>
      <c r="BC127" s="894"/>
      <c r="BD127" s="894"/>
      <c r="BE127" s="895"/>
      <c r="BF127" s="893" t="s">
        <v>496</v>
      </c>
      <c r="BG127" s="894"/>
      <c r="BH127" s="894"/>
      <c r="BI127" s="894"/>
      <c r="BJ127" s="894"/>
      <c r="BK127" s="894"/>
      <c r="BL127" s="895"/>
      <c r="BM127" s="893" t="s">
        <v>497</v>
      </c>
      <c r="BN127" s="894"/>
      <c r="BO127" s="894"/>
      <c r="BP127" s="894"/>
      <c r="BQ127" s="894"/>
      <c r="BR127" s="894"/>
      <c r="BS127" s="895"/>
      <c r="BT127" s="893" t="s">
        <v>498</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499</v>
      </c>
      <c r="CQ127" s="832"/>
      <c r="CR127" s="832"/>
      <c r="CS127" s="832"/>
      <c r="CT127" s="832"/>
      <c r="CU127" s="832"/>
      <c r="CV127" s="832"/>
      <c r="CW127" s="832"/>
      <c r="CX127" s="832"/>
      <c r="CY127" s="832"/>
      <c r="CZ127" s="832"/>
      <c r="DA127" s="832"/>
      <c r="DB127" s="832"/>
      <c r="DC127" s="832"/>
      <c r="DD127" s="832"/>
      <c r="DE127" s="832"/>
      <c r="DF127" s="833"/>
      <c r="DG127" s="898" t="s">
        <v>448</v>
      </c>
      <c r="DH127" s="899"/>
      <c r="DI127" s="899"/>
      <c r="DJ127" s="899"/>
      <c r="DK127" s="899"/>
      <c r="DL127" s="899" t="s">
        <v>442</v>
      </c>
      <c r="DM127" s="899"/>
      <c r="DN127" s="899"/>
      <c r="DO127" s="899"/>
      <c r="DP127" s="899"/>
      <c r="DQ127" s="899" t="s">
        <v>442</v>
      </c>
      <c r="DR127" s="899"/>
      <c r="DS127" s="899"/>
      <c r="DT127" s="899"/>
      <c r="DU127" s="899"/>
      <c r="DV127" s="876" t="s">
        <v>442</v>
      </c>
      <c r="DW127" s="876"/>
      <c r="DX127" s="876"/>
      <c r="DY127" s="876"/>
      <c r="DZ127" s="877"/>
    </row>
    <row r="128" spans="1:130" s="247" customFormat="1" ht="26.25" customHeight="1" thickBot="1" x14ac:dyDescent="0.2">
      <c r="A128" s="878" t="s">
        <v>500</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501</v>
      </c>
      <c r="X128" s="880"/>
      <c r="Y128" s="880"/>
      <c r="Z128" s="881"/>
      <c r="AA128" s="882">
        <v>408624</v>
      </c>
      <c r="AB128" s="883"/>
      <c r="AC128" s="883"/>
      <c r="AD128" s="883"/>
      <c r="AE128" s="884"/>
      <c r="AF128" s="885">
        <v>284220</v>
      </c>
      <c r="AG128" s="883"/>
      <c r="AH128" s="883"/>
      <c r="AI128" s="883"/>
      <c r="AJ128" s="884"/>
      <c r="AK128" s="885">
        <v>321926</v>
      </c>
      <c r="AL128" s="883"/>
      <c r="AM128" s="883"/>
      <c r="AN128" s="883"/>
      <c r="AO128" s="884"/>
      <c r="AP128" s="886"/>
      <c r="AQ128" s="887"/>
      <c r="AR128" s="887"/>
      <c r="AS128" s="887"/>
      <c r="AT128" s="888"/>
      <c r="AU128" s="283"/>
      <c r="AV128" s="283"/>
      <c r="AW128" s="283"/>
      <c r="AX128" s="889" t="s">
        <v>502</v>
      </c>
      <c r="AY128" s="890"/>
      <c r="AZ128" s="890"/>
      <c r="BA128" s="890"/>
      <c r="BB128" s="890"/>
      <c r="BC128" s="890"/>
      <c r="BD128" s="890"/>
      <c r="BE128" s="891"/>
      <c r="BF128" s="868" t="s">
        <v>447</v>
      </c>
      <c r="BG128" s="869"/>
      <c r="BH128" s="869"/>
      <c r="BI128" s="869"/>
      <c r="BJ128" s="869"/>
      <c r="BK128" s="869"/>
      <c r="BL128" s="892"/>
      <c r="BM128" s="868">
        <v>14.11</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503</v>
      </c>
      <c r="CQ128" s="810"/>
      <c r="CR128" s="810"/>
      <c r="CS128" s="810"/>
      <c r="CT128" s="810"/>
      <c r="CU128" s="810"/>
      <c r="CV128" s="810"/>
      <c r="CW128" s="810"/>
      <c r="CX128" s="810"/>
      <c r="CY128" s="810"/>
      <c r="CZ128" s="810"/>
      <c r="DA128" s="810"/>
      <c r="DB128" s="810"/>
      <c r="DC128" s="810"/>
      <c r="DD128" s="810"/>
      <c r="DE128" s="810"/>
      <c r="DF128" s="811"/>
      <c r="DG128" s="872" t="s">
        <v>239</v>
      </c>
      <c r="DH128" s="873"/>
      <c r="DI128" s="873"/>
      <c r="DJ128" s="873"/>
      <c r="DK128" s="873"/>
      <c r="DL128" s="873" t="s">
        <v>504</v>
      </c>
      <c r="DM128" s="873"/>
      <c r="DN128" s="873"/>
      <c r="DO128" s="873"/>
      <c r="DP128" s="873"/>
      <c r="DQ128" s="873" t="s">
        <v>505</v>
      </c>
      <c r="DR128" s="873"/>
      <c r="DS128" s="873"/>
      <c r="DT128" s="873"/>
      <c r="DU128" s="873"/>
      <c r="DV128" s="874" t="s">
        <v>505</v>
      </c>
      <c r="DW128" s="874"/>
      <c r="DX128" s="874"/>
      <c r="DY128" s="874"/>
      <c r="DZ128" s="875"/>
    </row>
    <row r="129" spans="1:131" s="247" customFormat="1" ht="26.25" customHeight="1" x14ac:dyDescent="0.15">
      <c r="A129" s="856" t="s">
        <v>108</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506</v>
      </c>
      <c r="X129" s="859"/>
      <c r="Y129" s="859"/>
      <c r="Z129" s="860"/>
      <c r="AA129" s="861">
        <v>6697015</v>
      </c>
      <c r="AB129" s="862"/>
      <c r="AC129" s="862"/>
      <c r="AD129" s="862"/>
      <c r="AE129" s="863"/>
      <c r="AF129" s="864">
        <v>6798008</v>
      </c>
      <c r="AG129" s="862"/>
      <c r="AH129" s="862"/>
      <c r="AI129" s="862"/>
      <c r="AJ129" s="863"/>
      <c r="AK129" s="864">
        <v>6811289</v>
      </c>
      <c r="AL129" s="862"/>
      <c r="AM129" s="862"/>
      <c r="AN129" s="862"/>
      <c r="AO129" s="863"/>
      <c r="AP129" s="865"/>
      <c r="AQ129" s="866"/>
      <c r="AR129" s="866"/>
      <c r="AS129" s="866"/>
      <c r="AT129" s="867"/>
      <c r="AU129" s="285"/>
      <c r="AV129" s="285"/>
      <c r="AW129" s="285"/>
      <c r="AX129" s="831" t="s">
        <v>507</v>
      </c>
      <c r="AY129" s="832"/>
      <c r="AZ129" s="832"/>
      <c r="BA129" s="832"/>
      <c r="BB129" s="832"/>
      <c r="BC129" s="832"/>
      <c r="BD129" s="832"/>
      <c r="BE129" s="833"/>
      <c r="BF129" s="851" t="s">
        <v>239</v>
      </c>
      <c r="BG129" s="852"/>
      <c r="BH129" s="852"/>
      <c r="BI129" s="852"/>
      <c r="BJ129" s="852"/>
      <c r="BK129" s="852"/>
      <c r="BL129" s="853"/>
      <c r="BM129" s="851">
        <v>19.11</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508</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509</v>
      </c>
      <c r="X130" s="859"/>
      <c r="Y130" s="859"/>
      <c r="Z130" s="860"/>
      <c r="AA130" s="861">
        <v>898995</v>
      </c>
      <c r="AB130" s="862"/>
      <c r="AC130" s="862"/>
      <c r="AD130" s="862"/>
      <c r="AE130" s="863"/>
      <c r="AF130" s="864">
        <v>896377</v>
      </c>
      <c r="AG130" s="862"/>
      <c r="AH130" s="862"/>
      <c r="AI130" s="862"/>
      <c r="AJ130" s="863"/>
      <c r="AK130" s="864">
        <v>875799</v>
      </c>
      <c r="AL130" s="862"/>
      <c r="AM130" s="862"/>
      <c r="AN130" s="862"/>
      <c r="AO130" s="863"/>
      <c r="AP130" s="865"/>
      <c r="AQ130" s="866"/>
      <c r="AR130" s="866"/>
      <c r="AS130" s="866"/>
      <c r="AT130" s="867"/>
      <c r="AU130" s="285"/>
      <c r="AV130" s="285"/>
      <c r="AW130" s="285"/>
      <c r="AX130" s="831" t="s">
        <v>510</v>
      </c>
      <c r="AY130" s="832"/>
      <c r="AZ130" s="832"/>
      <c r="BA130" s="832"/>
      <c r="BB130" s="832"/>
      <c r="BC130" s="832"/>
      <c r="BD130" s="832"/>
      <c r="BE130" s="833"/>
      <c r="BF130" s="834">
        <v>0</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511</v>
      </c>
      <c r="X131" s="842"/>
      <c r="Y131" s="842"/>
      <c r="Z131" s="843"/>
      <c r="AA131" s="844">
        <v>5798020</v>
      </c>
      <c r="AB131" s="845"/>
      <c r="AC131" s="845"/>
      <c r="AD131" s="845"/>
      <c r="AE131" s="846"/>
      <c r="AF131" s="847">
        <v>5901631</v>
      </c>
      <c r="AG131" s="845"/>
      <c r="AH131" s="845"/>
      <c r="AI131" s="845"/>
      <c r="AJ131" s="846"/>
      <c r="AK131" s="847">
        <v>5935490</v>
      </c>
      <c r="AL131" s="845"/>
      <c r="AM131" s="845"/>
      <c r="AN131" s="845"/>
      <c r="AO131" s="846"/>
      <c r="AP131" s="848"/>
      <c r="AQ131" s="849"/>
      <c r="AR131" s="849"/>
      <c r="AS131" s="849"/>
      <c r="AT131" s="850"/>
      <c r="AU131" s="285"/>
      <c r="AV131" s="285"/>
      <c r="AW131" s="285"/>
      <c r="AX131" s="809" t="s">
        <v>512</v>
      </c>
      <c r="AY131" s="810"/>
      <c r="AZ131" s="810"/>
      <c r="BA131" s="810"/>
      <c r="BB131" s="810"/>
      <c r="BC131" s="810"/>
      <c r="BD131" s="810"/>
      <c r="BE131" s="811"/>
      <c r="BF131" s="812" t="s">
        <v>239</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513</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514</v>
      </c>
      <c r="W132" s="822"/>
      <c r="X132" s="822"/>
      <c r="Y132" s="822"/>
      <c r="Z132" s="823"/>
      <c r="AA132" s="824">
        <v>-2.3904712000000002E-2</v>
      </c>
      <c r="AB132" s="825"/>
      <c r="AC132" s="825"/>
      <c r="AD132" s="825"/>
      <c r="AE132" s="826"/>
      <c r="AF132" s="827">
        <v>0.222531704</v>
      </c>
      <c r="AG132" s="825"/>
      <c r="AH132" s="825"/>
      <c r="AI132" s="825"/>
      <c r="AJ132" s="826"/>
      <c r="AK132" s="827">
        <v>-0.44372073699999998</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515</v>
      </c>
      <c r="W133" s="801"/>
      <c r="X133" s="801"/>
      <c r="Y133" s="801"/>
      <c r="Z133" s="802"/>
      <c r="AA133" s="803">
        <v>-0.3</v>
      </c>
      <c r="AB133" s="804"/>
      <c r="AC133" s="804"/>
      <c r="AD133" s="804"/>
      <c r="AE133" s="805"/>
      <c r="AF133" s="803">
        <v>-0.1</v>
      </c>
      <c r="AG133" s="804"/>
      <c r="AH133" s="804"/>
      <c r="AI133" s="804"/>
      <c r="AJ133" s="805"/>
      <c r="AK133" s="803">
        <v>0</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pjiNS+Pz+SaqY6HxVvKQFr8Hx3Pd/ioomOPT6kw8pT6Lk6GboOs9hMaGu8uAKK3zdj+qNL6MFOpyMLBI10RXwA==" saltValue="euLJFKG4mLVhdUKfcgXIP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516</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3WmMBvs8grASju7BeFoMNM9B1Vj4RM/MIrIFZFeBPPcqMSDQDvgmRNOXE8UbBR9DQmJesjuFiFnHYlX1YOVnVg==" saltValue="4f+7l5kVTm26CgYQlJ92Z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yl9nbBbJ5hY1QSV+61qKPgZYaXqD4EZYwOOeva0XrYwmuk4wIS3oqYFA96xoVG7Gv3nxq+Nbd/001ysDtGoLKw==" saltValue="et6byKePtVMoj4E3eStjuw=="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517</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518</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519</v>
      </c>
      <c r="AP7" s="304"/>
      <c r="AQ7" s="305" t="s">
        <v>520</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521</v>
      </c>
      <c r="AQ8" s="311" t="s">
        <v>522</v>
      </c>
      <c r="AR8" s="312" t="s">
        <v>523</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524</v>
      </c>
      <c r="AL9" s="1231"/>
      <c r="AM9" s="1231"/>
      <c r="AN9" s="1232"/>
      <c r="AO9" s="313">
        <v>1416275</v>
      </c>
      <c r="AP9" s="313">
        <v>41028</v>
      </c>
      <c r="AQ9" s="314">
        <v>56845</v>
      </c>
      <c r="AR9" s="315">
        <v>-27.8</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525</v>
      </c>
      <c r="AL10" s="1231"/>
      <c r="AM10" s="1231"/>
      <c r="AN10" s="1232"/>
      <c r="AO10" s="316">
        <v>193786</v>
      </c>
      <c r="AP10" s="316">
        <v>5614</v>
      </c>
      <c r="AQ10" s="317">
        <v>5922</v>
      </c>
      <c r="AR10" s="318">
        <v>-5.2</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526</v>
      </c>
      <c r="AL11" s="1231"/>
      <c r="AM11" s="1231"/>
      <c r="AN11" s="1232"/>
      <c r="AO11" s="316">
        <v>42438</v>
      </c>
      <c r="AP11" s="316">
        <v>1229</v>
      </c>
      <c r="AQ11" s="317">
        <v>8264</v>
      </c>
      <c r="AR11" s="318">
        <v>-85.1</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527</v>
      </c>
      <c r="AL12" s="1231"/>
      <c r="AM12" s="1231"/>
      <c r="AN12" s="1232"/>
      <c r="AO12" s="316">
        <v>15097</v>
      </c>
      <c r="AP12" s="316">
        <v>437</v>
      </c>
      <c r="AQ12" s="317">
        <v>284</v>
      </c>
      <c r="AR12" s="318">
        <v>53.9</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528</v>
      </c>
      <c r="AL13" s="1231"/>
      <c r="AM13" s="1231"/>
      <c r="AN13" s="1232"/>
      <c r="AO13" s="316" t="s">
        <v>529</v>
      </c>
      <c r="AP13" s="316" t="s">
        <v>529</v>
      </c>
      <c r="AQ13" s="317">
        <v>20</v>
      </c>
      <c r="AR13" s="318" t="s">
        <v>529</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530</v>
      </c>
      <c r="AL14" s="1231"/>
      <c r="AM14" s="1231"/>
      <c r="AN14" s="1232"/>
      <c r="AO14" s="316">
        <v>60164</v>
      </c>
      <c r="AP14" s="316">
        <v>1743</v>
      </c>
      <c r="AQ14" s="317">
        <v>2517</v>
      </c>
      <c r="AR14" s="318">
        <v>-30.8</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531</v>
      </c>
      <c r="AL15" s="1231"/>
      <c r="AM15" s="1231"/>
      <c r="AN15" s="1232"/>
      <c r="AO15" s="316">
        <v>42393</v>
      </c>
      <c r="AP15" s="316">
        <v>1228</v>
      </c>
      <c r="AQ15" s="317">
        <v>1185</v>
      </c>
      <c r="AR15" s="318">
        <v>3.6</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532</v>
      </c>
      <c r="AL16" s="1234"/>
      <c r="AM16" s="1234"/>
      <c r="AN16" s="1235"/>
      <c r="AO16" s="316">
        <v>-95827</v>
      </c>
      <c r="AP16" s="316">
        <v>-2776</v>
      </c>
      <c r="AQ16" s="317">
        <v>-4726</v>
      </c>
      <c r="AR16" s="318">
        <v>-41.3</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192</v>
      </c>
      <c r="AL17" s="1234"/>
      <c r="AM17" s="1234"/>
      <c r="AN17" s="1235"/>
      <c r="AO17" s="316">
        <v>1674326</v>
      </c>
      <c r="AP17" s="316">
        <v>48503</v>
      </c>
      <c r="AQ17" s="317">
        <v>70311</v>
      </c>
      <c r="AR17" s="318">
        <v>-31</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533</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534</v>
      </c>
      <c r="AP20" s="324" t="s">
        <v>535</v>
      </c>
      <c r="AQ20" s="325" t="s">
        <v>536</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537</v>
      </c>
      <c r="AL21" s="1228"/>
      <c r="AM21" s="1228"/>
      <c r="AN21" s="1229"/>
      <c r="AO21" s="328">
        <v>4.78</v>
      </c>
      <c r="AP21" s="329">
        <v>6.54</v>
      </c>
      <c r="AQ21" s="330">
        <v>-1.76</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538</v>
      </c>
      <c r="AL22" s="1228"/>
      <c r="AM22" s="1228"/>
      <c r="AN22" s="1229"/>
      <c r="AO22" s="333">
        <v>99.4</v>
      </c>
      <c r="AP22" s="334">
        <v>97.4</v>
      </c>
      <c r="AQ22" s="335">
        <v>2</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539</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540</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541</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519</v>
      </c>
      <c r="AP30" s="304"/>
      <c r="AQ30" s="305" t="s">
        <v>520</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521</v>
      </c>
      <c r="AQ31" s="311" t="s">
        <v>522</v>
      </c>
      <c r="AR31" s="312" t="s">
        <v>523</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542</v>
      </c>
      <c r="AL32" s="1219"/>
      <c r="AM32" s="1219"/>
      <c r="AN32" s="1220"/>
      <c r="AO32" s="343">
        <v>864679</v>
      </c>
      <c r="AP32" s="343">
        <v>25049</v>
      </c>
      <c r="AQ32" s="344">
        <v>31480</v>
      </c>
      <c r="AR32" s="345">
        <v>-20.399999999999999</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543</v>
      </c>
      <c r="AL33" s="1219"/>
      <c r="AM33" s="1219"/>
      <c r="AN33" s="1220"/>
      <c r="AO33" s="343" t="s">
        <v>529</v>
      </c>
      <c r="AP33" s="343" t="s">
        <v>529</v>
      </c>
      <c r="AQ33" s="344" t="s">
        <v>529</v>
      </c>
      <c r="AR33" s="345" t="s">
        <v>529</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544</v>
      </c>
      <c r="AL34" s="1219"/>
      <c r="AM34" s="1219"/>
      <c r="AN34" s="1220"/>
      <c r="AO34" s="343" t="s">
        <v>529</v>
      </c>
      <c r="AP34" s="343" t="s">
        <v>529</v>
      </c>
      <c r="AQ34" s="344">
        <v>0</v>
      </c>
      <c r="AR34" s="345" t="s">
        <v>529</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545</v>
      </c>
      <c r="AL35" s="1219"/>
      <c r="AM35" s="1219"/>
      <c r="AN35" s="1220"/>
      <c r="AO35" s="343">
        <v>306709</v>
      </c>
      <c r="AP35" s="343">
        <v>8885</v>
      </c>
      <c r="AQ35" s="344">
        <v>9510</v>
      </c>
      <c r="AR35" s="345">
        <v>-6.6</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546</v>
      </c>
      <c r="AL36" s="1219"/>
      <c r="AM36" s="1219"/>
      <c r="AN36" s="1220"/>
      <c r="AO36" s="343" t="s">
        <v>529</v>
      </c>
      <c r="AP36" s="343" t="s">
        <v>529</v>
      </c>
      <c r="AQ36" s="344">
        <v>2191</v>
      </c>
      <c r="AR36" s="345" t="s">
        <v>529</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547</v>
      </c>
      <c r="AL37" s="1219"/>
      <c r="AM37" s="1219"/>
      <c r="AN37" s="1220"/>
      <c r="AO37" s="343" t="s">
        <v>529</v>
      </c>
      <c r="AP37" s="343" t="s">
        <v>529</v>
      </c>
      <c r="AQ37" s="344">
        <v>905</v>
      </c>
      <c r="AR37" s="345" t="s">
        <v>529</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548</v>
      </c>
      <c r="AL38" s="1222"/>
      <c r="AM38" s="1222"/>
      <c r="AN38" s="1223"/>
      <c r="AO38" s="346" t="s">
        <v>529</v>
      </c>
      <c r="AP38" s="346" t="s">
        <v>529</v>
      </c>
      <c r="AQ38" s="347">
        <v>0</v>
      </c>
      <c r="AR38" s="335" t="s">
        <v>529</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549</v>
      </c>
      <c r="AL39" s="1222"/>
      <c r="AM39" s="1222"/>
      <c r="AN39" s="1223"/>
      <c r="AO39" s="343">
        <v>-321926</v>
      </c>
      <c r="AP39" s="343">
        <v>-9326</v>
      </c>
      <c r="AQ39" s="344">
        <v>-3197</v>
      </c>
      <c r="AR39" s="345">
        <v>191.7</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550</v>
      </c>
      <c r="AL40" s="1219"/>
      <c r="AM40" s="1219"/>
      <c r="AN40" s="1220"/>
      <c r="AO40" s="343">
        <v>-875799</v>
      </c>
      <c r="AP40" s="343">
        <v>-25371</v>
      </c>
      <c r="AQ40" s="344">
        <v>-28113</v>
      </c>
      <c r="AR40" s="345">
        <v>-9.8000000000000007</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304</v>
      </c>
      <c r="AL41" s="1225"/>
      <c r="AM41" s="1225"/>
      <c r="AN41" s="1226"/>
      <c r="AO41" s="343">
        <v>-26337</v>
      </c>
      <c r="AP41" s="343">
        <v>-763</v>
      </c>
      <c r="AQ41" s="344">
        <v>12777</v>
      </c>
      <c r="AR41" s="345">
        <v>-106</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551</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552</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553</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519</v>
      </c>
      <c r="AN49" s="1213" t="s">
        <v>554</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555</v>
      </c>
      <c r="AO50" s="360" t="s">
        <v>556</v>
      </c>
      <c r="AP50" s="361" t="s">
        <v>557</v>
      </c>
      <c r="AQ50" s="362" t="s">
        <v>558</v>
      </c>
      <c r="AR50" s="363" t="s">
        <v>559</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560</v>
      </c>
      <c r="AL51" s="356"/>
      <c r="AM51" s="364">
        <v>1348144</v>
      </c>
      <c r="AN51" s="365">
        <v>38816</v>
      </c>
      <c r="AO51" s="366">
        <v>-11.9</v>
      </c>
      <c r="AP51" s="367">
        <v>49919</v>
      </c>
      <c r="AQ51" s="368">
        <v>-6.3</v>
      </c>
      <c r="AR51" s="369">
        <v>-5.6</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561</v>
      </c>
      <c r="AM52" s="372">
        <v>1036574</v>
      </c>
      <c r="AN52" s="373">
        <v>29845</v>
      </c>
      <c r="AO52" s="374">
        <v>2.7</v>
      </c>
      <c r="AP52" s="375">
        <v>26398</v>
      </c>
      <c r="AQ52" s="376">
        <v>-8.6999999999999993</v>
      </c>
      <c r="AR52" s="377">
        <v>11.4</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562</v>
      </c>
      <c r="AL53" s="356"/>
      <c r="AM53" s="364">
        <v>1518336</v>
      </c>
      <c r="AN53" s="365">
        <v>43742</v>
      </c>
      <c r="AO53" s="366">
        <v>12.7</v>
      </c>
      <c r="AP53" s="367">
        <v>47738</v>
      </c>
      <c r="AQ53" s="368">
        <v>-4.4000000000000004</v>
      </c>
      <c r="AR53" s="369">
        <v>17.100000000000001</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561</v>
      </c>
      <c r="AM54" s="372">
        <v>1368571</v>
      </c>
      <c r="AN54" s="373">
        <v>39428</v>
      </c>
      <c r="AO54" s="374">
        <v>32.1</v>
      </c>
      <c r="AP54" s="375">
        <v>24937</v>
      </c>
      <c r="AQ54" s="376">
        <v>-5.5</v>
      </c>
      <c r="AR54" s="377">
        <v>37.6</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563</v>
      </c>
      <c r="AL55" s="356"/>
      <c r="AM55" s="364">
        <v>1985071</v>
      </c>
      <c r="AN55" s="365">
        <v>57347</v>
      </c>
      <c r="AO55" s="366">
        <v>31.1</v>
      </c>
      <c r="AP55" s="367">
        <v>52191</v>
      </c>
      <c r="AQ55" s="368">
        <v>9.3000000000000007</v>
      </c>
      <c r="AR55" s="369">
        <v>21.8</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561</v>
      </c>
      <c r="AM56" s="372">
        <v>1300457</v>
      </c>
      <c r="AN56" s="373">
        <v>37569</v>
      </c>
      <c r="AO56" s="374">
        <v>-4.7</v>
      </c>
      <c r="AP56" s="375">
        <v>24843</v>
      </c>
      <c r="AQ56" s="376">
        <v>-0.4</v>
      </c>
      <c r="AR56" s="377">
        <v>-4.3</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564</v>
      </c>
      <c r="AL57" s="356"/>
      <c r="AM57" s="364">
        <v>1790791</v>
      </c>
      <c r="AN57" s="365">
        <v>51724</v>
      </c>
      <c r="AO57" s="366">
        <v>-9.8000000000000007</v>
      </c>
      <c r="AP57" s="367">
        <v>47387</v>
      </c>
      <c r="AQ57" s="368">
        <v>-9.1999999999999993</v>
      </c>
      <c r="AR57" s="369">
        <v>-0.6</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561</v>
      </c>
      <c r="AM58" s="372">
        <v>1215125</v>
      </c>
      <c r="AN58" s="373">
        <v>35097</v>
      </c>
      <c r="AO58" s="374">
        <v>-6.6</v>
      </c>
      <c r="AP58" s="375">
        <v>24928</v>
      </c>
      <c r="AQ58" s="376">
        <v>0.3</v>
      </c>
      <c r="AR58" s="377">
        <v>-6.9</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565</v>
      </c>
      <c r="AL59" s="356"/>
      <c r="AM59" s="364">
        <v>1434797</v>
      </c>
      <c r="AN59" s="365">
        <v>41564</v>
      </c>
      <c r="AO59" s="366">
        <v>-19.600000000000001</v>
      </c>
      <c r="AP59" s="367">
        <v>51264</v>
      </c>
      <c r="AQ59" s="368">
        <v>8.1999999999999993</v>
      </c>
      <c r="AR59" s="369">
        <v>-27.8</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561</v>
      </c>
      <c r="AM60" s="372">
        <v>1139402</v>
      </c>
      <c r="AN60" s="373">
        <v>33007</v>
      </c>
      <c r="AO60" s="374">
        <v>-6</v>
      </c>
      <c r="AP60" s="375">
        <v>26040</v>
      </c>
      <c r="AQ60" s="376">
        <v>4.5</v>
      </c>
      <c r="AR60" s="377">
        <v>-10.5</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566</v>
      </c>
      <c r="AL61" s="378"/>
      <c r="AM61" s="379">
        <v>1615428</v>
      </c>
      <c r="AN61" s="380">
        <v>46639</v>
      </c>
      <c r="AO61" s="381">
        <v>0.5</v>
      </c>
      <c r="AP61" s="382">
        <v>49700</v>
      </c>
      <c r="AQ61" s="383">
        <v>-0.5</v>
      </c>
      <c r="AR61" s="369">
        <v>1</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561</v>
      </c>
      <c r="AM62" s="372">
        <v>1212026</v>
      </c>
      <c r="AN62" s="373">
        <v>34989</v>
      </c>
      <c r="AO62" s="374">
        <v>3.5</v>
      </c>
      <c r="AP62" s="375">
        <v>25429</v>
      </c>
      <c r="AQ62" s="376">
        <v>-2</v>
      </c>
      <c r="AR62" s="377">
        <v>5.5</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8u8KkJMaz85hTGYEUmW1u4GZ7nST8aaeC7BQPm8NeqABvkryZ+oieFQwRCYKFcSmwcS+xADthqcTsIDWTU/1zA==" saltValue="mhqVq9TZD66V8CZqnZSDK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568</v>
      </c>
    </row>
    <row r="120" spans="125:125" ht="13.5" hidden="1" customHeight="1" x14ac:dyDescent="0.15"/>
    <row r="121" spans="125:125" ht="13.5" hidden="1" customHeight="1" x14ac:dyDescent="0.15">
      <c r="DU121" s="291"/>
    </row>
  </sheetData>
  <sheetProtection algorithmName="SHA-512" hashValue="2f3p3new/CDAUueEF0xypFO0vSCtXnxVVX9EXIIEbGxIJCMYJ4765EfJ9eC6oHhNxuC+zl+TijDm+0AYT03L5A==" saltValue="c/2K1Ngf9EkQdvWo8OFiB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569</v>
      </c>
    </row>
  </sheetData>
  <sheetProtection algorithmName="SHA-512" hashValue="0fEdcgt2xgGa/jFzb75OIA/J0rg/CxppK2TUuQUasj4Er/eM70PQ5wj818HEkPn7KCIJRTpAyKO1LipDj60k/w==" saltValue="1Ud/Ut67nbzA6OEX36mHN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570</v>
      </c>
      <c r="G46" s="8" t="s">
        <v>571</v>
      </c>
      <c r="H46" s="8" t="s">
        <v>572</v>
      </c>
      <c r="I46" s="8" t="s">
        <v>573</v>
      </c>
      <c r="J46" s="9" t="s">
        <v>574</v>
      </c>
    </row>
    <row r="47" spans="2:10" ht="57.75" customHeight="1" x14ac:dyDescent="0.15">
      <c r="B47" s="10"/>
      <c r="C47" s="1236" t="s">
        <v>3</v>
      </c>
      <c r="D47" s="1236"/>
      <c r="E47" s="1237"/>
      <c r="F47" s="11">
        <v>73.42</v>
      </c>
      <c r="G47" s="12">
        <v>60.79</v>
      </c>
      <c r="H47" s="12">
        <v>63.63</v>
      </c>
      <c r="I47" s="12">
        <v>42.13</v>
      </c>
      <c r="J47" s="13">
        <v>42.05</v>
      </c>
    </row>
    <row r="48" spans="2:10" ht="57.75" customHeight="1" x14ac:dyDescent="0.15">
      <c r="B48" s="14"/>
      <c r="C48" s="1238" t="s">
        <v>4</v>
      </c>
      <c r="D48" s="1238"/>
      <c r="E48" s="1239"/>
      <c r="F48" s="15">
        <v>9.84</v>
      </c>
      <c r="G48" s="16">
        <v>10.07</v>
      </c>
      <c r="H48" s="16">
        <v>10.32</v>
      </c>
      <c r="I48" s="16">
        <v>7.96</v>
      </c>
      <c r="J48" s="17">
        <v>8.9499999999999993</v>
      </c>
    </row>
    <row r="49" spans="2:10" ht="57.75" customHeight="1" thickBot="1" x14ac:dyDescent="0.2">
      <c r="B49" s="18"/>
      <c r="C49" s="1240" t="s">
        <v>5</v>
      </c>
      <c r="D49" s="1240"/>
      <c r="E49" s="1241"/>
      <c r="F49" s="19" t="s">
        <v>575</v>
      </c>
      <c r="G49" s="20" t="s">
        <v>576</v>
      </c>
      <c r="H49" s="20" t="s">
        <v>577</v>
      </c>
      <c r="I49" s="20" t="s">
        <v>578</v>
      </c>
      <c r="J49" s="21" t="s">
        <v>579</v>
      </c>
    </row>
    <row r="50" spans="2:10" ht="13.5" customHeight="1" x14ac:dyDescent="0.15"/>
  </sheetData>
  <sheetProtection algorithmName="SHA-512" hashValue="IpNzQvJTaOb0EwyakmHqhXPiEF9tQwXjcOkYgPaL4e0nFn08UkJU1Os34OOXwHGcEATWyRCg+eKMkCAAnAvQzQ==" saltValue="dRqBAJIHr2qcKkESCeBsq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2021-03-08T06:48:58Z</cp:lastPrinted>
  <dcterms:created xsi:type="dcterms:W3CDTF">2021-02-05T03:31:35Z</dcterms:created>
  <dcterms:modified xsi:type="dcterms:W3CDTF">2021-10-19T08:49:34Z</dcterms:modified>
  <cp:category/>
</cp:coreProperties>
</file>