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14_{908166A6-01CE-43CD-9C85-978A04684306}"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AM35" i="10" s="1"/>
  <c r="AM36"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<sst xmlns="http://schemas.openxmlformats.org/spreadsheetml/2006/main" count="1133" uniqueCount="621">
  <si>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</si>
  <si>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</si>
  <si>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</si>
  <si>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</si>
  <si>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</si>
  <si>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</si>
  <si>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</si>
  <si>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</si>
  <si>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</si>
  <si>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</si>
  <si>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</si>
  <si>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</si>
  <si>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</si>
  <si>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</si>
  <si>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</si>
  <si>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</si>
  <si>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</si>
  <si>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</si>
  <si>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</si>
  <si>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</si>
  <si>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</si>
  <si>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</si>
  <si>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</si>
  <si>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</si>
  <si>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</si>
  <si>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</si>
  <si>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</si>
  <si>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</si>
  <si>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</si>
  <si>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</si>
  <si>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</si>
  <si>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</si>
  <si>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</si>
  <si>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</si>
  <si>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</si>
  <si>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</si>
  <si>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</si>
  <si>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</si>
  <si>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</si>
  <si>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</si>
  <si>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</si>
  <si>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</si>
  <si>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</si>
  <si>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</si>
  <si>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</si>
  <si>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</si>
  <si>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</si>
  <si>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</si>
  <si>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</si>
  <si>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</si>
  <si>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</si>
  <si>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</si>
  <si>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</si>
  <si>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</si>
  <si>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</si>
  <si>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</si>
  <si>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</si>
  <si>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</si>
  <si>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</si>
  <si>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</si>
  <si>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</si>
  <si>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</si>
  <si>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</si>
  <si>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</si>
  <si>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</si>
  <si>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</si>
  <si>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</si>
  <si>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</si>
  <si>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</si>
  <si>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</si>
  <si>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</si>
  <si>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</si>
  <si>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</si>
  <si>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</si>
  <si>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</si>
  <si>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</si>
  <si>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</si>
  <si>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</si>
  <si>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</si>
  <si>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</si>
  <si>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</si>
  <si>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</si>
  <si>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</si>
  <si>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</si>
  <si>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</si>
  <si>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</si>
  <si>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</si>
  <si>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</si>
  <si>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</si>
  <si>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</si>
  <si>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</si>
  <si>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</si>
  <si>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</si>
  <si>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</si>
  <si>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</si>
  <si>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</si>
  <si>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</si>
  <si>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</si>
  <si>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</si>
  <si>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</si>
  <si>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</si>
  <si>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</si>
  <si>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</si>
  <si>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</si>
  <si>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</si>
  <si>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</si>
  <si>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</si>
  <si>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</si>
  <si>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</si>
  <si>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</si>
  <si>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</si>
  <si>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</si>
  <si>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</si>
  <si>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</si>
  <si>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</si>
  <si>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</si>
  <si>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</si>
  <si>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</si>
  <si>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</si>
  <si>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</si>
  <si>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</si>
  <si>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</si>
  <si>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</si>
  <si>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</si>
  <si>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</si>
  <si>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</si>
  <si>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</si>
  <si>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</si>
  <si>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</si>
  <si>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</si>
  <si>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</si>
  <si>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</si>
  <si>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</si>
  <si>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</si>
  <si>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</si>
  <si>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</si>
  <si>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</si>
  <si>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</si>
  <si>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</si>
  <si>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</si>
  <si>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</si>
  <si>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</si>
  <si>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</si>
  <si>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</si>
  <si>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</si>
  <si>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</si>
  <si>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</si>
  <si>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</si>
  <si>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</si>
  <si>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</si>
  <si>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</si>
  <si>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</si>
  <si>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</si>
  <si>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</si>
  <si>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</si>
  <si>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</si>
  <si>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</si>
  <si>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</si>
  <si>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</si>
  <si>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</si>
  <si>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</si>
  <si>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</si>
  <si>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</si>
  <si>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</si>
  <si>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</si>
  <si>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</si>
  <si>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</si>
  <si>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</si>
  <si>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</si>
  <si>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</si>
  <si>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</si>
  <si>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</si>
  <si>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</si>
  <si>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</si>
  <si>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</si>
  <si>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</si>
  <si>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</si>
  <si>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</si>
  <si>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</si>
  <si>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</si>
  <si>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</si>
  <si>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</si>
  <si>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</si>
  <si>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</si>
  <si>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</si>
  <si>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</si>
  <si>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</si>
  <si>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</si>
  <si>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</si>
  <si>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</si>
  <si>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</si>
  <si>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</si>
  <si>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</si>
  <si>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</si>
  <si>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</si>
  <si>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</si>
  <si>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</si>
  <si>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</si>
  <si>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</si>
  <si>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</si>
  <si>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</si>
  <si>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</si>
  <si>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</si>
  <si>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</si>
  <si>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</si>
  <si>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</si>
  <si>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</si>
  <si>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</si>
  <si>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</si>
  <si>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</si>
  <si>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兵庫県市川町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</si>
  <si>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</si>
  <si>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</si>
  <si>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</si>
  <si>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</si>
  <si>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</si>
  <si>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</si>
  <si>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</si>
  <si>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</si>
  <si>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</si>
  <si>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</si>
  <si>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</si>
  <si>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</si>
  <si>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</si>
  <si>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</si>
  <si>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</si>
  <si>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</si>
  <si>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</si>
  <si>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</si>
  <si>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</si>
  <si>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</si>
  <si>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</si>
  <si>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</si>
  <si>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</si>
  <si>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</si>
  <si>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</si>
  <si>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</si>
  <si>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</si>
  <si>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</si>
  <si>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</si>
  <si>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</si>
  <si>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</si>
  <si>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</si>
  <si>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</si>
  <si>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</si>
  <si>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</si>
  <si>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</si>
  <si>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</si>
  <si>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</si>
  <si>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</si>
  <si>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</si>
  <si>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</si>
  <si>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</si>
  <si>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</si>
  <si>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</si>
  <si>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</si>
  <si>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</si>
  <si>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</si>
  <si>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</si>
  <si>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</si>
  <si>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</si>
  <si>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</si>
  <si>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</si>
  <si>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</si>
  <si>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</si>
  <si>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</si>
  <si>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</si>
  <si>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</si>
  <si>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</si>
  <si>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</si>
  <si>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</si>
  <si>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</si>
  <si>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</si>
  <si>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</si>
  <si>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</si>
  <si>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</si>
  <si>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</si>
  <si>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</si>
  <si>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</si>
  <si>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</si>
  <si>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</si>
  <si>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</si>
  <si>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</si>
  <si>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</si>
  <si>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</si>
  <si>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</si>
  <si>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</si>
  <si>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</si>
  <si>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</si>
  <si>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</si>
  <si>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</si>
  <si>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</si>
  <si>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</si>
  <si>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</si>
  <si>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</si>
  <si>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</si>
  <si>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</si>
  <si>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</si>
  <si>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</si>
  <si>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</si>
  <si>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</si>
  <si>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</si>
  <si>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</si>
  <si>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</si>
  <si>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</si>
  <si>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</si>
  <si>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</si>
  <si>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</si>
  <si>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</si>
  <si>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</si>
  <si>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</si>
  <si>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</si>
  <si>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</si>
  <si>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</si>
  <si>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</si>
  <si>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</si>
  <si>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</si>
  <si>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</si>
  <si>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</si>
  <si>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</si>
  <si>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</si>
  <si>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</si>
  <si>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</si>
  <si>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</si>
  <si>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</si>
  <si>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</si>
  <si>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</si>
  <si>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</si>
  <si>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</si>
  <si>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</si>
  <si>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</si>
  <si>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</si>
  <si>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</si>
  <si>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</si>
  <si>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</si>
  <si>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</si>
  <si>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</si>
  <si>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</si>
  <si>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</si>
  <si>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</si>
  <si>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</si>
  <si>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</si>
  <si>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</si>
  <si>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</si>
  <si>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</si>
  <si>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</si>
  <si>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</si>
  <si>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</si>
  <si>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</si>
  <si>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</si>
  <si>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</si>
  <si>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</si>
  <si>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</si>
  <si>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</si>
  <si>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</si>
  <si>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</si>
  <si>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</si>
  <si>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</si>
  <si>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</si>
  <si>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</si>
  <si>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</si>
  <si>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</si>
  <si>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</si>
  <si>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兵庫県市川町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</si>
  <si>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</si>
  <si>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</si>
  <si>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</si>
  <si>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</si>
  <si>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</si>
  <si>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</si>
  <si>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</si>
  <si>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</si>
  <si>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</si>
  <si>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</si>
  <si>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</si>
  <si>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</si>
  <si>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</si>
  <si>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</si>
  <si>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</si>
  <si>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</si>
  <si>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</si>
  <si>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</si>
  <si>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</si>
  <si>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</si>
  <si>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</si>
  <si>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</si>
  <si>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</si>
  <si>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</si>
  <si>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</si>
  <si>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</si>
  <si>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</si>
  <si>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</si>
  <si>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</si>
  <si>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</si>
  <si>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</si>
  <si>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</si>
  <si>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</si>
  <si>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</si>
  <si>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</si>
  <si>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</si>
  <si>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</si>
  <si>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</si>
  <si>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</si>
  <si>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</si>
  <si>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</si>
  <si>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</si>
  <si>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</si>
  <si>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</si>
  <si>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</si>
  <si>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</si>
  <si>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</si>
  <si>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</si>
  <si>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</si>
  <si>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</si>
  <si>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</si>
  <si>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</si>
  <si>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</si>
  <si>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</si>
  <si>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</si>
  <si>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</si>
  <si>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</si>
  <si>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</si>
  <si>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</si>
  <si>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</si>
  <si>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</si>
  <si>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</si>
  <si>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</si>
  <si>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</si>
  <si>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</si>
  <si>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</si>
  <si>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</si>
  <si>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</si>
  <si>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</si>
  <si>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</si>
  <si>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</si>
  <si>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</si>
  <si>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</si>
  <si>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</si>
  <si>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</si>
  <si>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</si>
  <si>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</si>
  <si>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</si>
  <si>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</si>
  <si>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</si>
  <si>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</si>
  <si>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</si>
  <si>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</si>
  <si>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</si>
  <si>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</si>
  <si>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</si>
  <si>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</si>
  <si>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</si>
  <si>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</si>
  <si>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</si>
  <si>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</si>
  <si>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</si>
  <si>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</si>
  <si>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</si>
  <si>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</si>
  <si>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</si>
  <si>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</si>
  <si>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</si>
  <si>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</si>
  <si>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</si>
  <si>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</si>
  <si>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</si>
  <si>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</si>
  <si>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</si>
  <si>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</si>
  <si>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</si>
  <si>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</si>
  <si>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</si>
  <si>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</si>
  <si>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</si>
  <si>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</si>
  <si>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</si>
  <si>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</si>
  <si>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</si>
  <si>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</si>
  <si>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</si>
  <si>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</si>
  <si>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</si>
  <si>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</si>
  <si>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</si>
  <si>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</si>
  <si>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</si>
  <si>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</si>
  <si>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</si>
  <si>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</si>
  <si>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</si>
  <si>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</si>
  <si>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</si>
  <si>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</si>
  <si>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</si>
  <si>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</si>
  <si>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</si>
  <si>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</si>
  <si>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</si>
  <si>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</si>
  <si>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</si>
  <si>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</si>
  <si>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</si>
  <si>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</si>
  <si>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</si>
  <si>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</si>
  <si>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</si>
  <si>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</si>
  <si>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</si>
  <si>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</si>
  <si>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</si>
  <si>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</si>
  <si>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</si>
  <si>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</si>
  <si>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</si>
  <si>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</si>
  <si>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</si>
  <si>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</si>
  <si>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</si>
  <si>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</si>
  <si>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</si>
  <si>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</si>
  <si>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</si>
  <si>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</si>
  <si>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</si>
  <si>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</si>
  <si>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</si>
  <si>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</si>
  <si>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</si>
  <si>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</si>
  <si>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</si>
  <si>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</si>
  <si>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</si>
  <si>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</si>
  <si>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</si>
  <si>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</si>
  <si>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</si>
  <si>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</si>
  <si>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</si>
  <si>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</si>
  <si>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</si>
  <si>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</si>
  <si>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</si>
  <si>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</si>
  <si>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</si>
  <si>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</si>
  <si>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</si>
  <si>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</si>
  <si>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</si>
  <si>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</si>
  <si>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</si>
  <si>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</si>
  <si>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</si>
  <si>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</si>
  <si>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</si>
  <si>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</si>
  <si>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</si>
  <si>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</si>
  <si>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</si>
  <si>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</si>
  <si>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</si>
  <si>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</si>
  <si>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2.00</t>
  </si>
  <si>
    <t>▲ 3.45</t>
  </si>
  <si>
    <t>▲ 3.21</t>
  </si>
  <si>
    <t>▲ 2.95</t>
  </si>
  <si>
    <t>水道事業会計</t>
  </si>
  <si>
    <t>下水道事業会計</t>
  </si>
  <si>
    <t>土地開発事業会計</t>
  </si>
  <si>
    <t>一般会計</t>
  </si>
  <si>
    <t>介護保険事業特別会計</t>
  </si>
  <si>
    <t>国民健康保険特別会計</t>
  </si>
  <si>
    <t>後期高齢者医療特別会計</t>
  </si>
  <si>
    <t>学校給食特別会計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</si>
  <si>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</si>
  <si>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</si>
  <si>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</si>
  <si>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</si>
  <si>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</si>
  <si>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</si>
  <si>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</si>
  <si>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</si>
  <si>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</si>
  <si>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ふるさと市川応援基金</t>
    <rPh sb="4" eb="8">
      <t>イチカワオウエン</t>
    </rPh>
    <rPh sb="8" eb="10">
      <t>キキン</t>
    </rPh>
    <phoneticPr fontId="12"/>
  </si>
  <si>
    <t>学校用地取得基金</t>
    <rPh sb="0" eb="2">
      <t>ガッコウ</t>
    </rPh>
    <rPh sb="2" eb="4">
      <t>ヨウチ</t>
    </rPh>
    <rPh sb="4" eb="6">
      <t>シュトク</t>
    </rPh>
    <rPh sb="6" eb="8">
      <t>キキン</t>
    </rPh>
    <phoneticPr fontId="12"/>
  </si>
  <si>
    <t>地域福祉基金</t>
    <rPh sb="0" eb="2">
      <t>チイキ</t>
    </rPh>
    <rPh sb="2" eb="4">
      <t>フクシ</t>
    </rPh>
    <rPh sb="4" eb="6">
      <t>キキン</t>
    </rPh>
    <phoneticPr fontId="12"/>
  </si>
  <si>
    <t>ふるさと水と土の保全基金</t>
    <rPh sb="4" eb="5">
      <t>ミズ</t>
    </rPh>
    <rPh sb="6" eb="7">
      <t>ツチ</t>
    </rPh>
    <rPh sb="8" eb="10">
      <t>ホゼン</t>
    </rPh>
    <rPh sb="10" eb="12">
      <t>キキン</t>
    </rPh>
    <phoneticPr fontId="12"/>
  </si>
  <si>
    <t>環境保全基金</t>
    <rPh sb="0" eb="2">
      <t>カンキョウ</t>
    </rPh>
    <rPh sb="2" eb="4">
      <t>ホゼン</t>
    </rPh>
    <rPh sb="4" eb="6">
      <t>キキン</t>
    </rPh>
    <phoneticPr fontId="12"/>
  </si>
  <si>
    <t>中播衛生施設事務組合</t>
    <rPh sb="0" eb="1">
      <t>チュウ</t>
    </rPh>
    <rPh sb="1" eb="2">
      <t>バン</t>
    </rPh>
    <rPh sb="2" eb="4">
      <t>エイセイ</t>
    </rPh>
    <rPh sb="4" eb="6">
      <t>シセツ</t>
    </rPh>
    <rPh sb="6" eb="8">
      <t>ジム</t>
    </rPh>
    <rPh sb="8" eb="10">
      <t>クミアイ</t>
    </rPh>
    <phoneticPr fontId="5"/>
  </si>
  <si>
    <t>中播農業共済事務組合</t>
    <rPh sb="0" eb="1">
      <t>チュウ</t>
    </rPh>
    <rPh sb="1" eb="2">
      <t>バン</t>
    </rPh>
    <rPh sb="2" eb="4">
      <t>ノウギョウ</t>
    </rPh>
    <rPh sb="4" eb="6">
      <t>キョウサイ</t>
    </rPh>
    <rPh sb="6" eb="8">
      <t>ジム</t>
    </rPh>
    <rPh sb="8" eb="10">
      <t>クミアイ</t>
    </rPh>
    <phoneticPr fontId="5"/>
  </si>
  <si>
    <t>中播北部行政事務組合</t>
    <rPh sb="0" eb="1">
      <t>チュウ</t>
    </rPh>
    <rPh sb="1" eb="2">
      <t>バン</t>
    </rPh>
    <rPh sb="2" eb="4">
      <t>ホクブ</t>
    </rPh>
    <rPh sb="4" eb="6">
      <t>ギョウセイ</t>
    </rPh>
    <rPh sb="6" eb="8">
      <t>ジム</t>
    </rPh>
    <rPh sb="8" eb="10">
      <t>クミアイ</t>
    </rPh>
    <phoneticPr fontId="5"/>
  </si>
  <si>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</si>
  <si>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</si>
  <si>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</si>
  <si>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</si>
  <si>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</si>
  <si>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</si>
  <si>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兵庫県町土地開発公社</t>
    <rPh sb="0" eb="3">
      <t>ヒョウゴケン</t>
    </rPh>
    <rPh sb="3" eb="4">
      <t>マチ</t>
    </rPh>
    <rPh sb="4" eb="6">
      <t>トチ</t>
    </rPh>
    <rPh sb="6" eb="8">
      <t>カイハツ</t>
    </rPh>
    <rPh sb="8" eb="10">
      <t>コウシャ</t>
    </rPh>
    <phoneticPr fontId="5"/>
  </si>
  <si>
    <t>一般会計等負担見込額</t>
    <phoneticPr fontId="5"/>
  </si>
  <si>
    <t>資金剰余額/不足額（実質収支）</t>
    <phoneticPr fontId="5"/>
  </si>
  <si>
    <t>左のうち一般会計等繰入見込額</t>
    <phoneticPr fontId="5"/>
  </si>
  <si>
    <t>△115</t>
    <phoneticPr fontId="2"/>
  </si>
  <si>
    <t>左のうち一般会計等負担見込額</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</si>
  <si>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</si>
  <si>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</si>
  <si>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</si>
  <si>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前年度よりも増加しており、特に将来負担比率は類似団体内平均値を大幅に上回っている。有形固定資産の老朽化が進んでいるため今後も施設改修等による地方債残高の増加により、今後も将来負担比率は上昇すると見込んでいる。そのため、公共施設等の適正化に努め計画的な更新、維持保全により投資的経費の平準化を図る必要がある。</t>
    <rPh sb="33" eb="34">
      <t>トク</t>
    </rPh>
    <rPh sb="35" eb="37">
      <t>ショウライ</t>
    </rPh>
    <rPh sb="37" eb="39">
      <t>フタン</t>
    </rPh>
    <rPh sb="39" eb="41">
      <t>ヒリツ</t>
    </rPh>
    <rPh sb="61" eb="63">
      <t>ユウケイ</t>
    </rPh>
    <rPh sb="79" eb="81">
      <t>コンゴ</t>
    </rPh>
    <rPh sb="93" eb="95">
      <t>ザンダカ</t>
    </rPh>
    <rPh sb="102" eb="104">
      <t>コンゴ</t>
    </rPh>
    <rPh sb="105" eb="107">
      <t>ショウライ</t>
    </rPh>
    <rPh sb="107" eb="111">
      <t>フタンヒリツ</t>
    </rPh>
    <rPh sb="112" eb="114">
      <t>ジョウショウ</t>
    </rPh>
    <rPh sb="117" eb="119">
      <t>ミコ</t>
    </rPh>
    <rPh sb="129" eb="131">
      <t>コウキョウ</t>
    </rPh>
    <rPh sb="131" eb="133">
      <t>シセツ</t>
    </rPh>
    <rPh sb="133" eb="134">
      <t>トウ</t>
    </rPh>
    <rPh sb="135" eb="138">
      <t>テキセイカ</t>
    </rPh>
    <rPh sb="139" eb="140">
      <t>ツト</t>
    </rPh>
    <rPh sb="155" eb="160">
      <t>トウシテキケイヒ</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</si>
  <si>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</si>
  <si>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</si>
  <si>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</si>
  <si>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</si>
  <si>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</si>
  <si>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</si>
  <si>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</si>
  <si>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</si>
  <si>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上回っている状況にある。実質公債費比率は前年度に比べて1.0ポイント減少したが、将来負担比率は地方債残高や公営企業債等繰入額の増加により、前年度に比べて5.5ポイント上昇している。
　現在進めている特定環境保全公共下水道事業にかかる地方債残高が年々増加していくほか、公共施設の老朽化対策事業等の実施に伴い、将来負担比率は今後も上昇していく見込みのため、下水道事業等すでに計画している事業以外の投資的事業を極力抑え、地方債の新規発行を抑える必要がある。</t>
    <rPh sb="188" eb="190">
      <t>コンゴ</t>
    </rPh>
    <rPh sb="230" eb="232">
      <t>キョクリョク</t>
    </rPh>
    <phoneticPr fontId="2"/>
  </si>
  <si>
    <t>将来負担比率</t>
    <phoneticPr fontId="5"/>
  </si>
  <si>
    <t>実質公債費比率</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</si>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</sst>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08D5-49A8-9889-2CBBDD4E1AB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26616</c:v>
                </c:pt>
                <c:pt idx="1">
                  <c:v>50800</c:v>
                </c:pt>
                <c:pt idx="2">
                  <c:v>57408</c:v>
                </c:pt>
                <c:pt idx="3">
                  <c:v>116474</c:v>
                </c:pt>
                <c:pt idx="4">
                  <c:v>43543</c:v>
                </c:pt>
              </c:numCache>
            </c:numRef>
          </c:val>
          <c:smooth val="0"/>
          <c:extLst>
            <c:ext xmlns:c16="http://schemas.microsoft.com/office/drawing/2014/chart" uri="{C3380CC4-5D6E-409C-BE32-E72D297353CC}">
              <c16:uniqueId val="{00000001-08D5-49A8-9889-2CBBDD4E1ABF}"/>
            </c:ext>
          </c:extLst>
        </c:ser>
        <c:dLbls>
          <c:showLegendKey val="0"/>
          <c:showVal val="0"/>
          <c:showCatName val="0"/>
          <c:showSerName val="0"/>
          <c:showPercent val="0"/>
          <c:showBubbleSize val="0"/>
        </c:dLbls>
        <c:marker val="1"/>
        <c:smooth val="0"/>
        <c:axId val="1937388016"/>
        <c:axId val="1937376592"/>
      </c:lineChart>
      <c:catAx>
        <c:axId val="1937388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7376592"/>
        <c:crosses val="autoZero"/>
        <c:auto val="1"/>
        <c:lblAlgn val="ctr"/>
        <c:lblOffset val="100"/>
        <c:tickLblSkip val="1"/>
        <c:tickMarkSkip val="1"/>
        <c:noMultiLvlLbl val="0"/>
      </c:catAx>
      <c:valAx>
        <c:axId val="19373765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738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3.75</c:v>
                </c:pt>
                <c:pt idx="1">
                  <c:v>1.76</c:v>
                </c:pt>
                <c:pt idx="2">
                  <c:v>2.3199999999999998</c:v>
                </c:pt>
                <c:pt idx="3">
                  <c:v>1.92</c:v>
                </c:pt>
                <c:pt idx="4">
                  <c:v>1.48</c:v>
                </c:pt>
              </c:numCache>
            </c:numRef>
          </c:val>
          <c:extLst>
            <c:ext xmlns:c16="http://schemas.microsoft.com/office/drawing/2014/chart" uri="{C3380CC4-5D6E-409C-BE32-E72D297353CC}">
              <c16:uniqueId val="{00000000-B83E-4B75-97AC-525E5AC0D2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25.6</c:v>
                </c:pt>
                <c:pt idx="1">
                  <c:v>26.02</c:v>
                </c:pt>
                <c:pt idx="2">
                  <c:v>22.22</c:v>
                </c:pt>
                <c:pt idx="3">
                  <c:v>20.239999999999998</c:v>
                </c:pt>
                <c:pt idx="4">
                  <c:v>17.940000000000001</c:v>
                </c:pt>
              </c:numCache>
            </c:numRef>
          </c:val>
          <c:extLst>
            <c:ext xmlns:c16="http://schemas.microsoft.com/office/drawing/2014/chart" uri="{C3380CC4-5D6E-409C-BE32-E72D297353CC}">
              <c16:uniqueId val="{00000001-B83E-4B75-97AC-525E5AC0D2D6}"/>
            </c:ext>
          </c:extLst>
        </c:ser>
        <c:dLbls>
          <c:showLegendKey val="0"/>
          <c:showVal val="0"/>
          <c:showCatName val="0"/>
          <c:showSerName val="0"/>
          <c:showPercent val="0"/>
          <c:showBubbleSize val="0"/>
        </c:dLbls>
        <c:gapWidth val="250"/>
        <c:overlap val="100"/>
        <c:axId val="1937388560"/>
        <c:axId val="193737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4.4400000000000004</c:v>
                </c:pt>
                <c:pt idx="1">
                  <c:v>-2</c:v>
                </c:pt>
                <c:pt idx="2">
                  <c:v>-3.45</c:v>
                </c:pt>
                <c:pt idx="3">
                  <c:v>-3.21</c:v>
                </c:pt>
                <c:pt idx="4">
                  <c:v>-2.95</c:v>
                </c:pt>
              </c:numCache>
            </c:numRef>
          </c:val>
          <c:smooth val="0"/>
          <c:extLst>
            <c:ext xmlns:c16="http://schemas.microsoft.com/office/drawing/2014/chart" uri="{C3380CC4-5D6E-409C-BE32-E72D297353CC}">
              <c16:uniqueId val="{00000002-B83E-4B75-97AC-525E5AC0D2D6}"/>
            </c:ext>
          </c:extLst>
        </c:ser>
        <c:dLbls>
          <c:showLegendKey val="0"/>
          <c:showVal val="0"/>
          <c:showCatName val="0"/>
          <c:showSerName val="0"/>
          <c:showPercent val="0"/>
          <c:showBubbleSize val="0"/>
        </c:dLbls>
        <c:marker val="1"/>
        <c:smooth val="0"/>
        <c:axId val="1937388560"/>
        <c:axId val="1937378224"/>
      </c:lineChart>
      <c:catAx>
        <c:axId val="193738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7378224"/>
        <c:crosses val="autoZero"/>
        <c:auto val="1"/>
        <c:lblAlgn val="ctr"/>
        <c:lblOffset val="100"/>
        <c:tickLblSkip val="1"/>
        <c:tickMarkSkip val="1"/>
        <c:noMultiLvlLbl val="0"/>
      </c:catAx>
      <c:valAx>
        <c:axId val="193737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38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6B-4293-86AE-4CE6C94842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6B-4293-86AE-4CE6C94842F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306B-4293-86AE-4CE6C94842F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0.09</c:v>
                </c:pt>
                <c:pt idx="4">
                  <c:v>#N/A</c:v>
                </c:pt>
                <c:pt idx="5">
                  <c:v>0.09</c:v>
                </c:pt>
                <c:pt idx="6">
                  <c:v>#N/A</c:v>
                </c:pt>
                <c:pt idx="7">
                  <c:v>0.08</c:v>
                </c:pt>
                <c:pt idx="8">
                  <c:v>#N/A</c:v>
                </c:pt>
                <c:pt idx="9">
                  <c:v>0.04</c:v>
                </c:pt>
              </c:numCache>
            </c:numRef>
          </c:val>
          <c:extLst>
            <c:ext xmlns:c16="http://schemas.microsoft.com/office/drawing/2014/chart" uri="{C3380CC4-5D6E-409C-BE32-E72D297353CC}">
              <c16:uniqueId val="{00000003-306B-4293-86AE-4CE6C94842F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1.37</c:v>
                </c:pt>
                <c:pt idx="2">
                  <c:v>#N/A</c:v>
                </c:pt>
                <c:pt idx="3">
                  <c:v>0.57999999999999996</c:v>
                </c:pt>
                <c:pt idx="4">
                  <c:v>#N/A</c:v>
                </c:pt>
                <c:pt idx="5">
                  <c:v>2.57</c:v>
                </c:pt>
                <c:pt idx="6">
                  <c:v>#N/A</c:v>
                </c:pt>
                <c:pt idx="7">
                  <c:v>1.22</c:v>
                </c:pt>
                <c:pt idx="8">
                  <c:v>#N/A</c:v>
                </c:pt>
                <c:pt idx="9">
                  <c:v>0.47</c:v>
                </c:pt>
              </c:numCache>
            </c:numRef>
          </c:val>
          <c:extLst>
            <c:ext xmlns:c16="http://schemas.microsoft.com/office/drawing/2014/chart" uri="{C3380CC4-5D6E-409C-BE32-E72D297353CC}">
              <c16:uniqueId val="{00000004-306B-4293-86AE-4CE6C94842F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2.0099999999999998</c:v>
                </c:pt>
                <c:pt idx="2">
                  <c:v>#N/A</c:v>
                </c:pt>
                <c:pt idx="3">
                  <c:v>2.57</c:v>
                </c:pt>
                <c:pt idx="4">
                  <c:v>#N/A</c:v>
                </c:pt>
                <c:pt idx="5">
                  <c:v>0.21</c:v>
                </c:pt>
                <c:pt idx="6">
                  <c:v>#N/A</c:v>
                </c:pt>
                <c:pt idx="7">
                  <c:v>0.93</c:v>
                </c:pt>
                <c:pt idx="8">
                  <c:v>#N/A</c:v>
                </c:pt>
                <c:pt idx="9">
                  <c:v>1.35</c:v>
                </c:pt>
              </c:numCache>
            </c:numRef>
          </c:val>
          <c:extLst>
            <c:ext xmlns:c16="http://schemas.microsoft.com/office/drawing/2014/chart" uri="{C3380CC4-5D6E-409C-BE32-E72D297353CC}">
              <c16:uniqueId val="{00000005-306B-4293-86AE-4CE6C94842F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3.73</c:v>
                </c:pt>
                <c:pt idx="2">
                  <c:v>#N/A</c:v>
                </c:pt>
                <c:pt idx="3">
                  <c:v>1.75</c:v>
                </c:pt>
                <c:pt idx="4">
                  <c:v>#N/A</c:v>
                </c:pt>
                <c:pt idx="5">
                  <c:v>2.29</c:v>
                </c:pt>
                <c:pt idx="6">
                  <c:v>#N/A</c:v>
                </c:pt>
                <c:pt idx="7">
                  <c:v>1.91</c:v>
                </c:pt>
                <c:pt idx="8">
                  <c:v>#N/A</c:v>
                </c:pt>
                <c:pt idx="9">
                  <c:v>1.47</c:v>
                </c:pt>
              </c:numCache>
            </c:numRef>
          </c:val>
          <c:extLst>
            <c:ext xmlns:c16="http://schemas.microsoft.com/office/drawing/2014/chart" uri="{C3380CC4-5D6E-409C-BE32-E72D297353CC}">
              <c16:uniqueId val="{00000006-306B-4293-86AE-4CE6C94842FC}"/>
            </c:ext>
          </c:extLst>
        </c:ser>
        <c:ser>
          <c:idx val="7"/>
          <c:order val="7"/>
          <c:tx>
            <c:strRef>
              <c:f>データシート!$A$34</c:f>
              <c:strCache>
                <c:ptCount val="1"/>
                <c:pt idx="0">
                  <c:v>土地開発事業会計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2.67</c:v>
                </c:pt>
                <c:pt idx="2">
                  <c:v>#N/A</c:v>
                </c:pt>
                <c:pt idx="3">
                  <c:v>2.71</c:v>
                </c:pt>
                <c:pt idx="4">
                  <c:v>#N/A</c:v>
                </c:pt>
                <c:pt idx="5">
                  <c:v>2.0099999999999998</c:v>
                </c:pt>
                <c:pt idx="6">
                  <c:v>#N/A</c:v>
                </c:pt>
                <c:pt idx="7">
                  <c:v>1.63</c:v>
                </c:pt>
                <c:pt idx="8">
                  <c:v>#N/A</c:v>
                </c:pt>
                <c:pt idx="9">
                  <c:v>1.94</c:v>
                </c:pt>
              </c:numCache>
            </c:numRef>
          </c:val>
          <c:extLst>
            <c:ext xmlns:c16="http://schemas.microsoft.com/office/drawing/2014/chart" uri="{C3380CC4-5D6E-409C-BE32-E72D297353CC}">
              <c16:uniqueId val="{00000007-306B-4293-86AE-4CE6C94842F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2.2200000000000002</c:v>
                </c:pt>
                <c:pt idx="2">
                  <c:v>#N/A</c:v>
                </c:pt>
                <c:pt idx="3">
                  <c:v>2.4</c:v>
                </c:pt>
                <c:pt idx="4">
                  <c:v>#N/A</c:v>
                </c:pt>
                <c:pt idx="5">
                  <c:v>2.66</c:v>
                </c:pt>
                <c:pt idx="6">
                  <c:v>#N/A</c:v>
                </c:pt>
                <c:pt idx="7">
                  <c:v>2.72</c:v>
                </c:pt>
                <c:pt idx="8">
                  <c:v>#N/A</c:v>
                </c:pt>
                <c:pt idx="9">
                  <c:v>2.78</c:v>
                </c:pt>
              </c:numCache>
            </c:numRef>
          </c:val>
          <c:extLst>
            <c:ext xmlns:c16="http://schemas.microsoft.com/office/drawing/2014/chart" uri="{C3380CC4-5D6E-409C-BE32-E72D297353CC}">
              <c16:uniqueId val="{00000008-306B-4293-86AE-4CE6C94842F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13.17</c:v>
                </c:pt>
                <c:pt idx="2">
                  <c:v>#N/A</c:v>
                </c:pt>
                <c:pt idx="3">
                  <c:v>14.59</c:v>
                </c:pt>
                <c:pt idx="4">
                  <c:v>#N/A</c:v>
                </c:pt>
                <c:pt idx="5">
                  <c:v>16.52</c:v>
                </c:pt>
                <c:pt idx="6">
                  <c:v>#N/A</c:v>
                </c:pt>
                <c:pt idx="7">
                  <c:v>18.34</c:v>
                </c:pt>
                <c:pt idx="8">
                  <c:v>#N/A</c:v>
                </c:pt>
                <c:pt idx="9">
                  <c:v>19.739999999999998</c:v>
                </c:pt>
              </c:numCache>
            </c:numRef>
          </c:val>
          <c:extLst>
            <c:ext xmlns:c16="http://schemas.microsoft.com/office/drawing/2014/chart" uri="{C3380CC4-5D6E-409C-BE32-E72D297353CC}">
              <c16:uniqueId val="{00000009-306B-4293-86AE-4CE6C94842FC}"/>
            </c:ext>
          </c:extLst>
        </c:ser>
        <c:dLbls>
          <c:showLegendKey val="0"/>
          <c:showVal val="0"/>
          <c:showCatName val="0"/>
          <c:showSerName val="0"/>
          <c:showPercent val="0"/>
          <c:showBubbleSize val="0"/>
        </c:dLbls>
        <c:gapWidth val="150"/>
        <c:overlap val="100"/>
        <c:axId val="1937384208"/>
        <c:axId val="1937390736"/>
      </c:barChart>
      <c:catAx>
        <c:axId val="193738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7390736"/>
        <c:crosses val="autoZero"/>
        <c:auto val="1"/>
        <c:lblAlgn val="ctr"/>
        <c:lblOffset val="100"/>
        <c:tickLblSkip val="1"/>
        <c:tickMarkSkip val="1"/>
        <c:noMultiLvlLbl val="0"/>
      </c:catAx>
      <c:valAx>
        <c:axId val="193739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384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614</c:v>
                </c:pt>
                <c:pt idx="5">
                  <c:v>600</c:v>
                </c:pt>
                <c:pt idx="8">
                  <c:v>545</c:v>
                </c:pt>
                <c:pt idx="11">
                  <c:v>478</c:v>
                </c:pt>
                <c:pt idx="14">
                  <c:v>457</c:v>
                </c:pt>
              </c:numCache>
            </c:numRef>
          </c:val>
          <c:extLst>
            <c:ext xmlns:c16="http://schemas.microsoft.com/office/drawing/2014/chart" uri="{C3380CC4-5D6E-409C-BE32-E72D297353CC}">
              <c16:uniqueId val="{00000000-DB38-4763-A9DB-4B7090581A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B38-4763-A9DB-4B7090581A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c:v>
                </c:pt>
                <c:pt idx="3">
                  <c:v>15</c:v>
                </c:pt>
                <c:pt idx="6">
                  <c:v>14</c:v>
                </c:pt>
                <c:pt idx="9">
                  <c:v>24</c:v>
                </c:pt>
                <c:pt idx="12">
                  <c:v>0</c:v>
                </c:pt>
              </c:numCache>
            </c:numRef>
          </c:val>
          <c:extLst>
            <c:ext xmlns:c16="http://schemas.microsoft.com/office/drawing/2014/chart" uri="{C3380CC4-5D6E-409C-BE32-E72D297353CC}">
              <c16:uniqueId val="{00000002-DB38-4763-A9DB-4B7090581A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162</c:v>
                </c:pt>
                <c:pt idx="3">
                  <c:v>161</c:v>
                </c:pt>
                <c:pt idx="6">
                  <c:v>130</c:v>
                </c:pt>
                <c:pt idx="9">
                  <c:v>42</c:v>
                </c:pt>
                <c:pt idx="12">
                  <c:v>16</c:v>
                </c:pt>
              </c:numCache>
            </c:numRef>
          </c:val>
          <c:extLst>
            <c:ext xmlns:c16="http://schemas.microsoft.com/office/drawing/2014/chart" uri="{C3380CC4-5D6E-409C-BE32-E72D297353CC}">
              <c16:uniqueId val="{00000003-DB38-4763-A9DB-4B7090581A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123</c:v>
                </c:pt>
                <c:pt idx="3">
                  <c:v>137</c:v>
                </c:pt>
                <c:pt idx="6">
                  <c:v>145</c:v>
                </c:pt>
                <c:pt idx="9">
                  <c:v>139</c:v>
                </c:pt>
                <c:pt idx="12">
                  <c:v>145</c:v>
                </c:pt>
              </c:numCache>
            </c:numRef>
          </c:val>
          <c:extLst>
            <c:ext xmlns:c16="http://schemas.microsoft.com/office/drawing/2014/chart" uri="{C3380CC4-5D6E-409C-BE32-E72D297353CC}">
              <c16:uniqueId val="{00000004-DB38-4763-A9DB-4B7090581A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38-4763-A9DB-4B7090581A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38-4763-A9DB-4B7090581A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644</c:v>
                </c:pt>
                <c:pt idx="3">
                  <c:v>658</c:v>
                </c:pt>
                <c:pt idx="6">
                  <c:v>603</c:v>
                </c:pt>
                <c:pt idx="9">
                  <c:v>562</c:v>
                </c:pt>
                <c:pt idx="12">
                  <c:v>567</c:v>
                </c:pt>
              </c:numCache>
            </c:numRef>
          </c:val>
          <c:extLst>
            <c:ext xmlns:c16="http://schemas.microsoft.com/office/drawing/2014/chart" uri="{C3380CC4-5D6E-409C-BE32-E72D297353CC}">
              <c16:uniqueId val="{00000007-DB38-4763-A9DB-4B7090581A07}"/>
            </c:ext>
          </c:extLst>
        </c:ser>
        <c:dLbls>
          <c:showLegendKey val="0"/>
          <c:showVal val="0"/>
          <c:showCatName val="0"/>
          <c:showSerName val="0"/>
          <c:showPercent val="0"/>
          <c:showBubbleSize val="0"/>
        </c:dLbls>
        <c:gapWidth val="100"/>
        <c:overlap val="100"/>
        <c:axId val="1937376048"/>
        <c:axId val="193737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334</c:v>
                </c:pt>
                <c:pt idx="2">
                  <c:v>#N/A</c:v>
                </c:pt>
                <c:pt idx="3">
                  <c:v>#N/A</c:v>
                </c:pt>
                <c:pt idx="4">
                  <c:v>371</c:v>
                </c:pt>
                <c:pt idx="5">
                  <c:v>#N/A</c:v>
                </c:pt>
                <c:pt idx="6">
                  <c:v>#N/A</c:v>
                </c:pt>
                <c:pt idx="7">
                  <c:v>347</c:v>
                </c:pt>
                <c:pt idx="8">
                  <c:v>#N/A</c:v>
                </c:pt>
                <c:pt idx="9">
                  <c:v>#N/A</c:v>
                </c:pt>
                <c:pt idx="10">
                  <c:v>289</c:v>
                </c:pt>
                <c:pt idx="11">
                  <c:v>#N/A</c:v>
                </c:pt>
                <c:pt idx="12">
                  <c:v>#N/A</c:v>
                </c:pt>
                <c:pt idx="13">
                  <c:v>272</c:v>
                </c:pt>
                <c:pt idx="14">
                  <c:v>#N/A</c:v>
                </c:pt>
              </c:numCache>
            </c:numRef>
          </c:val>
          <c:smooth val="0"/>
          <c:extLst>
            <c:ext xmlns:c16="http://schemas.microsoft.com/office/drawing/2014/chart" uri="{C3380CC4-5D6E-409C-BE32-E72D297353CC}">
              <c16:uniqueId val="{00000008-DB38-4763-A9DB-4B7090581A07}"/>
            </c:ext>
          </c:extLst>
        </c:ser>
        <c:dLbls>
          <c:showLegendKey val="0"/>
          <c:showVal val="0"/>
          <c:showCatName val="0"/>
          <c:showSerName val="0"/>
          <c:showPercent val="0"/>
          <c:showBubbleSize val="0"/>
        </c:dLbls>
        <c:marker val="1"/>
        <c:smooth val="0"/>
        <c:axId val="1937376048"/>
        <c:axId val="1937377136"/>
      </c:lineChart>
      <c:catAx>
        <c:axId val="193737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7377136"/>
        <c:crosses val="autoZero"/>
        <c:auto val="1"/>
        <c:lblAlgn val="ctr"/>
        <c:lblOffset val="100"/>
        <c:tickLblSkip val="1"/>
        <c:tickMarkSkip val="1"/>
        <c:noMultiLvlLbl val="0"/>
      </c:catAx>
      <c:valAx>
        <c:axId val="193737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37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5634</c:v>
                </c:pt>
                <c:pt idx="5">
                  <c:v>5576</c:v>
                </c:pt>
                <c:pt idx="8">
                  <c:v>5433</c:v>
                </c:pt>
                <c:pt idx="11">
                  <c:v>5775</c:v>
                </c:pt>
                <c:pt idx="14">
                  <c:v>5649</c:v>
                </c:pt>
              </c:numCache>
            </c:numRef>
          </c:val>
          <c:extLst>
            <c:ext xmlns:c16="http://schemas.microsoft.com/office/drawing/2014/chart" uri="{C3380CC4-5D6E-409C-BE32-E72D297353CC}">
              <c16:uniqueId val="{00000000-F180-428A-B40D-E57243388E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c:v>
                </c:pt>
                <c:pt idx="5">
                  <c:v>7</c:v>
                </c:pt>
                <c:pt idx="8">
                  <c:v>5</c:v>
                </c:pt>
                <c:pt idx="11">
                  <c:v>2</c:v>
                </c:pt>
                <c:pt idx="14">
                  <c:v>1</c:v>
                </c:pt>
              </c:numCache>
            </c:numRef>
          </c:val>
          <c:extLst>
            <c:ext xmlns:c16="http://schemas.microsoft.com/office/drawing/2014/chart" uri="{C3380CC4-5D6E-409C-BE32-E72D297353CC}">
              <c16:uniqueId val="{00000001-F180-428A-B40D-E57243388E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1660</c:v>
                </c:pt>
                <c:pt idx="5">
                  <c:v>1773</c:v>
                </c:pt>
                <c:pt idx="8">
                  <c:v>1866</c:v>
                </c:pt>
                <c:pt idx="11">
                  <c:v>1891</c:v>
                </c:pt>
                <c:pt idx="14">
                  <c:v>1848</c:v>
                </c:pt>
              </c:numCache>
            </c:numRef>
          </c:val>
          <c:extLst>
            <c:ext xmlns:c16="http://schemas.microsoft.com/office/drawing/2014/chart" uri="{C3380CC4-5D6E-409C-BE32-E72D297353CC}">
              <c16:uniqueId val="{00000002-F180-428A-B40D-E57243388E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80-428A-B40D-E57243388E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80-428A-B40D-E57243388E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80-428A-B40D-E57243388E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1056</c:v>
                </c:pt>
                <c:pt idx="3">
                  <c:v>1007</c:v>
                </c:pt>
                <c:pt idx="6">
                  <c:v>978</c:v>
                </c:pt>
                <c:pt idx="9">
                  <c:v>948</c:v>
                </c:pt>
                <c:pt idx="12">
                  <c:v>898</c:v>
                </c:pt>
              </c:numCache>
            </c:numRef>
          </c:val>
          <c:extLst>
            <c:ext xmlns:c16="http://schemas.microsoft.com/office/drawing/2014/chart" uri="{C3380CC4-5D6E-409C-BE32-E72D297353CC}">
              <c16:uniqueId val="{00000006-F180-428A-B40D-E57243388E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369</c:v>
                </c:pt>
                <c:pt idx="3">
                  <c:v>211</c:v>
                </c:pt>
                <c:pt idx="6">
                  <c:v>82</c:v>
                </c:pt>
                <c:pt idx="9">
                  <c:v>40</c:v>
                </c:pt>
                <c:pt idx="12">
                  <c:v>25</c:v>
                </c:pt>
              </c:numCache>
            </c:numRef>
          </c:val>
          <c:extLst>
            <c:ext xmlns:c16="http://schemas.microsoft.com/office/drawing/2014/chart" uri="{C3380CC4-5D6E-409C-BE32-E72D297353CC}">
              <c16:uniqueId val="{00000007-F180-428A-B40D-E57243388E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2745</c:v>
                </c:pt>
                <c:pt idx="3">
                  <c:v>2876</c:v>
                </c:pt>
                <c:pt idx="6">
                  <c:v>3081</c:v>
                </c:pt>
                <c:pt idx="9">
                  <c:v>3142</c:v>
                </c:pt>
                <c:pt idx="12">
                  <c:v>3254</c:v>
                </c:pt>
              </c:numCache>
            </c:numRef>
          </c:val>
          <c:extLst>
            <c:ext xmlns:c16="http://schemas.microsoft.com/office/drawing/2014/chart" uri="{C3380CC4-5D6E-409C-BE32-E72D297353CC}">
              <c16:uniqueId val="{00000008-F180-428A-B40D-E57243388E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47</c:v>
                </c:pt>
                <c:pt idx="3">
                  <c:v>33</c:v>
                </c:pt>
                <c:pt idx="6">
                  <c:v>19</c:v>
                </c:pt>
                <c:pt idx="9">
                  <c:v>1</c:v>
                </c:pt>
                <c:pt idx="12">
                  <c:v>5</c:v>
                </c:pt>
              </c:numCache>
            </c:numRef>
          </c:val>
          <c:extLst>
            <c:ext xmlns:c16="http://schemas.microsoft.com/office/drawing/2014/chart" uri="{C3380CC4-5D6E-409C-BE32-E72D297353CC}">
              <c16:uniqueId val="{00000009-F180-428A-B40D-E57243388E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5281</c:v>
                </c:pt>
                <c:pt idx="3">
                  <c:v>5266</c:v>
                </c:pt>
                <c:pt idx="6">
                  <c:v>5496</c:v>
                </c:pt>
                <c:pt idx="9">
                  <c:v>6325</c:v>
                </c:pt>
                <c:pt idx="12">
                  <c:v>6265</c:v>
                </c:pt>
              </c:numCache>
            </c:numRef>
          </c:val>
          <c:extLst>
            <c:ext xmlns:c16="http://schemas.microsoft.com/office/drawing/2014/chart" uri="{C3380CC4-5D6E-409C-BE32-E72D297353CC}">
              <c16:uniqueId val="{0000000A-F180-428A-B40D-E57243388E09}"/>
            </c:ext>
          </c:extLst>
        </c:ser>
        <c:dLbls>
          <c:showLegendKey val="0"/>
          <c:showVal val="0"/>
          <c:showCatName val="0"/>
          <c:showSerName val="0"/>
          <c:showPercent val="0"/>
          <c:showBubbleSize val="0"/>
        </c:dLbls>
        <c:gapWidth val="100"/>
        <c:overlap val="100"/>
        <c:axId val="1937377680"/>
        <c:axId val="193737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2192</c:v>
                </c:pt>
                <c:pt idx="2">
                  <c:v>#N/A</c:v>
                </c:pt>
                <c:pt idx="3">
                  <c:v>#N/A</c:v>
                </c:pt>
                <c:pt idx="4">
                  <c:v>2037</c:v>
                </c:pt>
                <c:pt idx="5">
                  <c:v>#N/A</c:v>
                </c:pt>
                <c:pt idx="6">
                  <c:v>#N/A</c:v>
                </c:pt>
                <c:pt idx="7">
                  <c:v>2352</c:v>
                </c:pt>
                <c:pt idx="8">
                  <c:v>#N/A</c:v>
                </c:pt>
                <c:pt idx="9">
                  <c:v>#N/A</c:v>
                </c:pt>
                <c:pt idx="10">
                  <c:v>2789</c:v>
                </c:pt>
                <c:pt idx="11">
                  <c:v>#N/A</c:v>
                </c:pt>
                <c:pt idx="12">
                  <c:v>#N/A</c:v>
                </c:pt>
                <c:pt idx="13">
                  <c:v>2950</c:v>
                </c:pt>
                <c:pt idx="14">
                  <c:v>#N/A</c:v>
                </c:pt>
              </c:numCache>
            </c:numRef>
          </c:val>
          <c:smooth val="0"/>
          <c:extLst>
            <c:ext xmlns:c16="http://schemas.microsoft.com/office/drawing/2014/chart" uri="{C3380CC4-5D6E-409C-BE32-E72D297353CC}">
              <c16:uniqueId val="{0000000B-F180-428A-B40D-E57243388E09}"/>
            </c:ext>
          </c:extLst>
        </c:ser>
        <c:dLbls>
          <c:showLegendKey val="0"/>
          <c:showVal val="0"/>
          <c:showCatName val="0"/>
          <c:showSerName val="0"/>
          <c:showPercent val="0"/>
          <c:showBubbleSize val="0"/>
        </c:dLbls>
        <c:marker val="1"/>
        <c:smooth val="0"/>
        <c:axId val="1937377680"/>
        <c:axId val="1937378768"/>
      </c:lineChart>
      <c:catAx>
        <c:axId val="193737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7378768"/>
        <c:crosses val="autoZero"/>
        <c:auto val="1"/>
        <c:lblAlgn val="ctr"/>
        <c:lblOffset val="100"/>
        <c:tickLblSkip val="1"/>
        <c:tickMarkSkip val="1"/>
        <c:noMultiLvlLbl val="0"/>
      </c:catAx>
      <c:valAx>
        <c:axId val="193737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37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829</c:v>
                </c:pt>
                <c:pt idx="1">
                  <c:v>730</c:v>
                </c:pt>
                <c:pt idx="2">
                  <c:v>641</c:v>
                </c:pt>
              </c:numCache>
            </c:numRef>
          </c:val>
          <c:extLst>
            <c:ext xmlns:c16="http://schemas.microsoft.com/office/drawing/2014/chart" uri="{C3380CC4-5D6E-409C-BE32-E72D297353CC}">
              <c16:uniqueId val="{00000000-E940-4803-AD8F-8CBC756824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E940-4803-AD8F-8CBC756824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621</c:v>
                </c:pt>
                <c:pt idx="1">
                  <c:v>687</c:v>
                </c:pt>
                <c:pt idx="2">
                  <c:v>731</c:v>
                </c:pt>
              </c:numCache>
            </c:numRef>
          </c:val>
          <c:extLst>
            <c:ext xmlns:c16="http://schemas.microsoft.com/office/drawing/2014/chart" uri="{C3380CC4-5D6E-409C-BE32-E72D297353CC}">
              <c16:uniqueId val="{00000002-E940-4803-AD8F-8CBC756824CC}"/>
            </c:ext>
          </c:extLst>
        </c:ser>
        <c:dLbls>
          <c:showLegendKey val="0"/>
          <c:showVal val="0"/>
          <c:showCatName val="0"/>
          <c:showSerName val="0"/>
          <c:showPercent val="0"/>
          <c:showBubbleSize val="0"/>
        </c:dLbls>
        <c:gapWidth val="120"/>
        <c:overlap val="100"/>
        <c:axId val="2106103776"/>
        <c:axId val="2106102688"/>
      </c:barChart>
      <c:catAx>
        <c:axId val="210610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06102688"/>
        <c:crosses val="autoZero"/>
        <c:auto val="1"/>
        <c:lblAlgn val="ctr"/>
        <c:lblOffset val="100"/>
        <c:tickLblSkip val="1"/>
        <c:tickMarkSkip val="1"/>
        <c:noMultiLvlLbl val="0"/>
      </c:catAx>
      <c:valAx>
        <c:axId val="2106102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0610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{E55BC4BC-2262-4A45-8E1C-0E8520238278}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925-4AFC-A7D1-B57DE86A83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{AF2E5944-52AD-43B8-9B89-994BA7739D8F}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25-4AFC-A7D1-B57DE86A83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{02BAEA98-8EB5-4BBA-9977-ED83D6FF9CE3}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25-4AFC-A7D1-B57DE86A83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{1A427D14-7C49-4906-81F0-3DB2797E81A5}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25-4AFC-A7D1-B57DE86A83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{A15689F7-EC48-4805-A8D9-5B4763D18301}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25-4AFC-A7D1-B57DE86A830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{DB5EE8AB-D329-4F28-88A9-246040E49F80}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925-4AFC-A7D1-B57DE86A830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{71F1D8DB-4B8E-4172-901E-52934ABF309D}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925-4AFC-A7D1-B57DE86A830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{DF254C1E-6F81-49B9-8160-9F84DD1F83F3}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925-4AFC-A7D1-B57DE86A830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{5C1E4593-55FA-4578-9E69-3AFFE8BF5128}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925-4AFC-A7D1-B57DE86A83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59.4</c:v>
                </c:pt>
                <c:pt idx="24">
                  <c:v>59.8</c:v>
                </c:pt>
                <c:pt idx="32">
                  <c:v>61.1</c:v>
                </c:pt>
              </c:numCache>
            </c:numRef>
          </c:xVal>
          <c:yVal>
            <c:numRef>
              <c:f>公会計指標分析・財政指標組合せ分析表!$BP$51:$DC$51</c:f>
              <c:numCache>
                <c:formatCode>#,##0.0;"▲ "#,##0.0</c:formatCode>
                <c:ptCount val="40"/>
                <c:pt idx="8">
                  <c:v>64.400000000000006</c:v>
                </c:pt>
                <c:pt idx="16">
                  <c:v>73.8</c:v>
                </c:pt>
                <c:pt idx="24">
                  <c:v>89.1</c:v>
                </c:pt>
                <c:pt idx="32">
                  <c:v>94.6</c:v>
                </c:pt>
              </c:numCache>
            </c:numRef>
          </c:yVal>
          <c:smooth val="0"/>
          <c:extLst>
            <c:ext xmlns:c16="http://schemas.microsoft.com/office/drawing/2014/chart" uri="{C3380CC4-5D6E-409C-BE32-E72D297353CC}">
              <c16:uniqueId val="{00000009-6925-4AFC-A7D1-B57DE86A83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{3FDC37A9-2B23-464D-9127-4E71EBA716B0}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925-4AFC-A7D1-B57DE86A83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{5A85AEFF-1CD6-4FFD-9462-4BED65AC103A}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25-4AFC-A7D1-B57DE86A83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{D5520D70-7E44-42CC-AD82-9008239F619F}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25-4AFC-A7D1-B57DE86A83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{C83EED6A-FF4B-43B2-938F-CDA82C0AAC4D}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25-4AFC-A7D1-B57DE86A83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{7E4959C6-86FA-48A1-9FEB-8AB48813B9D4}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25-4AFC-A7D1-B57DE86A830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{45FBDA2C-BDED-4303-93D7-9A3CAF0521D6}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925-4AFC-A7D1-B57DE86A830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{DE04C46E-54ED-4CF1-82B7-CF11BEFC1CAB}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925-4AFC-A7D1-B57DE86A830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{D428B8B7-9481-4BA0-A607-C3BB325B23F2}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925-4AFC-A7D1-B57DE86A830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{D30019F0-A2A6-46C8-AF92-AB61EF790773}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925-4AFC-A7D1-B57DE86A83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pt idx="32">
                  <c:v>61.2</c:v>
                </c:pt>
              </c:numCache>
            </c:numRef>
          </c:xVal>
          <c:yVal>
            <c:numRef>
              <c:f>公会計指標分析・財政指標組合せ分析表!$BP$55:$DC$55</c:f>
              <c:numCache>
                <c:formatCode>#,##0.0;"▲ "#,##0.0</c:formatCode>
                <c:ptCount val="40"/>
                <c:pt idx="8">
                  <c:v>38.5</c:v>
                </c:pt>
                <c:pt idx="16">
                  <c:v>32.799999999999997</c:v>
                </c:pt>
                <c:pt idx="24">
                  <c:v>20.9</c:v>
                </c:pt>
                <c:pt idx="32">
                  <c:v>21</c:v>
                </c:pt>
              </c:numCache>
            </c:numRef>
          </c:yVal>
          <c:smooth val="0"/>
          <c:extLst>
            <c:ext xmlns:c16="http://schemas.microsoft.com/office/drawing/2014/chart" uri="{C3380CC4-5D6E-409C-BE32-E72D297353CC}">
              <c16:uniqueId val="{00000013-6925-4AFC-A7D1-B57DE86A8302}"/>
            </c:ext>
          </c:extLst>
        </c:ser>
        <c:dLbls>
          <c:showLegendKey val="0"/>
          <c:showVal val="1"/>
          <c:showCatName val="0"/>
          <c:showSerName val="0"/>
          <c:showPercent val="0"/>
          <c:showBubbleSize val="0"/>
        </c:dLbls>
        <c:axId val="2106104320"/>
        <c:axId val="2106096160"/>
      </c:scatterChart>
      <c:valAx>
        <c:axId val="2106104320"/>
        <c:scaling>
          <c:orientation val="minMax"/>
          <c:max val="61.5"/>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6096160"/>
        <c:crosses val="autoZero"/>
        <c:crossBetween val="midCat"/>
      </c:valAx>
      <c:valAx>
        <c:axId val="2106096160"/>
        <c:scaling>
          <c:orientation val="minMax"/>
          <c:max val="10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6104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{00A5527A-5899-43AF-A0CE-DBBF1C105BEA}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D5B-4108-B252-C066700839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{33904CAB-1E46-4F40-8482-BB49D4C5E42A}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5B-4108-B252-C066700839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{52F8CDE8-485A-4A9D-8719-7A55DBC1CBDB}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5B-4108-B252-C066700839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{D935BEE1-9485-4378-9474-BDF1F666BE27}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5B-4108-B252-C066700839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{EBEAC5CE-FEF1-4EA5-AB49-4804E0DA8244}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5B-4108-B252-C066700839D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{54506850-AB1D-4C42-92A3-FE01E41E95E6}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D5B-4108-B252-C066700839D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{076BF6FF-D80D-4285-8477-3CCB54B7EB60}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D5B-4108-B252-C066700839D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{6997FCDC-18EC-400D-A638-3E5A1700899E}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D5B-4108-B252-C066700839D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{1ECDC3FC-6BBC-4F9F-9BD5-4314D7738DCD}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D5B-4108-B252-C066700839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11.3</c:v>
                </c:pt>
                <c:pt idx="16">
                  <c:v>10.9</c:v>
                </c:pt>
                <c:pt idx="24">
                  <c:v>10.6</c:v>
                </c:pt>
                <c:pt idx="32">
                  <c:v>9.6</c:v>
                </c:pt>
              </c:numCache>
            </c:numRef>
          </c:xVal>
          <c:yVal>
            <c:numRef>
              <c:f>公会計指標分析・財政指標組合せ分析表!$BP$73:$DC$73</c:f>
              <c:numCache>
                <c:formatCode>#,##0.0;"▲ "#,##0.0</c:formatCode>
                <c:ptCount val="40"/>
                <c:pt idx="0">
                  <c:v>68.400000000000006</c:v>
                </c:pt>
                <c:pt idx="8">
                  <c:v>64.400000000000006</c:v>
                </c:pt>
                <c:pt idx="16">
                  <c:v>73.8</c:v>
                </c:pt>
                <c:pt idx="24">
                  <c:v>89.1</c:v>
                </c:pt>
                <c:pt idx="32">
                  <c:v>94.6</c:v>
                </c:pt>
              </c:numCache>
            </c:numRef>
          </c:yVal>
          <c:smooth val="0"/>
          <c:extLst>
            <c:ext xmlns:c16="http://schemas.microsoft.com/office/drawing/2014/chart" uri="{C3380CC4-5D6E-409C-BE32-E72D297353CC}">
              <c16:uniqueId val="{00000009-0D5B-4108-B252-C066700839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{E3BAF61C-A3A5-476B-8502-B886D9D79873}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D5B-4108-B252-C066700839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{8C814C4C-B401-46B7-AE89-8EDB4223CEF6}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5B-4108-B252-C066700839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{76F58519-3F4F-43F1-AE58-BE6AF3705550}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5B-4108-B252-C066700839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{2AC8965D-EFBD-4DFC-AEEF-A5FC285F4F26}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5B-4108-B252-C066700839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{24F2777C-457F-4566-AE1A-6579DDCBFC47}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5B-4108-B252-C066700839D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{8A805620-9BC3-4E5E-A98D-79CF4FDA02AC}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D5B-4108-B252-C066700839D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{60C3A308-9BDD-4A4A-B222-2B0F02EB0AB0}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D5B-4108-B252-C066700839D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{73CC418E-C229-429E-9FDB-76CDC700513F}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D5B-4108-B252-C066700839D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{7A67C6AF-CB1E-4E3C-B0B6-F3CEEC5724EB}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D5B-4108-B252-C066700839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0D5B-4108-B252-C066700839DF}"/>
            </c:ext>
          </c:extLst>
        </c:ser>
        <c:dLbls>
          <c:showLegendKey val="0"/>
          <c:showVal val="1"/>
          <c:showCatName val="0"/>
          <c:showSerName val="0"/>
          <c:showPercent val="0"/>
          <c:showBubbleSize val="0"/>
        </c:dLbls>
        <c:axId val="2106096704"/>
        <c:axId val="2106101600"/>
      </c:scatterChart>
      <c:valAx>
        <c:axId val="2106096704"/>
        <c:scaling>
          <c:orientation val="minMax"/>
          <c:max val="11.9"/>
          <c:min val="8.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6101600"/>
        <c:crosses val="autoZero"/>
        <c:crossBetween val="midCat"/>
      </c:valAx>
      <c:valAx>
        <c:axId val="2106101600"/>
        <c:scaling>
          <c:orientation val="minMax"/>
          <c:max val="10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60967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普通会計分の元利償還金は、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主にこども園整備事業等により、前年度に比べて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百万円増加したものの、組合等が起こした地方債の元利償還金に対する負担金等は、中播北部行政事務組合の償還終了により前年度に比べて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百万円、算入公債費等も主に事業費補正により基準財政需要額に算入された公債費の減により、前年度に比べて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結果として、令和元年度の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実質公債費比率の分子額は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減債基金残高に満期一括償還地方債借入分はありません。</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将来負担額のうち、公営企業債等繰入見込額は、特定環境保全公共下水道事業の推進に伴い毎年増加しており、令和元年度は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3,254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財源等のうち充当可能</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百万円減額したほか、基準財政需要額算入見込額が算入公債費の減により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百万円減少したことにより、充当可能財源等全体では前年度に比べて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百万円の減となり、結果として将来負担比率の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百万円の大幅な増となった。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令和元年度は、ふるさと市川応援基金に寄附金収入として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百万円積み立てた一方で、子育て支援や地域活性化に資する事業の財源として同基金を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百万円取り崩したこと、さらに、浄化槽設置にかかる補てん給付金として臨時的に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百万円支出したことによる収支不足に対して財政調整基金を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ついては、人口減により税収や地方交付税の伸びが見込めないうえに、社会保障関連経費の更なる増加や公共施設等の老朽化対策事業、特定環境保全公共下水道事業など大きな財源を必要とする事業を進めていくことから、中長期的には財政調整基金、特定目的基金ともに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・ふるさと市川応援基金：次世代の教育と魅力を感じる子育て支援や住みよい安全安心な活気あるまちづくり、地域の伝統文化の継承、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地域資源を活かした魅力向上に資する事業など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・学校用地取得基金：町の学校用地の円滑な取得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・地域福祉基金：すこやかな長寿社会に備え、福祉活動の活性化と総合的な福祉の振興、充実を図るための事業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・ふるさと水と土の保全基金：土地改良施設の機能強化を図るための保全整備等に対する支援や集落共同活動の強化に資する事業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・環境保全基金：環境の保全に関する町民の意識の高揚及び活動の促進に資する事業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主に特定目的基金のうち、ふるさと市川応援基金を目的に沿った事業に対して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百万円取り崩したものの、寄附金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今後の方針としては、ふるさと市川応援基金などを有効に活用していくとともに、庁舎や小・中学校等の整備にかかる基金の創設も検討していきたいと考えている。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主に浄化槽設置にかかる補てん給付金などの臨時的な支出により、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億円）をできる限り下回らないように努めることとしている。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減債基金からの取崩しを行わず、基金利子のみを積立てたため、残高は増減なしの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現在のところ毎年度計画的に積立てを行う予定はないが、今後は地方債の償還計画を踏まえたうえで、積立て等について検討することも考えている。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11,947
11,799
82.67
5,928,238
5,869,764
52,812
3,572,361
6,264,559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有形固定資産減価償却率は、令和元年度</a:t>
          </a:r>
          <a:r>
            <a:rPr kumimoji="1" lang="en-US" altLang="ja-JP" sz="1100">
              <a:latin typeface="ＭＳ Ｐゴシック" panose="020B0600070205080204" pitchFamily="50" charset="-128"/>
              <a:ea typeface="ＭＳ Ｐゴシック" panose="020B0600070205080204" pitchFamily="50" charset="-128"/>
            </a:rPr>
            <a:t>61.1</a:t>
          </a:r>
          <a:r>
            <a:rPr kumimoji="1" lang="ja-JP" altLang="en-US" sz="1100">
              <a:latin typeface="ＭＳ Ｐゴシック" panose="020B0600070205080204" pitchFamily="50" charset="-128"/>
              <a:ea typeface="ＭＳ Ｐゴシック" panose="020B0600070205080204" pitchFamily="50" charset="-128"/>
            </a:rPr>
            <a:t>％となり類似団体内平均値とほぼ同率であるが、毎年度増加傾向にあり老朽化が着実に進んでいる。</a:t>
          </a:r>
        </a:p>
        <a:p>
          <a:r>
            <a:rPr kumimoji="1" lang="ja-JP" altLang="en-US" sz="1100">
              <a:latin typeface="ＭＳ Ｐゴシック" panose="020B0600070205080204" pitchFamily="50" charset="-128"/>
              <a:ea typeface="ＭＳ Ｐゴシック" panose="020B0600070205080204" pitchFamily="50" charset="-128"/>
            </a:rPr>
            <a:t>　今後、ますます建物等の老朽化が進むことから、公共施設等総合管理計画を見直すなかで、公共施設等の適正化に努め計画的な資産管理を推進する必要がある。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86466</xdr:rowOff>
    </xdr:from>
    <xdr:to>
      <xdr:col>23</xdr:col>
      <xdr:colOff>136525</xdr:colOff>
      <xdr:row>31</xdr:row>
      <xdr:rowOff>16616</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109343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52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63077</xdr:rowOff>
    </xdr:from>
    <xdr:to>
      <xdr:col>19</xdr:col>
      <xdr:colOff>187325</xdr:colOff>
      <xdr:row>30</xdr:row>
      <xdr:rowOff>164677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113877</xdr:rowOff>
    </xdr:from>
    <xdr:to>
      <xdr:col>23</xdr:col>
      <xdr:colOff>85725</xdr:colOff>
      <xdr:row>30</xdr:row>
      <xdr:rowOff>137266</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28902"/>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113877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2170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106680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01091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9754</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債務償還比率は、前年度よりも</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ポイント、また、類似団体内平均値よりも</a:t>
          </a:r>
          <a:r>
            <a:rPr kumimoji="1" lang="en-US" altLang="ja-JP" sz="1100">
              <a:latin typeface="ＭＳ Ｐゴシック" panose="020B0600070205080204" pitchFamily="50" charset="-128"/>
              <a:ea typeface="ＭＳ Ｐゴシック" panose="020B0600070205080204" pitchFamily="50" charset="-128"/>
            </a:rPr>
            <a:t>267.7</a:t>
          </a:r>
          <a:r>
            <a:rPr kumimoji="1" lang="ja-JP" altLang="en-US" sz="1100">
              <a:latin typeface="ＭＳ Ｐゴシック" panose="020B0600070205080204" pitchFamily="50" charset="-128"/>
              <a:ea typeface="ＭＳ Ｐゴシック" panose="020B0600070205080204" pitchFamily="50" charset="-128"/>
            </a:rPr>
            <a:t>ポイント高くなっている。</a:t>
          </a:r>
        </a:p>
        <a:p>
          <a:r>
            <a:rPr kumimoji="1" lang="ja-JP" altLang="en-US" sz="1100">
              <a:latin typeface="ＭＳ Ｐゴシック" panose="020B0600070205080204" pitchFamily="50" charset="-128"/>
              <a:ea typeface="ＭＳ Ｐゴシック" panose="020B0600070205080204" pitchFamily="50" charset="-128"/>
            </a:rPr>
            <a:t>　これは、地方債残高が公共施設の老朽化対策事業などにより大きく増加したことにより将来負担額も増加したためで、今後は投資的事業を極力抑え新規地方債の発行を抑える必要がある。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160818</xdr:rowOff>
    </xdr:from>
    <xdr:to>
      <xdr:col>76</xdr:col>
      <xdr:colOff>73025</xdr:colOff>
      <xdr:row>33</xdr:row>
      <xdr:rowOff>90968</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64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139245</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639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85562</xdr:rowOff>
    </xdr:from>
    <xdr:to>
      <xdr:col>72</xdr:col>
      <xdr:colOff>123825</xdr:colOff>
      <xdr:row>33</xdr:row>
      <xdr:rowOff>15712</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634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136362</xdr:rowOff>
    </xdr:from>
    <xdr:to>
      <xdr:col>76</xdr:col>
      <xdr:colOff>22225</xdr:colOff>
      <xdr:row>33</xdr:row>
      <xdr:rowOff>40168</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4084300" y="6394287"/>
          <a:ext cx="711200" cy="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20139</xdr:rowOff>
    </xdr:from>
    <xdr:to>
      <xdr:col>68</xdr:col>
      <xdr:colOff>123825</xdr:colOff>
      <xdr:row>31</xdr:row>
      <xdr:rowOff>121739</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3271500" y="61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70939</xdr:rowOff>
    </xdr:from>
    <xdr:to>
      <xdr:col>72</xdr:col>
      <xdr:colOff>73025</xdr:colOff>
      <xdr:row>32</xdr:row>
      <xdr:rowOff>136362</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3322300" y="6157414"/>
          <a:ext cx="762000" cy="2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60815</xdr:rowOff>
    </xdr:from>
    <xdr:to>
      <xdr:col>64</xdr:col>
      <xdr:colOff>123825</xdr:colOff>
      <xdr:row>30</xdr:row>
      <xdr:rowOff>162415</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2509500" y="59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111615</xdr:rowOff>
    </xdr:from>
    <xdr:to>
      <xdr:col>68</xdr:col>
      <xdr:colOff>73025</xdr:colOff>
      <xdr:row>31</xdr:row>
      <xdr:rowOff>70939</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2560300" y="6026640"/>
          <a:ext cx="762000" cy="13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57576</xdr:rowOff>
    </xdr:from>
    <xdr:to>
      <xdr:col>60</xdr:col>
      <xdr:colOff>123825</xdr:colOff>
      <xdr:row>30</xdr:row>
      <xdr:rowOff>159176</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1747500" y="59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108376</xdr:rowOff>
    </xdr:from>
    <xdr:to>
      <xdr:col>64</xdr:col>
      <xdr:colOff>73025</xdr:colOff>
      <xdr:row>30</xdr:row>
      <xdr:rowOff>111615</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1798300" y="6023401"/>
          <a:ext cx="762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2" name="n_1aveValue債務償還比率">
          <a:extLst>
            <a:ext uri="{FF2B5EF4-FFF2-40B4-BE49-F238E27FC236}">
              <a16:creationId xmlns:a16="http://schemas.microsoft.com/office/drawing/2014/main" id="{00000000-0008-0000-0D00-000098000000}"/>
            </a:ext>
          </a:extLst>
        </xdr:cNvPr>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3" name="n_2aveValue債務償還比率">
          <a:extLst>
            <a:ext uri="{FF2B5EF4-FFF2-40B4-BE49-F238E27FC236}">
              <a16:creationId xmlns:a16="http://schemas.microsoft.com/office/drawing/2014/main" id="{00000000-0008-0000-0D00-000099000000}"/>
            </a:ext>
          </a:extLst>
        </xdr:cNvPr>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4" name="n_3aveValue債務償還比率">
          <a:extLst>
            <a:ext uri="{FF2B5EF4-FFF2-40B4-BE49-F238E27FC236}">
              <a16:creationId xmlns:a16="http://schemas.microsoft.com/office/drawing/2014/main" id="{00000000-0008-0000-0D00-00009A000000}"/>
            </a:ext>
          </a:extLst>
        </xdr:cNvPr>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5" name="n_4aveValue債務償還比率">
          <a:extLst>
            <a:ext uri="{FF2B5EF4-FFF2-40B4-BE49-F238E27FC236}">
              <a16:creationId xmlns:a16="http://schemas.microsoft.com/office/drawing/2014/main" id="{00000000-0008-0000-0D00-00009B000000}"/>
            </a:ext>
          </a:extLst>
        </xdr:cNvPr>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6839</xdr:rowOff>
    </xdr:from>
    <xdr:ext cx="469744" cy="259045"/>
    <xdr:sp macro="" textlink="">
      <xdr:nvSpPr>
        <xdr:cNvPr id="156" name="n_1mainValue債務償還比率">
          <a:extLst>
            <a:ext uri="{FF2B5EF4-FFF2-40B4-BE49-F238E27FC236}">
              <a16:creationId xmlns:a16="http://schemas.microsoft.com/office/drawing/2014/main" id="{00000000-0008-0000-0D00-00009C000000}"/>
            </a:ext>
          </a:extLst>
        </xdr:cNvPr>
        <xdr:cNvSpPr txBox="1"/>
      </xdr:nvSpPr>
      <xdr:spPr>
        <a:xfrm>
          <a:off x="13836727" y="643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112866</xdr:rowOff>
    </xdr:from>
    <xdr:ext cx="469744" cy="259045"/>
    <xdr:sp macro="" textlink="">
      <xdr:nvSpPr>
        <xdr:cNvPr id="157" name="n_2mainValue債務償還比率">
          <a:extLst>
            <a:ext uri="{FF2B5EF4-FFF2-40B4-BE49-F238E27FC236}">
              <a16:creationId xmlns:a16="http://schemas.microsoft.com/office/drawing/2014/main" id="{00000000-0008-0000-0D00-00009D000000}"/>
            </a:ext>
          </a:extLst>
        </xdr:cNvPr>
        <xdr:cNvSpPr txBox="1"/>
      </xdr:nvSpPr>
      <xdr:spPr>
        <a:xfrm>
          <a:off x="13087427" y="619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7492</xdr:rowOff>
    </xdr:from>
    <xdr:ext cx="469744" cy="259045"/>
    <xdr:sp macro="" textlink="">
      <xdr:nvSpPr>
        <xdr:cNvPr id="158" name="n_3mainValue債務償還比率">
          <a:extLst>
            <a:ext uri="{FF2B5EF4-FFF2-40B4-BE49-F238E27FC236}">
              <a16:creationId xmlns:a16="http://schemas.microsoft.com/office/drawing/2014/main" id="{00000000-0008-0000-0D00-00009E000000}"/>
            </a:ext>
          </a:extLst>
        </xdr:cNvPr>
        <xdr:cNvSpPr txBox="1"/>
      </xdr:nvSpPr>
      <xdr:spPr>
        <a:xfrm>
          <a:off x="12325427" y="575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150303</xdr:rowOff>
    </xdr:from>
    <xdr:ext cx="469744" cy="259045"/>
    <xdr:sp macro="" textlink="">
      <xdr:nvSpPr>
        <xdr:cNvPr id="159" name="n_4mainValue債務償還比率">
          <a:extLst>
            <a:ext uri="{FF2B5EF4-FFF2-40B4-BE49-F238E27FC236}">
              <a16:creationId xmlns:a16="http://schemas.microsoft.com/office/drawing/2014/main" id="{00000000-0008-0000-0D00-00009F000000}"/>
            </a:ext>
          </a:extLst>
        </xdr:cNvPr>
        <xdr:cNvSpPr txBox="1"/>
      </xdr:nvSpPr>
      <xdr:spPr>
        <a:xfrm>
          <a:off x="11563427" y="606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11,947
11,799
82.67
5,928,238
5,869,764
52,812
3,572,361
6,264,559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145415</xdr:rowOff>
    </xdr:from>
    <xdr:to>
      <xdr:col>20</xdr:col>
      <xdr:colOff>38100</xdr:colOff>
      <xdr:row>37</xdr:row>
      <xdr:rowOff>75565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49530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684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24765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436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37</xdr:row>
      <xdr:rowOff>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94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92092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67327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35785</xdr:rowOff>
    </xdr:from>
    <xdr:to>
      <xdr:col>55</xdr:col>
      <xdr:colOff>50800</xdr:colOff>
      <xdr:row>40</xdr:row>
      <xdr:rowOff>137385</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89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14212</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8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42921</xdr:rowOff>
    </xdr:from>
    <xdr:to>
      <xdr:col>50</xdr:col>
      <xdr:colOff>165100</xdr:colOff>
      <xdr:row>40</xdr:row>
      <xdr:rowOff>144521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9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86585</xdr:rowOff>
    </xdr:from>
    <xdr:to>
      <xdr:col>55</xdr:col>
      <xdr:colOff>0</xdr:colOff>
      <xdr:row>40</xdr:row>
      <xdr:rowOff>93721</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944585"/>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50317</xdr:rowOff>
    </xdr:from>
    <xdr:to>
      <xdr:col>46</xdr:col>
      <xdr:colOff>38100</xdr:colOff>
      <xdr:row>40</xdr:row>
      <xdr:rowOff>151917</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9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93721</xdr:rowOff>
    </xdr:from>
    <xdr:to>
      <xdr:col>50</xdr:col>
      <xdr:colOff>114300</xdr:colOff>
      <xdr:row>40</xdr:row>
      <xdr:rowOff>101117</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951721"/>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55902</xdr:rowOff>
    </xdr:from>
    <xdr:to>
      <xdr:col>41</xdr:col>
      <xdr:colOff>101600</xdr:colOff>
      <xdr:row>40</xdr:row>
      <xdr:rowOff>157502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91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101117</xdr:rowOff>
    </xdr:from>
    <xdr:to>
      <xdr:col>45</xdr:col>
      <xdr:colOff>177800</xdr:colOff>
      <xdr:row>40</xdr:row>
      <xdr:rowOff>106702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959117"/>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7" name="n_1aveValue【道路】&#10;一人当たり延長">
          <a:extLst>
            <a:ext uri="{FF2B5EF4-FFF2-40B4-BE49-F238E27FC236}">
              <a16:creationId xmlns:a16="http://schemas.microsoft.com/office/drawing/2014/main" id="{00000000-0008-0000-0E00-000089000000}"/>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8" name="n_2aveValue【道路】&#10;一人当たり延長">
          <a:extLst>
            <a:ext uri="{FF2B5EF4-FFF2-40B4-BE49-F238E27FC236}">
              <a16:creationId xmlns:a16="http://schemas.microsoft.com/office/drawing/2014/main" id="{00000000-0008-0000-0E00-00008A000000}"/>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39" name="n_3aveValue【道路】&#10;一人当たり延長">
          <a:extLst>
            <a:ext uri="{FF2B5EF4-FFF2-40B4-BE49-F238E27FC236}">
              <a16:creationId xmlns:a16="http://schemas.microsoft.com/office/drawing/2014/main" id="{00000000-0008-0000-0E00-00008B000000}"/>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0" name="n_4aveValue【道路】&#10;一人当たり延長">
          <a:extLst>
            <a:ext uri="{FF2B5EF4-FFF2-40B4-BE49-F238E27FC236}">
              <a16:creationId xmlns:a16="http://schemas.microsoft.com/office/drawing/2014/main" id="{00000000-0008-0000-0E00-00008C000000}"/>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135648</xdr:rowOff>
    </xdr:from>
    <xdr:ext cx="534377" cy="259045"/>
    <xdr:sp macro="" textlink="">
      <xdr:nvSpPr>
        <xdr:cNvPr id="141" name="n_1mainValue【道路】&#10;一人当たり延長">
          <a:extLst>
            <a:ext uri="{FF2B5EF4-FFF2-40B4-BE49-F238E27FC236}">
              <a16:creationId xmlns:a16="http://schemas.microsoft.com/office/drawing/2014/main" id="{00000000-0008-0000-0E00-00008D000000}"/>
            </a:ext>
          </a:extLst>
        </xdr:cNvPr>
        <xdr:cNvSpPr txBox="1"/>
      </xdr:nvSpPr>
      <xdr:spPr>
        <a:xfrm>
          <a:off x="9359411" y="69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143044</xdr:rowOff>
    </xdr:from>
    <xdr:ext cx="534377" cy="259045"/>
    <xdr:sp macro="" textlink="">
      <xdr:nvSpPr>
        <xdr:cNvPr id="142" name="n_2mainValue【道路】&#10;一人当たり延長">
          <a:extLst>
            <a:ext uri="{FF2B5EF4-FFF2-40B4-BE49-F238E27FC236}">
              <a16:creationId xmlns:a16="http://schemas.microsoft.com/office/drawing/2014/main" id="{00000000-0008-0000-0E00-00008E000000}"/>
            </a:ext>
          </a:extLst>
        </xdr:cNvPr>
        <xdr:cNvSpPr txBox="1"/>
      </xdr:nvSpPr>
      <xdr:spPr>
        <a:xfrm>
          <a:off x="8483111" y="700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148629</xdr:rowOff>
    </xdr:from>
    <xdr:ext cx="534377" cy="259045"/>
    <xdr:sp macro="" textlink="">
      <xdr:nvSpPr>
        <xdr:cNvPr id="143" name="n_3mainValue【道路】&#10;一人当たり延長">
          <a:extLst>
            <a:ext uri="{FF2B5EF4-FFF2-40B4-BE49-F238E27FC236}">
              <a16:creationId xmlns:a16="http://schemas.microsoft.com/office/drawing/2014/main" id="{00000000-0008-0000-0E00-00008F000000}"/>
            </a:ext>
          </a:extLst>
        </xdr:cNvPr>
        <xdr:cNvSpPr txBox="1"/>
      </xdr:nvSpPr>
      <xdr:spPr>
        <a:xfrm>
          <a:off x="7594111" y="700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E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橋りょう・トンネル】&#10;有形固定資産減価償却率最小値テキスト">
          <a:extLst>
            <a:ext uri="{FF2B5EF4-FFF2-40B4-BE49-F238E27FC236}">
              <a16:creationId xmlns:a16="http://schemas.microsoft.com/office/drawing/2014/main" id="{00000000-0008-0000-0E00-0000AA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0000000-0008-0000-0E00-0000AC000000}"/>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E00-0000AE000000}"/>
            </a:ext>
          </a:extLst>
        </xdr:cNvPr>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6" name="【橋りょう・トンネル】&#10;有形固定資産減価償却率該当値テキスト">
          <a:extLst>
            <a:ext uri="{FF2B5EF4-FFF2-40B4-BE49-F238E27FC236}">
              <a16:creationId xmlns:a16="http://schemas.microsoft.com/office/drawing/2014/main" id="{00000000-0008-0000-0E00-0000BA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97" name="n_1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98" name="n_2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99" name="n_3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E00-0000E0000000}"/>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E00-0000E2000000}"/>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E00-0000E4000000}"/>
            </a:ext>
          </a:extLst>
        </xdr:cNvPr>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14315</xdr:rowOff>
    </xdr:from>
    <xdr:to>
      <xdr:col>55</xdr:col>
      <xdr:colOff>50800</xdr:colOff>
      <xdr:row>62</xdr:row>
      <xdr:rowOff>115915</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10426700" y="106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37192</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E00-0000F0000000}"/>
            </a:ext>
          </a:extLst>
        </xdr:cNvPr>
        <xdr:cNvSpPr txBox="1"/>
      </xdr:nvSpPr>
      <xdr:spPr>
        <a:xfrm>
          <a:off x="10515600" y="1049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21427</xdr:rowOff>
    </xdr:from>
    <xdr:to>
      <xdr:col>50</xdr:col>
      <xdr:colOff>165100</xdr:colOff>
      <xdr:row>62</xdr:row>
      <xdr:rowOff>123027</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9588500" y="106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65115</xdr:rowOff>
    </xdr:from>
    <xdr:to>
      <xdr:col>55</xdr:col>
      <xdr:colOff>0</xdr:colOff>
      <xdr:row>62</xdr:row>
      <xdr:rowOff>72227</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flipV="1">
          <a:off x="9639300" y="10695015"/>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34536</xdr:rowOff>
    </xdr:from>
    <xdr:to>
      <xdr:col>46</xdr:col>
      <xdr:colOff>38100</xdr:colOff>
      <xdr:row>62</xdr:row>
      <xdr:rowOff>136136</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8699500" y="1066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72227</xdr:rowOff>
    </xdr:from>
    <xdr:to>
      <xdr:col>50</xdr:col>
      <xdr:colOff>114300</xdr:colOff>
      <xdr:row>62</xdr:row>
      <xdr:rowOff>85336</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8750300" y="10702127"/>
          <a:ext cx="889000" cy="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33142</xdr:rowOff>
    </xdr:from>
    <xdr:to>
      <xdr:col>41</xdr:col>
      <xdr:colOff>101600</xdr:colOff>
      <xdr:row>62</xdr:row>
      <xdr:rowOff>134742</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7810500" y="106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83942</xdr:rowOff>
    </xdr:from>
    <xdr:to>
      <xdr:col>45</xdr:col>
      <xdr:colOff>177800</xdr:colOff>
      <xdr:row>62</xdr:row>
      <xdr:rowOff>85336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861300" y="10713842"/>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139554</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4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152663</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43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151269</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4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00000000-0008-0000-0E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00000000-0008-0000-0E00-000017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00000000-0008-0000-0E00-000019010000}"/>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00000000-0008-0000-0E00-00001B010000}"/>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95" name="【公営住宅】&#10;有形固定資産減価償却率該当値テキスト">
          <a:extLst>
            <a:ext uri="{FF2B5EF4-FFF2-40B4-BE49-F238E27FC236}">
              <a16:creationId xmlns:a16="http://schemas.microsoft.com/office/drawing/2014/main" id="{00000000-0008-0000-0E00-00002701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02" name="n_1ave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03" name="n_2ave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04" name="n_3ave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05" name="n_4aveValue【公営住宅】&#10;有形固定資産減価償却率">
          <a:extLst>
            <a:ext uri="{FF2B5EF4-FFF2-40B4-BE49-F238E27FC236}">
              <a16:creationId xmlns:a16="http://schemas.microsoft.com/office/drawing/2014/main" id="{00000000-0008-0000-0E00-000031010000}"/>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06" name="n_1mainValue【公営住宅】&#10;有形固定資産減価償却率">
          <a:extLst>
            <a:ext uri="{FF2B5EF4-FFF2-40B4-BE49-F238E27FC236}">
              <a16:creationId xmlns:a16="http://schemas.microsoft.com/office/drawing/2014/main" id="{00000000-0008-0000-0E00-000032010000}"/>
            </a:ext>
          </a:extLst>
        </xdr:cNvPr>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07" name="n_2mainValue【公営住宅】&#10;有形固定資産減価償却率">
          <a:extLst>
            <a:ext uri="{FF2B5EF4-FFF2-40B4-BE49-F238E27FC236}">
              <a16:creationId xmlns:a16="http://schemas.microsoft.com/office/drawing/2014/main" id="{00000000-0008-0000-0E00-000033010000}"/>
            </a:ext>
          </a:extLst>
        </xdr:cNvPr>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08" name="n_3mainValue【公営住宅】&#10;有形固定資産減価償却率">
          <a:extLst>
            <a:ext uri="{FF2B5EF4-FFF2-40B4-BE49-F238E27FC236}">
              <a16:creationId xmlns:a16="http://schemas.microsoft.com/office/drawing/2014/main" id="{00000000-0008-0000-0E00-000034010000}"/>
            </a:ext>
          </a:extLst>
        </xdr:cNvPr>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33" name="【公営住宅】&#10;一人当たり面積最小値テキスト">
          <a:extLst>
            <a:ext uri="{FF2B5EF4-FFF2-40B4-BE49-F238E27FC236}">
              <a16:creationId xmlns:a16="http://schemas.microsoft.com/office/drawing/2014/main" id="{00000000-0008-0000-0E00-00004D01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35" name="【公営住宅】&#10;一人当たり面積最大値テキスト">
          <a:extLst>
            <a:ext uri="{FF2B5EF4-FFF2-40B4-BE49-F238E27FC236}">
              <a16:creationId xmlns:a16="http://schemas.microsoft.com/office/drawing/2014/main" id="{00000000-0008-0000-0E00-00004F010000}"/>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37" name="【公営住宅】&#10;一人当たり面積平均値テキスト">
          <a:extLst>
            <a:ext uri="{FF2B5EF4-FFF2-40B4-BE49-F238E27FC236}">
              <a16:creationId xmlns:a16="http://schemas.microsoft.com/office/drawing/2014/main" id="{00000000-0008-0000-0E00-000051010000}"/>
            </a:ext>
          </a:extLst>
        </xdr:cNvPr>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33782</xdr:rowOff>
    </xdr:from>
    <xdr:to>
      <xdr:col>55</xdr:col>
      <xdr:colOff>50800</xdr:colOff>
      <xdr:row>86</xdr:row>
      <xdr:rowOff>135382</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10426700" y="147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120159</xdr:rowOff>
    </xdr:from>
    <xdr:ext cx="469744" cy="259045"/>
    <xdr:sp macro="" textlink="">
      <xdr:nvSpPr>
        <xdr:cNvPr id="349" name="【公営住宅】&#10;一人当たり面積該当値テキスト">
          <a:extLst>
            <a:ext uri="{FF2B5EF4-FFF2-40B4-BE49-F238E27FC236}">
              <a16:creationId xmlns:a16="http://schemas.microsoft.com/office/drawing/2014/main" id="{00000000-0008-0000-0E00-00005D010000}"/>
            </a:ext>
          </a:extLst>
        </xdr:cNvPr>
        <xdr:cNvSpPr txBox="1"/>
      </xdr:nvSpPr>
      <xdr:spPr>
        <a:xfrm>
          <a:off x="10515600" y="1469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34162</xdr:rowOff>
    </xdr:from>
    <xdr:to>
      <xdr:col>50</xdr:col>
      <xdr:colOff>165100</xdr:colOff>
      <xdr:row>86</xdr:row>
      <xdr:rowOff>135762</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9588500" y="147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84582</xdr:rowOff>
    </xdr:from>
    <xdr:to>
      <xdr:col>55</xdr:col>
      <xdr:colOff>0</xdr:colOff>
      <xdr:row>86</xdr:row>
      <xdr:rowOff>84962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9639300" y="14829282"/>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34925</xdr:rowOff>
    </xdr:from>
    <xdr:to>
      <xdr:col>46</xdr:col>
      <xdr:colOff>38100</xdr:colOff>
      <xdr:row>86</xdr:row>
      <xdr:rowOff>136525</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86995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84962</xdr:rowOff>
    </xdr:from>
    <xdr:to>
      <xdr:col>50</xdr:col>
      <xdr:colOff>114300</xdr:colOff>
      <xdr:row>86</xdr:row>
      <xdr:rowOff>85725</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8750300" y="1482966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35306</xdr:rowOff>
    </xdr:from>
    <xdr:to>
      <xdr:col>41</xdr:col>
      <xdr:colOff>101600</xdr:colOff>
      <xdr:row>86</xdr:row>
      <xdr:rowOff>136906</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7810500" y="147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85725</xdr:rowOff>
    </xdr:from>
    <xdr:to>
      <xdr:col>45</xdr:col>
      <xdr:colOff>177800</xdr:colOff>
      <xdr:row>86</xdr:row>
      <xdr:rowOff>86106</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7861300" y="148304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56" name="n_1aveValue【公営住宅】&#10;一人当たり面積">
          <a:extLst>
            <a:ext uri="{FF2B5EF4-FFF2-40B4-BE49-F238E27FC236}">
              <a16:creationId xmlns:a16="http://schemas.microsoft.com/office/drawing/2014/main" id="{00000000-0008-0000-0E00-000064010000}"/>
            </a:ext>
          </a:extLst>
        </xdr:cNvPr>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57" name="n_2aveValue【公営住宅】&#10;一人当たり面積">
          <a:extLst>
            <a:ext uri="{FF2B5EF4-FFF2-40B4-BE49-F238E27FC236}">
              <a16:creationId xmlns:a16="http://schemas.microsoft.com/office/drawing/2014/main" id="{00000000-0008-0000-0E00-000065010000}"/>
            </a:ext>
          </a:extLst>
        </xdr:cNvPr>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58" name="n_3aveValue【公営住宅】&#10;一人当たり面積">
          <a:extLst>
            <a:ext uri="{FF2B5EF4-FFF2-40B4-BE49-F238E27FC236}">
              <a16:creationId xmlns:a16="http://schemas.microsoft.com/office/drawing/2014/main" id="{00000000-0008-0000-0E00-000066010000}"/>
            </a:ext>
          </a:extLst>
        </xdr:cNvPr>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59" name="n_4aveValue【公営住宅】&#10;一人当たり面積">
          <a:extLst>
            <a:ext uri="{FF2B5EF4-FFF2-40B4-BE49-F238E27FC236}">
              <a16:creationId xmlns:a16="http://schemas.microsoft.com/office/drawing/2014/main" id="{00000000-0008-0000-0E00-000067010000}"/>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126889</xdr:rowOff>
    </xdr:from>
    <xdr:ext cx="469744" cy="259045"/>
    <xdr:sp macro="" textlink="">
      <xdr:nvSpPr>
        <xdr:cNvPr id="360" name="n_1mainValue【公営住宅】&#10;一人当たり面積">
          <a:extLst>
            <a:ext uri="{FF2B5EF4-FFF2-40B4-BE49-F238E27FC236}">
              <a16:creationId xmlns:a16="http://schemas.microsoft.com/office/drawing/2014/main" id="{00000000-0008-0000-0E00-000068010000}"/>
            </a:ext>
          </a:extLst>
        </xdr:cNvPr>
        <xdr:cNvSpPr txBox="1"/>
      </xdr:nvSpPr>
      <xdr:spPr>
        <a:xfrm>
          <a:off x="9391727" y="1487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127652</xdr:rowOff>
    </xdr:from>
    <xdr:ext cx="469744" cy="259045"/>
    <xdr:sp macro="" textlink="">
      <xdr:nvSpPr>
        <xdr:cNvPr id="361" name="n_2mainValue【公営住宅】&#10;一人当たり面積">
          <a:extLst>
            <a:ext uri="{FF2B5EF4-FFF2-40B4-BE49-F238E27FC236}">
              <a16:creationId xmlns:a16="http://schemas.microsoft.com/office/drawing/2014/main" id="{00000000-0008-0000-0E00-000069010000}"/>
            </a:ext>
          </a:extLst>
        </xdr:cNvPr>
        <xdr:cNvSpPr txBox="1"/>
      </xdr:nvSpPr>
      <xdr:spPr>
        <a:xfrm>
          <a:off x="8515427" y="1487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128033</xdr:rowOff>
    </xdr:from>
    <xdr:ext cx="469744" cy="259045"/>
    <xdr:sp macro="" textlink="">
      <xdr:nvSpPr>
        <xdr:cNvPr id="362" name="n_3mainValue【公営住宅】&#10;一人当たり面積">
          <a:extLst>
            <a:ext uri="{FF2B5EF4-FFF2-40B4-BE49-F238E27FC236}">
              <a16:creationId xmlns:a16="http://schemas.microsoft.com/office/drawing/2014/main" id="{00000000-0008-0000-0E00-00006A010000}"/>
            </a:ext>
          </a:extLst>
        </xdr:cNvPr>
        <xdr:cNvSpPr txBox="1"/>
      </xdr:nvSpPr>
      <xdr:spPr>
        <a:xfrm>
          <a:off x="7626427" y="1487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E00-00009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E00-000096010000}"/>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E00-000098010000}"/>
            </a:ext>
          </a:extLst>
        </xdr:cNvPr>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53975</xdr:rowOff>
    </xdr:from>
    <xdr:to>
      <xdr:col>85</xdr:col>
      <xdr:colOff>177800</xdr:colOff>
      <xdr:row>34</xdr:row>
      <xdr:rowOff>155575</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62687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76852</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E00-0000A4010000}"/>
            </a:ext>
          </a:extLst>
        </xdr:cNvPr>
        <xdr:cNvSpPr txBox="1"/>
      </xdr:nvSpPr>
      <xdr:spPr>
        <a:xfrm>
          <a:off x="16357600"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160655</xdr:rowOff>
    </xdr:from>
    <xdr:to>
      <xdr:col>81</xdr:col>
      <xdr:colOff>101600</xdr:colOff>
      <xdr:row>34</xdr:row>
      <xdr:rowOff>90805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5430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40005</xdr:rowOff>
    </xdr:from>
    <xdr:to>
      <xdr:col>85</xdr:col>
      <xdr:colOff>127000</xdr:colOff>
      <xdr:row>34</xdr:row>
      <xdr:rowOff>104775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5481300" y="586930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5080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4541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40005</xdr:rowOff>
    </xdr:from>
    <xdr:to>
      <xdr:col>81</xdr:col>
      <xdr:colOff>50800</xdr:colOff>
      <xdr:row>38</xdr:row>
      <xdr:rowOff>125730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4592300" y="5869305"/>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53975</xdr:rowOff>
    </xdr:from>
    <xdr:to>
      <xdr:col>72</xdr:col>
      <xdr:colOff>38100</xdr:colOff>
      <xdr:row>38</xdr:row>
      <xdr:rowOff>155575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3652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104775</xdr:rowOff>
    </xdr:from>
    <xdr:to>
      <xdr:col>76</xdr:col>
      <xdr:colOff>114300</xdr:colOff>
      <xdr:row>38</xdr:row>
      <xdr:rowOff>125730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3703300" y="6619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107332</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52660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167657</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E00-0000B0010000}"/>
            </a:ext>
          </a:extLst>
        </xdr:cNvPr>
        <xdr:cNvSpPr txBox="1"/>
      </xdr:nvSpPr>
      <xdr:spPr>
        <a:xfrm>
          <a:off x="14389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E00-0000B1010000}"/>
            </a:ext>
          </a:extLst>
        </xdr:cNvPr>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E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E00-0000C8010000}"/>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E00-0000CA010000}"/>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E00-0000CC010000}"/>
            </a:ext>
          </a:extLst>
        </xdr:cNvPr>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2110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143273</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E00-0000D8010000}"/>
            </a:ext>
          </a:extLst>
        </xdr:cNvPr>
        <xdr:cNvSpPr txBox="1"/>
      </xdr:nvSpPr>
      <xdr:spPr>
        <a:xfrm>
          <a:off x="22199600"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44196</xdr:rowOff>
    </xdr:from>
    <xdr:to>
      <xdr:col>116</xdr:col>
      <xdr:colOff>63500</xdr:colOff>
      <xdr:row>38</xdr:row>
      <xdr:rowOff>62484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1323300" y="65592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38</xdr:row>
      <xdr:rowOff>62484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0434300" y="64770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93980</xdr:rowOff>
    </xdr:from>
    <xdr:to>
      <xdr:col>102</xdr:col>
      <xdr:colOff>165100</xdr:colOff>
      <xdr:row>38</xdr:row>
      <xdr:rowOff>24130</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9494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133350</xdr:rowOff>
    </xdr:from>
    <xdr:to>
      <xdr:col>107</xdr:col>
      <xdr:colOff>50800</xdr:colOff>
      <xdr:row>37</xdr:row>
      <xdr:rowOff>144780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9545300" y="6477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201994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104411</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E00-0000E4010000}"/>
            </a:ext>
          </a:extLst>
        </xdr:cNvPr>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15257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E00-0000E5010000}"/>
            </a:ext>
          </a:extLst>
        </xdr:cNvPr>
        <xdr:cNvSpPr txBox="1"/>
      </xdr:nvSpPr>
      <xdr:spPr>
        <a:xfrm>
          <a:off x="19310427"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00000000-0008-0000-0E00-000010020000}"/>
            </a:ext>
          </a:extLst>
        </xdr:cNvPr>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89626</xdr:rowOff>
    </xdr:from>
    <xdr:to>
      <xdr:col>81</xdr:col>
      <xdr:colOff>101600</xdr:colOff>
      <xdr:row>62</xdr:row>
      <xdr:rowOff>19776</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5430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140426</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5481300" y="1058581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84727</xdr:rowOff>
    </xdr:from>
    <xdr:to>
      <xdr:col>76</xdr:col>
      <xdr:colOff>165100</xdr:colOff>
      <xdr:row>62</xdr:row>
      <xdr:rowOff>14877</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541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135527</xdr:rowOff>
    </xdr:from>
    <xdr:to>
      <xdr:col>81</xdr:col>
      <xdr:colOff>50800</xdr:colOff>
      <xdr:row>61</xdr:row>
      <xdr:rowOff>140426</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592300" y="105939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135527</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3703300" y="105613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35" name="n_1aveValue【学校施設】&#10;有形固定資産減価償却率">
          <a:extLst>
            <a:ext uri="{FF2B5EF4-FFF2-40B4-BE49-F238E27FC236}">
              <a16:creationId xmlns:a16="http://schemas.microsoft.com/office/drawing/2014/main" id="{00000000-0008-0000-0E00-000017020000}"/>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36" name="n_2aveValue【学校施設】&#10;有形固定資産減価償却率">
          <a:extLst>
            <a:ext uri="{FF2B5EF4-FFF2-40B4-BE49-F238E27FC236}">
              <a16:creationId xmlns:a16="http://schemas.microsoft.com/office/drawing/2014/main" id="{00000000-0008-0000-0E00-000018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37" name="n_3aveValue【学校施設】&#10;有形固定資産減価償却率">
          <a:extLst>
            <a:ext uri="{FF2B5EF4-FFF2-40B4-BE49-F238E27FC236}">
              <a16:creationId xmlns:a16="http://schemas.microsoft.com/office/drawing/2014/main" id="{00000000-0008-0000-0E00-000019020000}"/>
            </a:ext>
          </a:extLst>
        </xdr:cNvPr>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38" name="n_4aveValue【学校施設】&#10;有形固定資産減価償却率">
          <a:extLst>
            <a:ext uri="{FF2B5EF4-FFF2-40B4-BE49-F238E27FC236}">
              <a16:creationId xmlns:a16="http://schemas.microsoft.com/office/drawing/2014/main" id="{00000000-0008-0000-0E00-00001A020000}"/>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10903</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E00-00001B020000}"/>
            </a:ext>
          </a:extLst>
        </xdr:cNvPr>
        <xdr:cNvSpPr txBox="1"/>
      </xdr:nvSpPr>
      <xdr:spPr>
        <a:xfrm>
          <a:off x="15266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6004</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E00-00001C020000}"/>
            </a:ext>
          </a:extLst>
        </xdr:cNvPr>
        <xdr:cNvSpPr txBox="1"/>
      </xdr:nvSpPr>
      <xdr:spPr>
        <a:xfrm>
          <a:off x="14389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541" name="n_3mainValue【学校施設】&#10;有形固定資産減価償却率">
          <a:extLst>
            <a:ext uri="{FF2B5EF4-FFF2-40B4-BE49-F238E27FC236}">
              <a16:creationId xmlns:a16="http://schemas.microsoft.com/office/drawing/2014/main" id="{00000000-0008-0000-0E00-00001D020000}"/>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a:extLst>
            <a:ext uri="{FF2B5EF4-FFF2-40B4-BE49-F238E27FC236}">
              <a16:creationId xmlns:a16="http://schemas.microsoft.com/office/drawing/2014/main" id="{00000000-0008-0000-0E00-00003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69" name="【学校施設】&#10;一人当たり面積最小値テキスト">
          <a:extLst>
            <a:ext uri="{FF2B5EF4-FFF2-40B4-BE49-F238E27FC236}">
              <a16:creationId xmlns:a16="http://schemas.microsoft.com/office/drawing/2014/main" id="{00000000-0008-0000-0E00-000039020000}"/>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71" name="【学校施設】&#10;一人当たり面積最大値テキスト">
          <a:extLst>
            <a:ext uri="{FF2B5EF4-FFF2-40B4-BE49-F238E27FC236}">
              <a16:creationId xmlns:a16="http://schemas.microsoft.com/office/drawing/2014/main" id="{00000000-0008-0000-0E00-00003B020000}"/>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573" name="【学校施設】&#10;一人当たり面積平均値テキスト">
          <a:extLst>
            <a:ext uri="{FF2B5EF4-FFF2-40B4-BE49-F238E27FC236}">
              <a16:creationId xmlns:a16="http://schemas.microsoft.com/office/drawing/2014/main" id="{00000000-0008-0000-0E00-00003D020000}"/>
            </a:ext>
          </a:extLst>
        </xdr:cNvPr>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55662</xdr:rowOff>
    </xdr:from>
    <xdr:to>
      <xdr:col>116</xdr:col>
      <xdr:colOff>114300</xdr:colOff>
      <xdr:row>62</xdr:row>
      <xdr:rowOff>157262</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2110700" y="106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34089</xdr:rowOff>
    </xdr:from>
    <xdr:ext cx="469744" cy="259045"/>
    <xdr:sp macro="" textlink="">
      <xdr:nvSpPr>
        <xdr:cNvPr id="585" name="【学校施設】&#10;一人当たり面積該当値テキスト">
          <a:extLst>
            <a:ext uri="{FF2B5EF4-FFF2-40B4-BE49-F238E27FC236}">
              <a16:creationId xmlns:a16="http://schemas.microsoft.com/office/drawing/2014/main" id="{00000000-0008-0000-0E00-000049020000}"/>
            </a:ext>
          </a:extLst>
        </xdr:cNvPr>
        <xdr:cNvSpPr txBox="1"/>
      </xdr:nvSpPr>
      <xdr:spPr>
        <a:xfrm>
          <a:off x="22199600" y="1066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83748</xdr:rowOff>
    </xdr:from>
    <xdr:to>
      <xdr:col>112</xdr:col>
      <xdr:colOff>38100</xdr:colOff>
      <xdr:row>63</xdr:row>
      <xdr:rowOff>13898</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1272500" y="107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106462</xdr:rowOff>
    </xdr:from>
    <xdr:to>
      <xdr:col>116</xdr:col>
      <xdr:colOff>63500</xdr:colOff>
      <xdr:row>62</xdr:row>
      <xdr:rowOff>134548</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1323300" y="10736362"/>
          <a:ext cx="8382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98443</xdr:rowOff>
    </xdr:from>
    <xdr:to>
      <xdr:col>107</xdr:col>
      <xdr:colOff>101600</xdr:colOff>
      <xdr:row>63</xdr:row>
      <xdr:rowOff>28593</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0383500" y="10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134548</xdr:rowOff>
    </xdr:from>
    <xdr:to>
      <xdr:col>111</xdr:col>
      <xdr:colOff>177800</xdr:colOff>
      <xdr:row>62</xdr:row>
      <xdr:rowOff>149243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0434300" y="107644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149243</xdr:rowOff>
    </xdr:from>
    <xdr:to>
      <xdr:col>107</xdr:col>
      <xdr:colOff>50800</xdr:colOff>
      <xdr:row>62</xdr:row>
      <xdr:rowOff>160020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9545300" y="1077914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592" name="n_1aveValue【学校施設】&#10;一人当たり面積">
          <a:extLst>
            <a:ext uri="{FF2B5EF4-FFF2-40B4-BE49-F238E27FC236}">
              <a16:creationId xmlns:a16="http://schemas.microsoft.com/office/drawing/2014/main" id="{00000000-0008-0000-0E00-000050020000}"/>
            </a:ext>
          </a:extLst>
        </xdr:cNvPr>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593" name="n_2aveValue【学校施設】&#10;一人当たり面積">
          <a:extLst>
            <a:ext uri="{FF2B5EF4-FFF2-40B4-BE49-F238E27FC236}">
              <a16:creationId xmlns:a16="http://schemas.microsoft.com/office/drawing/2014/main" id="{00000000-0008-0000-0E00-000051020000}"/>
            </a:ext>
          </a:extLst>
        </xdr:cNvPr>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594" name="n_3aveValue【学校施設】&#10;一人当たり面積">
          <a:extLst>
            <a:ext uri="{FF2B5EF4-FFF2-40B4-BE49-F238E27FC236}">
              <a16:creationId xmlns:a16="http://schemas.microsoft.com/office/drawing/2014/main" id="{00000000-0008-0000-0E00-000052020000}"/>
            </a:ext>
          </a:extLst>
        </xdr:cNvPr>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595" name="n_4aveValue【学校施設】&#10;一人当たり面積">
          <a:extLst>
            <a:ext uri="{FF2B5EF4-FFF2-40B4-BE49-F238E27FC236}">
              <a16:creationId xmlns:a16="http://schemas.microsoft.com/office/drawing/2014/main" id="{00000000-0008-0000-0E00-000053020000}"/>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5025</xdr:rowOff>
    </xdr:from>
    <xdr:ext cx="469744" cy="259045"/>
    <xdr:sp macro="" textlink="">
      <xdr:nvSpPr>
        <xdr:cNvPr id="596" name="n_1mainValue【学校施設】&#10;一人当たり面積">
          <a:extLst>
            <a:ext uri="{FF2B5EF4-FFF2-40B4-BE49-F238E27FC236}">
              <a16:creationId xmlns:a16="http://schemas.microsoft.com/office/drawing/2014/main" id="{00000000-0008-0000-0E00-000054020000}"/>
            </a:ext>
          </a:extLst>
        </xdr:cNvPr>
        <xdr:cNvSpPr txBox="1"/>
      </xdr:nvSpPr>
      <xdr:spPr>
        <a:xfrm>
          <a:off x="21075727" y="1080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19720</xdr:rowOff>
    </xdr:from>
    <xdr:ext cx="469744" cy="259045"/>
    <xdr:sp macro="" textlink="">
      <xdr:nvSpPr>
        <xdr:cNvPr id="597" name="n_2mainValue【学校施設】&#10;一人当たり面積">
          <a:extLst>
            <a:ext uri="{FF2B5EF4-FFF2-40B4-BE49-F238E27FC236}">
              <a16:creationId xmlns:a16="http://schemas.microsoft.com/office/drawing/2014/main" id="{00000000-0008-0000-0E00-000055020000}"/>
            </a:ext>
          </a:extLst>
        </xdr:cNvPr>
        <xdr:cNvSpPr txBox="1"/>
      </xdr:nvSpPr>
      <xdr:spPr>
        <a:xfrm>
          <a:off x="20199427" y="108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598" name="n_3mainValue【学校施設】&#10;一人当たり面積">
          <a:extLst>
            <a:ext uri="{FF2B5EF4-FFF2-40B4-BE49-F238E27FC236}">
              <a16:creationId xmlns:a16="http://schemas.microsoft.com/office/drawing/2014/main" id="{00000000-0008-0000-0E00-000056020000}"/>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a:extLst>
            <a:ext uri="{FF2B5EF4-FFF2-40B4-BE49-F238E27FC236}">
              <a16:creationId xmlns:a16="http://schemas.microsoft.com/office/drawing/2014/main" id="{00000000-0008-0000-0E00-00006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4" name="【児童館】&#10;有形固定資産減価償却率最小値テキスト">
          <a:extLst>
            <a:ext uri="{FF2B5EF4-FFF2-40B4-BE49-F238E27FC236}">
              <a16:creationId xmlns:a16="http://schemas.microsoft.com/office/drawing/2014/main" id="{00000000-0008-0000-0E00-000070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26" name="【児童館】&#10;有形固定資産減価償却率最大値テキスト">
          <a:extLst>
            <a:ext uri="{FF2B5EF4-FFF2-40B4-BE49-F238E27FC236}">
              <a16:creationId xmlns:a16="http://schemas.microsoft.com/office/drawing/2014/main" id="{00000000-0008-0000-0E00-000072020000}"/>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628" name="【児童館】&#10;有形固定資産減価償却率平均値テキスト">
          <a:extLst>
            <a:ext uri="{FF2B5EF4-FFF2-40B4-BE49-F238E27FC236}">
              <a16:creationId xmlns:a16="http://schemas.microsoft.com/office/drawing/2014/main" id="{00000000-0008-0000-0E00-000074020000}"/>
            </a:ext>
          </a:extLst>
        </xdr:cNvPr>
        <xdr:cNvSpPr txBox="1"/>
      </xdr:nvSpPr>
      <xdr:spPr>
        <a:xfrm>
          <a:off x="16357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38116</xdr:rowOff>
    </xdr:from>
    <xdr:ext cx="405111" cy="259045"/>
    <xdr:sp macro="" textlink="">
      <xdr:nvSpPr>
        <xdr:cNvPr id="640" name="n_1aveValue【児童館】&#10;有形固定資産減価償却率">
          <a:extLst>
            <a:ext uri="{FF2B5EF4-FFF2-40B4-BE49-F238E27FC236}">
              <a16:creationId xmlns:a16="http://schemas.microsoft.com/office/drawing/2014/main" id="{00000000-0008-0000-0E00-000080020000}"/>
            </a:ext>
          </a:extLst>
        </xdr:cNvPr>
        <xdr:cNvSpPr txBox="1"/>
      </xdr:nvSpPr>
      <xdr:spPr>
        <a:xfrm>
          <a:off x="15266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41" name="n_2aveValue【児童館】&#10;有形固定資産減価償却率">
          <a:extLst>
            <a:ext uri="{FF2B5EF4-FFF2-40B4-BE49-F238E27FC236}">
              <a16:creationId xmlns:a16="http://schemas.microsoft.com/office/drawing/2014/main" id="{00000000-0008-0000-0E00-0000810200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42" name="n_3aveValue【児童館】&#10;有形固定資産減価償却率">
          <a:extLst>
            <a:ext uri="{FF2B5EF4-FFF2-40B4-BE49-F238E27FC236}">
              <a16:creationId xmlns:a16="http://schemas.microsoft.com/office/drawing/2014/main" id="{00000000-0008-0000-0E00-000082020000}"/>
            </a:ext>
          </a:extLst>
        </xdr:cNvPr>
        <xdr:cNvSpPr txBox="1"/>
      </xdr:nvSpPr>
      <xdr:spPr>
        <a:xfrm>
          <a:off x="13500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43" name="n_4aveValue【児童館】&#10;有形固定資産減価償却率">
          <a:extLst>
            <a:ext uri="{FF2B5EF4-FFF2-40B4-BE49-F238E27FC236}">
              <a16:creationId xmlns:a16="http://schemas.microsoft.com/office/drawing/2014/main" id="{00000000-0008-0000-0E00-000083020000}"/>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644" name="n_1mainValue【児童館】&#10;有形固定資産減価償却率">
          <a:extLst>
            <a:ext uri="{FF2B5EF4-FFF2-40B4-BE49-F238E27FC236}">
              <a16:creationId xmlns:a16="http://schemas.microsoft.com/office/drawing/2014/main" id="{00000000-0008-0000-0E00-000084020000}"/>
            </a:ext>
          </a:extLst>
        </xdr:cNvPr>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a:extLst>
            <a:ext uri="{FF2B5EF4-FFF2-40B4-BE49-F238E27FC236}">
              <a16:creationId xmlns:a16="http://schemas.microsoft.com/office/drawing/2014/main" id="{00000000-0008-0000-0E00-00009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69" name="【児童館】&#10;一人当たり面積最小値テキスト">
          <a:extLst>
            <a:ext uri="{FF2B5EF4-FFF2-40B4-BE49-F238E27FC236}">
              <a16:creationId xmlns:a16="http://schemas.microsoft.com/office/drawing/2014/main" id="{00000000-0008-0000-0E00-00009D020000}"/>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671" name="【児童館】&#10;一人当たり面積最大値テキスト">
          <a:extLst>
            <a:ext uri="{FF2B5EF4-FFF2-40B4-BE49-F238E27FC236}">
              <a16:creationId xmlns:a16="http://schemas.microsoft.com/office/drawing/2014/main" id="{00000000-0008-0000-0E00-00009F020000}"/>
            </a:ext>
          </a:extLst>
        </xdr:cNvPr>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673" name="【児童館】&#10;一人当たり面積平均値テキスト">
          <a:extLst>
            <a:ext uri="{FF2B5EF4-FFF2-40B4-BE49-F238E27FC236}">
              <a16:creationId xmlns:a16="http://schemas.microsoft.com/office/drawing/2014/main" id="{00000000-0008-0000-0E00-0000A1020000}"/>
            </a:ext>
          </a:extLst>
        </xdr:cNvPr>
        <xdr:cNvSpPr txBox="1"/>
      </xdr:nvSpPr>
      <xdr:spPr>
        <a:xfrm>
          <a:off x="22199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63500</xdr:rowOff>
    </xdr:from>
    <xdr:to>
      <xdr:col>112</xdr:col>
      <xdr:colOff>38100</xdr:colOff>
      <xdr:row>81</xdr:row>
      <xdr:rowOff>165100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2127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64788</xdr:rowOff>
    </xdr:from>
    <xdr:ext cx="469744" cy="259045"/>
    <xdr:sp macro="" textlink="">
      <xdr:nvSpPr>
        <xdr:cNvPr id="685" name="n_1aveValue【児童館】&#10;一人当たり面積">
          <a:extLst>
            <a:ext uri="{FF2B5EF4-FFF2-40B4-BE49-F238E27FC236}">
              <a16:creationId xmlns:a16="http://schemas.microsoft.com/office/drawing/2014/main" id="{00000000-0008-0000-0E00-0000AD020000}"/>
            </a:ext>
          </a:extLst>
        </xdr:cNvPr>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686" name="n_2aveValue【児童館】&#10;一人当たり面積">
          <a:extLst>
            <a:ext uri="{FF2B5EF4-FFF2-40B4-BE49-F238E27FC236}">
              <a16:creationId xmlns:a16="http://schemas.microsoft.com/office/drawing/2014/main" id="{00000000-0008-0000-0E00-0000AE020000}"/>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687" name="n_3aveValue【児童館】&#10;一人当たり面積">
          <a:extLst>
            <a:ext uri="{FF2B5EF4-FFF2-40B4-BE49-F238E27FC236}">
              <a16:creationId xmlns:a16="http://schemas.microsoft.com/office/drawing/2014/main" id="{00000000-0008-0000-0E00-0000AF020000}"/>
            </a:ext>
          </a:extLst>
        </xdr:cNvPr>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88" name="n_4aveValue【児童館】&#10;一人当たり面積">
          <a:extLst>
            <a:ext uri="{FF2B5EF4-FFF2-40B4-BE49-F238E27FC236}">
              <a16:creationId xmlns:a16="http://schemas.microsoft.com/office/drawing/2014/main" id="{00000000-0008-0000-0E00-0000B0020000}"/>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10177</xdr:rowOff>
    </xdr:from>
    <xdr:ext cx="469744" cy="259045"/>
    <xdr:sp macro="" textlink="">
      <xdr:nvSpPr>
        <xdr:cNvPr id="689" name="n_1mainValue【児童館】&#10;一人当たり面積">
          <a:extLst>
            <a:ext uri="{FF2B5EF4-FFF2-40B4-BE49-F238E27FC236}">
              <a16:creationId xmlns:a16="http://schemas.microsoft.com/office/drawing/2014/main" id="{00000000-0008-0000-0E00-0000B1020000}"/>
            </a:ext>
          </a:extLst>
        </xdr:cNvPr>
        <xdr:cNvSpPr txBox="1"/>
      </xdr:nvSpPr>
      <xdr:spPr>
        <a:xfrm>
          <a:off x="210757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公民館】&#10;有形固定資産減価償却率グラフ枠">
          <a:extLst>
            <a:ext uri="{FF2B5EF4-FFF2-40B4-BE49-F238E27FC236}">
              <a16:creationId xmlns:a16="http://schemas.microsoft.com/office/drawing/2014/main" id="{00000000-0008-0000-0E00-0000C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4" name="【公民館】&#10;有形固定資産減価償却率最小値テキスト">
          <a:extLst>
            <a:ext uri="{FF2B5EF4-FFF2-40B4-BE49-F238E27FC236}">
              <a16:creationId xmlns:a16="http://schemas.microsoft.com/office/drawing/2014/main" id="{00000000-0008-0000-0E00-0000CA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6" name="【公民館】&#10;有形固定資産減価償却率最大値テキスト">
          <a:extLst>
            <a:ext uri="{FF2B5EF4-FFF2-40B4-BE49-F238E27FC236}">
              <a16:creationId xmlns:a16="http://schemas.microsoft.com/office/drawing/2014/main" id="{00000000-0008-0000-0E00-0000CC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18" name="【公民館】&#10;有形固定資産減価償却率平均値テキスト">
          <a:extLst>
            <a:ext uri="{FF2B5EF4-FFF2-40B4-BE49-F238E27FC236}">
              <a16:creationId xmlns:a16="http://schemas.microsoft.com/office/drawing/2014/main" id="{00000000-0008-0000-0E00-0000CE020000}"/>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730" name="【公民館】&#10;有形固定資産減価償却率該当値テキスト">
          <a:extLst>
            <a:ext uri="{FF2B5EF4-FFF2-40B4-BE49-F238E27FC236}">
              <a16:creationId xmlns:a16="http://schemas.microsoft.com/office/drawing/2014/main" id="{00000000-0008-0000-0E00-0000DA020000}"/>
            </a:ext>
          </a:extLst>
        </xdr:cNvPr>
        <xdr:cNvSpPr txBox="1"/>
      </xdr:nvSpPr>
      <xdr:spPr>
        <a:xfrm>
          <a:off x="16357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101600</xdr:rowOff>
    </xdr:from>
    <xdr:to>
      <xdr:col>81</xdr:col>
      <xdr:colOff>101600</xdr:colOff>
      <xdr:row>104</xdr:row>
      <xdr:rowOff>31750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152400</xdr:rowOff>
    </xdr:from>
    <xdr:to>
      <xdr:col>85</xdr:col>
      <xdr:colOff>127000</xdr:colOff>
      <xdr:row>104</xdr:row>
      <xdr:rowOff>7620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5481300" y="17811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77470</xdr:rowOff>
    </xdr:from>
    <xdr:to>
      <xdr:col>76</xdr:col>
      <xdr:colOff>165100</xdr:colOff>
      <xdr:row>104</xdr:row>
      <xdr:rowOff>7620</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4541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128270</xdr:rowOff>
    </xdr:from>
    <xdr:to>
      <xdr:col>81</xdr:col>
      <xdr:colOff>50800</xdr:colOff>
      <xdr:row>103</xdr:row>
      <xdr:rowOff>152400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4592300" y="17787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81280</xdr:rowOff>
    </xdr:from>
    <xdr:to>
      <xdr:col>72</xdr:col>
      <xdr:colOff>38100</xdr:colOff>
      <xdr:row>104</xdr:row>
      <xdr:rowOff>11430</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3652500" y="1774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128270</xdr:rowOff>
    </xdr:from>
    <xdr:to>
      <xdr:col>76</xdr:col>
      <xdr:colOff>114300</xdr:colOff>
      <xdr:row>103</xdr:row>
      <xdr:rowOff>132080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13703300" y="17787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737" name="n_1aveValue【公民館】&#10;有形固定資産減価償却率">
          <a:extLst>
            <a:ext uri="{FF2B5EF4-FFF2-40B4-BE49-F238E27FC236}">
              <a16:creationId xmlns:a16="http://schemas.microsoft.com/office/drawing/2014/main" id="{00000000-0008-0000-0E00-0000E1020000}"/>
            </a:ext>
          </a:extLst>
        </xdr:cNvPr>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38" name="n_2aveValue【公民館】&#10;有形固定資産減価償却率">
          <a:extLst>
            <a:ext uri="{FF2B5EF4-FFF2-40B4-BE49-F238E27FC236}">
              <a16:creationId xmlns:a16="http://schemas.microsoft.com/office/drawing/2014/main" id="{00000000-0008-0000-0E00-0000E2020000}"/>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39" name="n_3aveValue【公民館】&#10;有形固定資産減価償却率">
          <a:extLst>
            <a:ext uri="{FF2B5EF4-FFF2-40B4-BE49-F238E27FC236}">
              <a16:creationId xmlns:a16="http://schemas.microsoft.com/office/drawing/2014/main" id="{00000000-0008-0000-0E00-0000E3020000}"/>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40" name="n_4aveValue【公民館】&#10;有形固定資産減価償却率">
          <a:extLst>
            <a:ext uri="{FF2B5EF4-FFF2-40B4-BE49-F238E27FC236}">
              <a16:creationId xmlns:a16="http://schemas.microsoft.com/office/drawing/2014/main" id="{00000000-0008-0000-0E00-0000E4020000}"/>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48277</xdr:rowOff>
    </xdr:from>
    <xdr:ext cx="405111" cy="259045"/>
    <xdr:sp macro="" textlink="">
      <xdr:nvSpPr>
        <xdr:cNvPr id="741" name="n_1mainValue【公民館】&#10;有形固定資産減価償却率">
          <a:extLst>
            <a:ext uri="{FF2B5EF4-FFF2-40B4-BE49-F238E27FC236}">
              <a16:creationId xmlns:a16="http://schemas.microsoft.com/office/drawing/2014/main" id="{00000000-0008-0000-0E00-0000E5020000}"/>
            </a:ext>
          </a:extLst>
        </xdr:cNvPr>
        <xdr:cNvSpPr txBox="1"/>
      </xdr:nvSpPr>
      <xdr:spPr>
        <a:xfrm>
          <a:off x="152660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24147</xdr:rowOff>
    </xdr:from>
    <xdr:ext cx="405111" cy="259045"/>
    <xdr:sp macro="" textlink="">
      <xdr:nvSpPr>
        <xdr:cNvPr id="742" name="n_2mainValue【公民館】&#10;有形固定資産減価償却率">
          <a:extLst>
            <a:ext uri="{FF2B5EF4-FFF2-40B4-BE49-F238E27FC236}">
              <a16:creationId xmlns:a16="http://schemas.microsoft.com/office/drawing/2014/main" id="{00000000-0008-0000-0E00-0000E6020000}"/>
            </a:ext>
          </a:extLst>
        </xdr:cNvPr>
        <xdr:cNvSpPr txBox="1"/>
      </xdr:nvSpPr>
      <xdr:spPr>
        <a:xfrm>
          <a:off x="14389744"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27957</xdr:rowOff>
    </xdr:from>
    <xdr:ext cx="405111" cy="259045"/>
    <xdr:sp macro="" textlink="">
      <xdr:nvSpPr>
        <xdr:cNvPr id="743" name="n_3mainValue【公民館】&#10;有形固定資産減価償却率">
          <a:extLst>
            <a:ext uri="{FF2B5EF4-FFF2-40B4-BE49-F238E27FC236}">
              <a16:creationId xmlns:a16="http://schemas.microsoft.com/office/drawing/2014/main" id="{00000000-0008-0000-0E00-0000E7020000}"/>
            </a:ext>
          </a:extLst>
        </xdr:cNvPr>
        <xdr:cNvSpPr txBox="1"/>
      </xdr:nvSpPr>
      <xdr:spPr>
        <a:xfrm>
          <a:off x="13500744" y="1751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a:extLst>
            <a:ext uri="{FF2B5EF4-FFF2-40B4-BE49-F238E27FC236}">
              <a16:creationId xmlns:a16="http://schemas.microsoft.com/office/drawing/2014/main" id="{00000000-0008-0000-0E00-00000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0" name="【公民館】&#10;一人当たり面積最小値テキスト">
          <a:extLst>
            <a:ext uri="{FF2B5EF4-FFF2-40B4-BE49-F238E27FC236}">
              <a16:creationId xmlns:a16="http://schemas.microsoft.com/office/drawing/2014/main" id="{00000000-0008-0000-0E00-000002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772" name="【公民館】&#10;一人当たり面積最大値テキスト">
          <a:extLst>
            <a:ext uri="{FF2B5EF4-FFF2-40B4-BE49-F238E27FC236}">
              <a16:creationId xmlns:a16="http://schemas.microsoft.com/office/drawing/2014/main" id="{00000000-0008-0000-0E00-000004030000}"/>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74" name="【公民館】&#10;一人当たり面積平均値テキスト">
          <a:extLst>
            <a:ext uri="{FF2B5EF4-FFF2-40B4-BE49-F238E27FC236}">
              <a16:creationId xmlns:a16="http://schemas.microsoft.com/office/drawing/2014/main" id="{00000000-0008-0000-0E00-000006030000}"/>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125005</xdr:rowOff>
    </xdr:from>
    <xdr:to>
      <xdr:col>116</xdr:col>
      <xdr:colOff>114300</xdr:colOff>
      <xdr:row>107</xdr:row>
      <xdr:rowOff>55155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22110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103432</xdr:rowOff>
    </xdr:from>
    <xdr:ext cx="469744" cy="259045"/>
    <xdr:sp macro="" textlink="">
      <xdr:nvSpPr>
        <xdr:cNvPr id="786" name="【公民館】&#10;一人当たり面積該当値テキスト">
          <a:extLst>
            <a:ext uri="{FF2B5EF4-FFF2-40B4-BE49-F238E27FC236}">
              <a16:creationId xmlns:a16="http://schemas.microsoft.com/office/drawing/2014/main" id="{00000000-0008-0000-0E00-000012030000}"/>
            </a:ext>
          </a:extLst>
        </xdr:cNvPr>
        <xdr:cNvSpPr txBox="1"/>
      </xdr:nvSpPr>
      <xdr:spPr>
        <a:xfrm>
          <a:off x="22199600"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131536</xdr:rowOff>
    </xdr:from>
    <xdr:to>
      <xdr:col>112</xdr:col>
      <xdr:colOff>38100</xdr:colOff>
      <xdr:row>107</xdr:row>
      <xdr:rowOff>61686</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2127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4355</xdr:rowOff>
    </xdr:from>
    <xdr:to>
      <xdr:col>116</xdr:col>
      <xdr:colOff>63500</xdr:colOff>
      <xdr:row>107</xdr:row>
      <xdr:rowOff>10886</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21323300" y="1834950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10886</xdr:rowOff>
    </xdr:from>
    <xdr:to>
      <xdr:col>111</xdr:col>
      <xdr:colOff>177800</xdr:colOff>
      <xdr:row>107</xdr:row>
      <xdr:rowOff>19050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flipV="1">
          <a:off x="20434300" y="1835603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146231</xdr:rowOff>
    </xdr:from>
    <xdr:to>
      <xdr:col>102</xdr:col>
      <xdr:colOff>165100</xdr:colOff>
      <xdr:row>107</xdr:row>
      <xdr:rowOff>76381</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9494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25581</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flipV="1">
          <a:off x="19545300" y="1836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93" name="n_1aveValue【公民館】&#10;一人当たり面積">
          <a:extLst>
            <a:ext uri="{FF2B5EF4-FFF2-40B4-BE49-F238E27FC236}">
              <a16:creationId xmlns:a16="http://schemas.microsoft.com/office/drawing/2014/main" id="{00000000-0008-0000-0E00-000019030000}"/>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794" name="n_2aveValue【公民館】&#10;一人当たり面積">
          <a:extLst>
            <a:ext uri="{FF2B5EF4-FFF2-40B4-BE49-F238E27FC236}">
              <a16:creationId xmlns:a16="http://schemas.microsoft.com/office/drawing/2014/main" id="{00000000-0008-0000-0E00-00001A030000}"/>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795" name="n_3aveValue【公民館】&#10;一人当たり面積">
          <a:extLst>
            <a:ext uri="{FF2B5EF4-FFF2-40B4-BE49-F238E27FC236}">
              <a16:creationId xmlns:a16="http://schemas.microsoft.com/office/drawing/2014/main" id="{00000000-0008-0000-0E00-00001B030000}"/>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796" name="n_4aveValue【公民館】&#10;一人当たり面積">
          <a:extLst>
            <a:ext uri="{FF2B5EF4-FFF2-40B4-BE49-F238E27FC236}">
              <a16:creationId xmlns:a16="http://schemas.microsoft.com/office/drawing/2014/main" id="{00000000-0008-0000-0E00-00001C030000}"/>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52813</xdr:rowOff>
    </xdr:from>
    <xdr:ext cx="469744" cy="259045"/>
    <xdr:sp macro="" textlink="">
      <xdr:nvSpPr>
        <xdr:cNvPr id="797" name="n_1mainValue【公民館】&#10;一人当たり面積">
          <a:extLst>
            <a:ext uri="{FF2B5EF4-FFF2-40B4-BE49-F238E27FC236}">
              <a16:creationId xmlns:a16="http://schemas.microsoft.com/office/drawing/2014/main" id="{00000000-0008-0000-0E00-00001D030000}"/>
            </a:ext>
          </a:extLst>
        </xdr:cNvPr>
        <xdr:cNvSpPr txBox="1"/>
      </xdr:nvSpPr>
      <xdr:spPr>
        <a:xfrm>
          <a:off x="210757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98" name="n_2mainValue【公民館】&#10;一人当たり面積">
          <a:extLst>
            <a:ext uri="{FF2B5EF4-FFF2-40B4-BE49-F238E27FC236}">
              <a16:creationId xmlns:a16="http://schemas.microsoft.com/office/drawing/2014/main" id="{00000000-0008-0000-0E00-00001E030000}"/>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67508</xdr:rowOff>
    </xdr:from>
    <xdr:ext cx="469744" cy="259045"/>
    <xdr:sp macro="" textlink="">
      <xdr:nvSpPr>
        <xdr:cNvPr id="799" name="n_3mainValue【公民館】&#10;一人当たり面積">
          <a:extLst>
            <a:ext uri="{FF2B5EF4-FFF2-40B4-BE49-F238E27FC236}">
              <a16:creationId xmlns:a16="http://schemas.microsoft.com/office/drawing/2014/main" id="{00000000-0008-0000-0E00-00001F030000}"/>
            </a:ext>
          </a:extLst>
        </xdr:cNvPr>
        <xdr:cNvSpPr txBox="1"/>
      </xdr:nvSpPr>
      <xdr:spPr>
        <a:xfrm>
          <a:off x="19310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種別ごとで見ると橋りょう、学校施設、公営住宅における有形固定資産減価償却率が、類似団体内平均値を大きく上回っている。いずれも過去に建設された施設の老朽化が進んでいることが要因であり、橋りょう、学校施設については、優先順位を付けて順次改修工事等を実施している。今後も大規模改修、長寿命化事業を適切に進めていく予定である。</a:t>
          </a:r>
        </a:p>
        <a:p>
          <a:r>
            <a:rPr kumimoji="1" lang="ja-JP" altLang="en-US" sz="1300">
              <a:latin typeface="ＭＳ Ｐゴシック" panose="020B0600070205080204" pitchFamily="50" charset="-128"/>
              <a:ea typeface="ＭＳ Ｐゴシック" panose="020B0600070205080204" pitchFamily="50" charset="-128"/>
            </a:rPr>
            <a:t>　なお、認定こども園については、平成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年度に施設整備を実施したことから有形固定資産減価償却率が類似団体内平均値を下回った。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11,947
11,799
82.67
5,928,238
5,869,764
52,812
3,572,361
6,264,559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60977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06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53340</xdr:rowOff>
    </xdr:from>
    <xdr:to>
      <xdr:col>24</xdr:col>
      <xdr:colOff>114300</xdr:colOff>
      <xdr:row>36</xdr:row>
      <xdr:rowOff>154940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31767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104140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24840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168910</xdr:rowOff>
    </xdr:from>
    <xdr:to>
      <xdr:col>15</xdr:col>
      <xdr:colOff>101600</xdr:colOff>
      <xdr:row>36</xdr:row>
      <xdr:rowOff>99060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76200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2204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20320</xdr:rowOff>
    </xdr:from>
    <xdr:to>
      <xdr:col>15</xdr:col>
      <xdr:colOff>50800</xdr:colOff>
      <xdr:row>36</xdr:row>
      <xdr:rowOff>48260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1925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F00-000053000000}"/>
            </a:ext>
          </a:extLst>
        </xdr:cNvPr>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90187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62247</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3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12354</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6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53159</xdr:rowOff>
    </xdr:from>
    <xdr:to>
      <xdr:col>55</xdr:col>
      <xdr:colOff>50800</xdr:colOff>
      <xdr:row>41</xdr:row>
      <xdr:rowOff>154759</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31586</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56424</xdr:rowOff>
    </xdr:from>
    <xdr:to>
      <xdr:col>50</xdr:col>
      <xdr:colOff>165100</xdr:colOff>
      <xdr:row>41</xdr:row>
      <xdr:rowOff>158024</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103959</xdr:rowOff>
    </xdr:from>
    <xdr:to>
      <xdr:col>55</xdr:col>
      <xdr:colOff>0</xdr:colOff>
      <xdr:row>41</xdr:row>
      <xdr:rowOff>107224</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71334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59690</xdr:rowOff>
    </xdr:from>
    <xdr:to>
      <xdr:col>46</xdr:col>
      <xdr:colOff>38100</xdr:colOff>
      <xdr:row>41</xdr:row>
      <xdr:rowOff>161290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107224</xdr:rowOff>
    </xdr:from>
    <xdr:to>
      <xdr:col>50</xdr:col>
      <xdr:colOff>114300</xdr:colOff>
      <xdr:row>41</xdr:row>
      <xdr:rowOff>110490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71366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79284</xdr:rowOff>
    </xdr:from>
    <xdr:to>
      <xdr:col>41</xdr:col>
      <xdr:colOff>101600</xdr:colOff>
      <xdr:row>42</xdr:row>
      <xdr:rowOff>9434</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110490</xdr:rowOff>
    </xdr:from>
    <xdr:to>
      <xdr:col>45</xdr:col>
      <xdr:colOff>177800</xdr:colOff>
      <xdr:row>41</xdr:row>
      <xdr:rowOff>130084</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71399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133730</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136996</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149151</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71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152417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561</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00000000-0008-0000-0F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00000000-0008-0000-0F00-0000A8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00000000-0008-0000-0F00-0000AA000000}"/>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00000000-0008-0000-0F00-0000AC000000}"/>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00000000-0008-0000-0F00-0000B8000000}"/>
            </a:ext>
          </a:extLst>
        </xdr:cNvPr>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746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100965</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3797300" y="103460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59055</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2908300" y="1029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62</xdr:row>
      <xdr:rowOff>32385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2019300" y="10298430"/>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1" name="n_1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92" name="n_2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93" name="n_3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4" name="n_4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100982</xdr:rowOff>
    </xdr:from>
    <xdr:ext cx="405111" cy="259045"/>
    <xdr:sp macro="" textlink="">
      <xdr:nvSpPr>
        <xdr:cNvPr id="195" name="n_1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96" name="n_2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197" name="n_3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00000000-0008-0000-0F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24" name="【体育館・プール】&#10;一人当たり面積最小値テキスト">
          <a:extLst>
            <a:ext uri="{FF2B5EF4-FFF2-40B4-BE49-F238E27FC236}">
              <a16:creationId xmlns:a16="http://schemas.microsoft.com/office/drawing/2014/main" id="{00000000-0008-0000-0F00-0000E0000000}"/>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26" name="【体育館・プール】&#10;一人当たり面積最大値テキスト">
          <a:extLst>
            <a:ext uri="{FF2B5EF4-FFF2-40B4-BE49-F238E27FC236}">
              <a16:creationId xmlns:a16="http://schemas.microsoft.com/office/drawing/2014/main" id="{00000000-0008-0000-0F00-0000E2000000}"/>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228" name="【体育館・プール】&#10;一人当たり面積平均値テキスト">
          <a:extLst>
            <a:ext uri="{FF2B5EF4-FFF2-40B4-BE49-F238E27FC236}">
              <a16:creationId xmlns:a16="http://schemas.microsoft.com/office/drawing/2014/main" id="{00000000-0008-0000-0F00-0000E4000000}"/>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43362</xdr:rowOff>
    </xdr:from>
    <xdr:to>
      <xdr:col>55</xdr:col>
      <xdr:colOff>50800</xdr:colOff>
      <xdr:row>63</xdr:row>
      <xdr:rowOff>144962</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10426700" y="108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21789</xdr:rowOff>
    </xdr:from>
    <xdr:ext cx="469744" cy="259045"/>
    <xdr:sp macro="" textlink="">
      <xdr:nvSpPr>
        <xdr:cNvPr id="240" name="【体育館・プール】&#10;一人当たり面積該当値テキスト">
          <a:extLst>
            <a:ext uri="{FF2B5EF4-FFF2-40B4-BE49-F238E27FC236}">
              <a16:creationId xmlns:a16="http://schemas.microsoft.com/office/drawing/2014/main" id="{00000000-0008-0000-0F00-0000F0000000}"/>
            </a:ext>
          </a:extLst>
        </xdr:cNvPr>
        <xdr:cNvSpPr txBox="1"/>
      </xdr:nvSpPr>
      <xdr:spPr>
        <a:xfrm>
          <a:off x="10515600" y="1082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47716</xdr:rowOff>
    </xdr:from>
    <xdr:to>
      <xdr:col>50</xdr:col>
      <xdr:colOff>165100</xdr:colOff>
      <xdr:row>63</xdr:row>
      <xdr:rowOff>149316</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9588500" y="108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94162</xdr:rowOff>
    </xdr:from>
    <xdr:to>
      <xdr:col>55</xdr:col>
      <xdr:colOff>0</xdr:colOff>
      <xdr:row>63</xdr:row>
      <xdr:rowOff>98516</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9639300" y="10895512"/>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52070</xdr:rowOff>
    </xdr:from>
    <xdr:to>
      <xdr:col>46</xdr:col>
      <xdr:colOff>38100</xdr:colOff>
      <xdr:row>63</xdr:row>
      <xdr:rowOff>153670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8699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98516</xdr:rowOff>
    </xdr:from>
    <xdr:to>
      <xdr:col>50</xdr:col>
      <xdr:colOff>114300</xdr:colOff>
      <xdr:row>63</xdr:row>
      <xdr:rowOff>102870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8750300" y="1089986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55335</xdr:rowOff>
    </xdr:from>
    <xdr:to>
      <xdr:col>41</xdr:col>
      <xdr:colOff>101600</xdr:colOff>
      <xdr:row>63</xdr:row>
      <xdr:rowOff>156935</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7810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102870</xdr:rowOff>
    </xdr:from>
    <xdr:to>
      <xdr:col>45</xdr:col>
      <xdr:colOff>177800</xdr:colOff>
      <xdr:row>63</xdr:row>
      <xdr:rowOff>106135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7861300" y="109042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47" name="n_1aveValue【体育館・プール】&#10;一人当たり面積">
          <a:extLst>
            <a:ext uri="{FF2B5EF4-FFF2-40B4-BE49-F238E27FC236}">
              <a16:creationId xmlns:a16="http://schemas.microsoft.com/office/drawing/2014/main" id="{00000000-0008-0000-0F00-0000F7000000}"/>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48" name="n_2aveValue【体育館・プール】&#10;一人当たり面積">
          <a:extLst>
            <a:ext uri="{FF2B5EF4-FFF2-40B4-BE49-F238E27FC236}">
              <a16:creationId xmlns:a16="http://schemas.microsoft.com/office/drawing/2014/main" id="{00000000-0008-0000-0F00-0000F8000000}"/>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49" name="n_3aveValue【体育館・プール】&#10;一人当たり面積">
          <a:extLst>
            <a:ext uri="{FF2B5EF4-FFF2-40B4-BE49-F238E27FC236}">
              <a16:creationId xmlns:a16="http://schemas.microsoft.com/office/drawing/2014/main" id="{00000000-0008-0000-0F00-0000F9000000}"/>
            </a:ext>
          </a:extLst>
        </xdr:cNvPr>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50" name="n_4aveValue【体育館・プール】&#10;一人当たり面積">
          <a:extLst>
            <a:ext uri="{FF2B5EF4-FFF2-40B4-BE49-F238E27FC236}">
              <a16:creationId xmlns:a16="http://schemas.microsoft.com/office/drawing/2014/main" id="{00000000-0008-0000-0F00-0000FA000000}"/>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140443</xdr:rowOff>
    </xdr:from>
    <xdr:ext cx="469744" cy="259045"/>
    <xdr:sp macro="" textlink="">
      <xdr:nvSpPr>
        <xdr:cNvPr id="251" name="n_1mainValue【体育館・プール】&#10;一人当たり面積">
          <a:extLst>
            <a:ext uri="{FF2B5EF4-FFF2-40B4-BE49-F238E27FC236}">
              <a16:creationId xmlns:a16="http://schemas.microsoft.com/office/drawing/2014/main" id="{00000000-0008-0000-0F00-0000FB000000}"/>
            </a:ext>
          </a:extLst>
        </xdr:cNvPr>
        <xdr:cNvSpPr txBox="1"/>
      </xdr:nvSpPr>
      <xdr:spPr>
        <a:xfrm>
          <a:off x="9391727" y="1094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144797</xdr:rowOff>
    </xdr:from>
    <xdr:ext cx="469744" cy="259045"/>
    <xdr:sp macro="" textlink="">
      <xdr:nvSpPr>
        <xdr:cNvPr id="252" name="n_2mainValue【体育館・プール】&#10;一人当たり面積">
          <a:extLst>
            <a:ext uri="{FF2B5EF4-FFF2-40B4-BE49-F238E27FC236}">
              <a16:creationId xmlns:a16="http://schemas.microsoft.com/office/drawing/2014/main" id="{00000000-0008-0000-0F00-0000FC000000}"/>
            </a:ext>
          </a:extLst>
        </xdr:cNvPr>
        <xdr:cNvSpPr txBox="1"/>
      </xdr:nvSpPr>
      <xdr:spPr>
        <a:xfrm>
          <a:off x="8515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148062</xdr:rowOff>
    </xdr:from>
    <xdr:ext cx="469744" cy="259045"/>
    <xdr:sp macro="" textlink="">
      <xdr:nvSpPr>
        <xdr:cNvPr id="253" name="n_3mainValue【体育館・プール】&#10;一人当たり面積">
          <a:extLst>
            <a:ext uri="{FF2B5EF4-FFF2-40B4-BE49-F238E27FC236}">
              <a16:creationId xmlns:a16="http://schemas.microsoft.com/office/drawing/2014/main" id="{00000000-0008-0000-0F00-0000FD000000}"/>
            </a:ext>
          </a:extLst>
        </xdr:cNvPr>
        <xdr:cNvSpPr txBox="1"/>
      </xdr:nvSpPr>
      <xdr:spPr>
        <a:xfrm>
          <a:off x="7626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00000000-0008-0000-0F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00000000-0008-0000-0F00-000017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00000000-0008-0000-0F00-000019010000}"/>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00000000-0008-0000-0F00-00001B01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92075</xdr:rowOff>
    </xdr:from>
    <xdr:to>
      <xdr:col>24</xdr:col>
      <xdr:colOff>114300</xdr:colOff>
      <xdr:row>84</xdr:row>
      <xdr:rowOff>22225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4584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70502</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00000000-0008-0000-0F00-000027010000}"/>
            </a:ext>
          </a:extLst>
        </xdr:cNvPr>
        <xdr:cNvSpPr txBox="1"/>
      </xdr:nvSpPr>
      <xdr:spPr>
        <a:xfrm>
          <a:off x="4673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142875</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3797300" y="143332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64770</xdr:rowOff>
    </xdr:from>
    <xdr:to>
      <xdr:col>19</xdr:col>
      <xdr:colOff>177800</xdr:colOff>
      <xdr:row>83</xdr:row>
      <xdr:rowOff>102870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908300" y="1429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103505</xdr:rowOff>
    </xdr:from>
    <xdr:to>
      <xdr:col>10</xdr:col>
      <xdr:colOff>165100</xdr:colOff>
      <xdr:row>85</xdr:row>
      <xdr:rowOff>33655</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1968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84</xdr:row>
      <xdr:rowOff>154305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2019300" y="14295120"/>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302" name="n_1aveValue【福祉施設】&#10;有形固定資産減価償却率">
          <a:extLst>
            <a:ext uri="{FF2B5EF4-FFF2-40B4-BE49-F238E27FC236}">
              <a16:creationId xmlns:a16="http://schemas.microsoft.com/office/drawing/2014/main" id="{00000000-0008-0000-0F00-00002E010000}"/>
            </a:ext>
          </a:extLst>
        </xdr:cNvPr>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303" name="n_2aveValue【福祉施設】&#10;有形固定資産減価償却率">
          <a:extLst>
            <a:ext uri="{FF2B5EF4-FFF2-40B4-BE49-F238E27FC236}">
              <a16:creationId xmlns:a16="http://schemas.microsoft.com/office/drawing/2014/main" id="{00000000-0008-0000-0F00-00002F010000}"/>
            </a:ext>
          </a:extLst>
        </xdr:cNvPr>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04" name="n_3aveValue【福祉施設】&#10;有形固定資産減価償却率">
          <a:extLst>
            <a:ext uri="{FF2B5EF4-FFF2-40B4-BE49-F238E27FC236}">
              <a16:creationId xmlns:a16="http://schemas.microsoft.com/office/drawing/2014/main" id="{00000000-0008-0000-0F00-000030010000}"/>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05" name="n_4aveValue【福祉施設】&#10;有形固定資産減価償却率">
          <a:extLst>
            <a:ext uri="{FF2B5EF4-FFF2-40B4-BE49-F238E27FC236}">
              <a16:creationId xmlns:a16="http://schemas.microsoft.com/office/drawing/2014/main" id="{00000000-0008-0000-0F00-000031010000}"/>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306" name="n_1mainValue【福祉施設】&#10;有形固定資産減価償却率">
          <a:extLst>
            <a:ext uri="{FF2B5EF4-FFF2-40B4-BE49-F238E27FC236}">
              <a16:creationId xmlns:a16="http://schemas.microsoft.com/office/drawing/2014/main" id="{00000000-0008-0000-0F00-000032010000}"/>
            </a:ext>
          </a:extLst>
        </xdr:cNvPr>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07" name="n_2mainValue【福祉施設】&#10;有形固定資産減価償却率">
          <a:extLst>
            <a:ext uri="{FF2B5EF4-FFF2-40B4-BE49-F238E27FC236}">
              <a16:creationId xmlns:a16="http://schemas.microsoft.com/office/drawing/2014/main" id="{00000000-0008-0000-0F00-000033010000}"/>
            </a:ext>
          </a:extLst>
        </xdr:cNvPr>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24782</xdr:rowOff>
    </xdr:from>
    <xdr:ext cx="405111" cy="259045"/>
    <xdr:sp macro="" textlink="">
      <xdr:nvSpPr>
        <xdr:cNvPr id="308" name="n_3mainValue【福祉施設】&#10;有形固定資産減価償却率">
          <a:extLst>
            <a:ext uri="{FF2B5EF4-FFF2-40B4-BE49-F238E27FC236}">
              <a16:creationId xmlns:a16="http://schemas.microsoft.com/office/drawing/2014/main" id="{00000000-0008-0000-0F00-000034010000}"/>
            </a:ext>
          </a:extLst>
        </xdr:cNvPr>
        <xdr:cNvSpPr txBox="1"/>
      </xdr:nvSpPr>
      <xdr:spPr>
        <a:xfrm>
          <a:off x="18167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333" name="【福祉施設】&#10;一人当たり面積最小値テキスト">
          <a:extLst>
            <a:ext uri="{FF2B5EF4-FFF2-40B4-BE49-F238E27FC236}">
              <a16:creationId xmlns:a16="http://schemas.microsoft.com/office/drawing/2014/main" id="{00000000-0008-0000-0F00-00004D010000}"/>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5" name="【福祉施設】&#10;一人当たり面積最大値テキスト">
          <a:extLst>
            <a:ext uri="{FF2B5EF4-FFF2-40B4-BE49-F238E27FC236}">
              <a16:creationId xmlns:a16="http://schemas.microsoft.com/office/drawing/2014/main" id="{00000000-0008-0000-0F00-00004F010000}"/>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147338</xdr:rowOff>
    </xdr:from>
    <xdr:ext cx="469744" cy="259045"/>
    <xdr:sp macro="" textlink="">
      <xdr:nvSpPr>
        <xdr:cNvPr id="337" name="【福祉施設】&#10;一人当たり面積平均値テキスト">
          <a:extLst>
            <a:ext uri="{FF2B5EF4-FFF2-40B4-BE49-F238E27FC236}">
              <a16:creationId xmlns:a16="http://schemas.microsoft.com/office/drawing/2014/main" id="{00000000-0008-0000-0F00-000051010000}"/>
            </a:ext>
          </a:extLst>
        </xdr:cNvPr>
        <xdr:cNvSpPr txBox="1"/>
      </xdr:nvSpPr>
      <xdr:spPr>
        <a:xfrm>
          <a:off x="10515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38" name="フローチャート: 判断 337">
          <a:extLst>
            <a:ext uri="{FF2B5EF4-FFF2-40B4-BE49-F238E27FC236}">
              <a16:creationId xmlns:a16="http://schemas.microsoft.com/office/drawing/2014/main" id="{00000000-0008-0000-0F00-000052010000}"/>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49" name="【福祉施設】&#10;一人当たり面積該当値テキスト">
          <a:extLst>
            <a:ext uri="{FF2B5EF4-FFF2-40B4-BE49-F238E27FC236}">
              <a16:creationId xmlns:a16="http://schemas.microsoft.com/office/drawing/2014/main" id="{00000000-0008-0000-0F00-00005D010000}"/>
            </a:ext>
          </a:extLst>
        </xdr:cNvPr>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152400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9639300" y="14721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103505</xdr:rowOff>
    </xdr:from>
    <xdr:to>
      <xdr:col>46</xdr:col>
      <xdr:colOff>38100</xdr:colOff>
      <xdr:row>86</xdr:row>
      <xdr:rowOff>33655</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8699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154305</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8750300" y="14725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105411</xdr:rowOff>
    </xdr:from>
    <xdr:to>
      <xdr:col>41</xdr:col>
      <xdr:colOff>101600</xdr:colOff>
      <xdr:row>86</xdr:row>
      <xdr:rowOff>35561</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781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154305</xdr:rowOff>
    </xdr:from>
    <xdr:to>
      <xdr:col>45</xdr:col>
      <xdr:colOff>177800</xdr:colOff>
      <xdr:row>85</xdr:row>
      <xdr:rowOff>156211</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7861300" y="14727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356" name="n_1aveValue【福祉施設】&#10;一人当たり面積">
          <a:extLst>
            <a:ext uri="{FF2B5EF4-FFF2-40B4-BE49-F238E27FC236}">
              <a16:creationId xmlns:a16="http://schemas.microsoft.com/office/drawing/2014/main" id="{00000000-0008-0000-0F00-000064010000}"/>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357" name="n_2aveValue【福祉施設】&#10;一人当たり面積">
          <a:extLst>
            <a:ext uri="{FF2B5EF4-FFF2-40B4-BE49-F238E27FC236}">
              <a16:creationId xmlns:a16="http://schemas.microsoft.com/office/drawing/2014/main" id="{00000000-0008-0000-0F00-000065010000}"/>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358" name="n_3aveValue【福祉施設】&#10;一人当たり面積">
          <a:extLst>
            <a:ext uri="{FF2B5EF4-FFF2-40B4-BE49-F238E27FC236}">
              <a16:creationId xmlns:a16="http://schemas.microsoft.com/office/drawing/2014/main" id="{00000000-0008-0000-0F00-000066010000}"/>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59" name="n_4aveValue【福祉施設】&#10;一人当たり面積">
          <a:extLst>
            <a:ext uri="{FF2B5EF4-FFF2-40B4-BE49-F238E27FC236}">
              <a16:creationId xmlns:a16="http://schemas.microsoft.com/office/drawing/2014/main" id="{00000000-0008-0000-0F00-000067010000}"/>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60" name="n_1mainValue【福祉施設】&#10;一人当たり面積">
          <a:extLst>
            <a:ext uri="{FF2B5EF4-FFF2-40B4-BE49-F238E27FC236}">
              <a16:creationId xmlns:a16="http://schemas.microsoft.com/office/drawing/2014/main" id="{00000000-0008-0000-0F00-000068010000}"/>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24782</xdr:rowOff>
    </xdr:from>
    <xdr:ext cx="469744" cy="259045"/>
    <xdr:sp macro="" textlink="">
      <xdr:nvSpPr>
        <xdr:cNvPr id="361" name="n_2mainValue【福祉施設】&#10;一人当たり面積">
          <a:extLst>
            <a:ext uri="{FF2B5EF4-FFF2-40B4-BE49-F238E27FC236}">
              <a16:creationId xmlns:a16="http://schemas.microsoft.com/office/drawing/2014/main" id="{00000000-0008-0000-0F00-000069010000}"/>
            </a:ext>
          </a:extLst>
        </xdr:cNvPr>
        <xdr:cNvSpPr txBox="1"/>
      </xdr:nvSpPr>
      <xdr:spPr>
        <a:xfrm>
          <a:off x="85154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26688</xdr:rowOff>
    </xdr:from>
    <xdr:ext cx="469744" cy="259045"/>
    <xdr:sp macro="" textlink="">
      <xdr:nvSpPr>
        <xdr:cNvPr id="362" name="n_3mainValue【福祉施設】&#10;一人当たり面積">
          <a:extLst>
            <a:ext uri="{FF2B5EF4-FFF2-40B4-BE49-F238E27FC236}">
              <a16:creationId xmlns:a16="http://schemas.microsoft.com/office/drawing/2014/main" id="{00000000-0008-0000-0F00-00006A010000}"/>
            </a:ext>
          </a:extLst>
        </xdr:cNvPr>
        <xdr:cNvSpPr txBox="1"/>
      </xdr:nvSpPr>
      <xdr:spPr>
        <a:xfrm>
          <a:off x="7626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00000000-0008-0000-0F00-000084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90" name="【市民会館】&#10;有形固定資産減価償却率最大値テキスト">
          <a:extLst>
            <a:ext uri="{FF2B5EF4-FFF2-40B4-BE49-F238E27FC236}">
              <a16:creationId xmlns:a16="http://schemas.microsoft.com/office/drawing/2014/main" id="{00000000-0008-0000-0F00-000086010000}"/>
            </a:ext>
          </a:extLst>
        </xdr:cNvPr>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00000000-0008-0000-0F00-000088010000}"/>
            </a:ext>
          </a:extLst>
        </xdr:cNvPr>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67311</xdr:rowOff>
    </xdr:from>
    <xdr:to>
      <xdr:col>24</xdr:col>
      <xdr:colOff>114300</xdr:colOff>
      <xdr:row>102</xdr:row>
      <xdr:rowOff>168911</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45847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90188</xdr:rowOff>
    </xdr:from>
    <xdr:ext cx="405111" cy="259045"/>
    <xdr:sp macro="" textlink="">
      <xdr:nvSpPr>
        <xdr:cNvPr id="404" name="【市民会館】&#10;有形固定資産減価償却率該当値テキスト">
          <a:extLst>
            <a:ext uri="{FF2B5EF4-FFF2-40B4-BE49-F238E27FC236}">
              <a16:creationId xmlns:a16="http://schemas.microsoft.com/office/drawing/2014/main" id="{00000000-0008-0000-0F00-000094010000}"/>
            </a:ext>
          </a:extLst>
        </xdr:cNvPr>
        <xdr:cNvSpPr txBox="1"/>
      </xdr:nvSpPr>
      <xdr:spPr>
        <a:xfrm>
          <a:off x="4673600"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25400</xdr:rowOff>
    </xdr:from>
    <xdr:to>
      <xdr:col>20</xdr:col>
      <xdr:colOff>38100</xdr:colOff>
      <xdr:row>102</xdr:row>
      <xdr:rowOff>127000</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3746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76200</xdr:rowOff>
    </xdr:from>
    <xdr:to>
      <xdr:col>24</xdr:col>
      <xdr:colOff>63500</xdr:colOff>
      <xdr:row>102</xdr:row>
      <xdr:rowOff>118111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3797300" y="175641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154939</xdr:rowOff>
    </xdr:from>
    <xdr:to>
      <xdr:col>15</xdr:col>
      <xdr:colOff>101600</xdr:colOff>
      <xdr:row>102</xdr:row>
      <xdr:rowOff>85089</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2857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34289</xdr:rowOff>
    </xdr:from>
    <xdr:to>
      <xdr:col>19</xdr:col>
      <xdr:colOff>177800</xdr:colOff>
      <xdr:row>102</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2908300" y="17522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113030</xdr:rowOff>
    </xdr:from>
    <xdr:to>
      <xdr:col>10</xdr:col>
      <xdr:colOff>165100</xdr:colOff>
      <xdr:row>102</xdr:row>
      <xdr:rowOff>43180</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1968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163830</xdr:rowOff>
    </xdr:from>
    <xdr:to>
      <xdr:col>15</xdr:col>
      <xdr:colOff>50800</xdr:colOff>
      <xdr:row>102</xdr:row>
      <xdr:rowOff>34289</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2019300" y="174802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411" name="n_1aveValue【市民会館】&#10;有形固定資産減価償却率">
          <a:extLst>
            <a:ext uri="{FF2B5EF4-FFF2-40B4-BE49-F238E27FC236}">
              <a16:creationId xmlns:a16="http://schemas.microsoft.com/office/drawing/2014/main" id="{00000000-0008-0000-0F00-00009B010000}"/>
            </a:ext>
          </a:extLst>
        </xdr:cNvPr>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412" name="n_2aveValue【市民会館】&#10;有形固定資産減価償却率">
          <a:extLst>
            <a:ext uri="{FF2B5EF4-FFF2-40B4-BE49-F238E27FC236}">
              <a16:creationId xmlns:a16="http://schemas.microsoft.com/office/drawing/2014/main" id="{00000000-0008-0000-0F00-00009C010000}"/>
            </a:ext>
          </a:extLst>
        </xdr:cNvPr>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78122</xdr:rowOff>
    </xdr:from>
    <xdr:ext cx="405111" cy="259045"/>
    <xdr:sp macro="" textlink="">
      <xdr:nvSpPr>
        <xdr:cNvPr id="413" name="n_3aveValue【市民会館】&#10;有形固定資産減価償却率">
          <a:extLst>
            <a:ext uri="{FF2B5EF4-FFF2-40B4-BE49-F238E27FC236}">
              <a16:creationId xmlns:a16="http://schemas.microsoft.com/office/drawing/2014/main" id="{00000000-0008-0000-0F00-00009D010000}"/>
            </a:ext>
          </a:extLst>
        </xdr:cNvPr>
        <xdr:cNvSpPr txBox="1"/>
      </xdr:nvSpPr>
      <xdr:spPr>
        <a:xfrm>
          <a:off x="1816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414" name="n_4aveValue【市民会館】&#10;有形固定資産減価償却率">
          <a:extLst>
            <a:ext uri="{FF2B5EF4-FFF2-40B4-BE49-F238E27FC236}">
              <a16:creationId xmlns:a16="http://schemas.microsoft.com/office/drawing/2014/main" id="{00000000-0008-0000-0F00-00009E010000}"/>
            </a:ext>
          </a:extLst>
        </xdr:cNvPr>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143527</xdr:rowOff>
    </xdr:from>
    <xdr:ext cx="405111" cy="259045"/>
    <xdr:sp macro="" textlink="">
      <xdr:nvSpPr>
        <xdr:cNvPr id="415" name="n_1mainValue【市民会館】&#10;有形固定資産減価償却率">
          <a:extLst>
            <a:ext uri="{FF2B5EF4-FFF2-40B4-BE49-F238E27FC236}">
              <a16:creationId xmlns:a16="http://schemas.microsoft.com/office/drawing/2014/main" id="{00000000-0008-0000-0F00-00009F010000}"/>
            </a:ext>
          </a:extLst>
        </xdr:cNvPr>
        <xdr:cNvSpPr txBox="1"/>
      </xdr:nvSpPr>
      <xdr:spPr>
        <a:xfrm>
          <a:off x="3582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416" name="n_2mainValue【市民会館】&#10;有形固定資産減価償却率">
          <a:extLst>
            <a:ext uri="{FF2B5EF4-FFF2-40B4-BE49-F238E27FC236}">
              <a16:creationId xmlns:a16="http://schemas.microsoft.com/office/drawing/2014/main" id="{00000000-0008-0000-0F00-0000A0010000}"/>
            </a:ext>
          </a:extLst>
        </xdr:cNvPr>
        <xdr:cNvSpPr txBox="1"/>
      </xdr:nvSpPr>
      <xdr:spPr>
        <a:xfrm>
          <a:off x="2705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59707</xdr:rowOff>
    </xdr:from>
    <xdr:ext cx="405111" cy="259045"/>
    <xdr:sp macro="" textlink="">
      <xdr:nvSpPr>
        <xdr:cNvPr id="417" name="n_3mainValue【市民会館】&#10;有形固定資産減価償却率">
          <a:extLst>
            <a:ext uri="{FF2B5EF4-FFF2-40B4-BE49-F238E27FC236}">
              <a16:creationId xmlns:a16="http://schemas.microsoft.com/office/drawing/2014/main" id="{00000000-0008-0000-0F00-0000A1010000}"/>
            </a:ext>
          </a:extLst>
        </xdr:cNvPr>
        <xdr:cNvSpPr txBox="1"/>
      </xdr:nvSpPr>
      <xdr:spPr>
        <a:xfrm>
          <a:off x="1816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a:extLst>
            <a:ext uri="{FF2B5EF4-FFF2-40B4-BE49-F238E27FC236}">
              <a16:creationId xmlns:a16="http://schemas.microsoft.com/office/drawing/2014/main" id="{00000000-0008-0000-0F00-0000B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44" name="【市民会館】&#10;一人当たり面積最小値テキスト">
          <a:extLst>
            <a:ext uri="{FF2B5EF4-FFF2-40B4-BE49-F238E27FC236}">
              <a16:creationId xmlns:a16="http://schemas.microsoft.com/office/drawing/2014/main" id="{00000000-0008-0000-0F00-0000BC010000}"/>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46" name="【市民会館】&#10;一人当たり面積最大値テキスト">
          <a:extLst>
            <a:ext uri="{FF2B5EF4-FFF2-40B4-BE49-F238E27FC236}">
              <a16:creationId xmlns:a16="http://schemas.microsoft.com/office/drawing/2014/main" id="{00000000-0008-0000-0F00-0000BE010000}"/>
            </a:ext>
          </a:extLst>
        </xdr:cNvPr>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448" name="【市民会館】&#10;一人当たり面積平均値テキスト">
          <a:extLst>
            <a:ext uri="{FF2B5EF4-FFF2-40B4-BE49-F238E27FC236}">
              <a16:creationId xmlns:a16="http://schemas.microsoft.com/office/drawing/2014/main" id="{00000000-0008-0000-0F00-0000C0010000}"/>
            </a:ext>
          </a:extLst>
        </xdr:cNvPr>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160382</xdr:rowOff>
    </xdr:from>
    <xdr:to>
      <xdr:col>55</xdr:col>
      <xdr:colOff>50800</xdr:colOff>
      <xdr:row>107</xdr:row>
      <xdr:rowOff>90532</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104267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11809</xdr:rowOff>
    </xdr:from>
    <xdr:ext cx="469744" cy="259045"/>
    <xdr:sp macro="" textlink="">
      <xdr:nvSpPr>
        <xdr:cNvPr id="460" name="【市民会館】&#10;一人当たり面積該当値テキスト">
          <a:extLst>
            <a:ext uri="{FF2B5EF4-FFF2-40B4-BE49-F238E27FC236}">
              <a16:creationId xmlns:a16="http://schemas.microsoft.com/office/drawing/2014/main" id="{00000000-0008-0000-0F00-0000CC010000}"/>
            </a:ext>
          </a:extLst>
        </xdr:cNvPr>
        <xdr:cNvSpPr txBox="1"/>
      </xdr:nvSpPr>
      <xdr:spPr>
        <a:xfrm>
          <a:off x="10515600" y="1818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166914</xdr:rowOff>
    </xdr:from>
    <xdr:to>
      <xdr:col>50</xdr:col>
      <xdr:colOff>165100</xdr:colOff>
      <xdr:row>107</xdr:row>
      <xdr:rowOff>97064</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9588500" y="18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39732</xdr:rowOff>
    </xdr:from>
    <xdr:to>
      <xdr:col>55</xdr:col>
      <xdr:colOff>0</xdr:colOff>
      <xdr:row>107</xdr:row>
      <xdr:rowOff>46264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9639300" y="1838488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3084</xdr:rowOff>
    </xdr:from>
    <xdr:to>
      <xdr:col>46</xdr:col>
      <xdr:colOff>38100</xdr:colOff>
      <xdr:row>107</xdr:row>
      <xdr:rowOff>104684</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8699500" y="183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46264</xdr:rowOff>
    </xdr:from>
    <xdr:to>
      <xdr:col>50</xdr:col>
      <xdr:colOff>114300</xdr:colOff>
      <xdr:row>107</xdr:row>
      <xdr:rowOff>53884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8750300" y="183914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8527</xdr:rowOff>
    </xdr:from>
    <xdr:to>
      <xdr:col>41</xdr:col>
      <xdr:colOff>101600</xdr:colOff>
      <xdr:row>107</xdr:row>
      <xdr:rowOff>110127</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7810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53884</xdr:rowOff>
    </xdr:from>
    <xdr:to>
      <xdr:col>45</xdr:col>
      <xdr:colOff>177800</xdr:colOff>
      <xdr:row>107</xdr:row>
      <xdr:rowOff>59327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7861300" y="183990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101254</xdr:rowOff>
    </xdr:from>
    <xdr:ext cx="469744" cy="259045"/>
    <xdr:sp macro="" textlink="">
      <xdr:nvSpPr>
        <xdr:cNvPr id="467" name="n_1aveValue【市民会館】&#10;一人当たり面積">
          <a:extLst>
            <a:ext uri="{FF2B5EF4-FFF2-40B4-BE49-F238E27FC236}">
              <a16:creationId xmlns:a16="http://schemas.microsoft.com/office/drawing/2014/main" id="{00000000-0008-0000-0F00-0000D3010000}"/>
            </a:ext>
          </a:extLst>
        </xdr:cNvPr>
        <xdr:cNvSpPr txBox="1"/>
      </xdr:nvSpPr>
      <xdr:spPr>
        <a:xfrm>
          <a:off x="93917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468" name="n_2aveValue【市民会館】&#10;一人当たり面積">
          <a:extLst>
            <a:ext uri="{FF2B5EF4-FFF2-40B4-BE49-F238E27FC236}">
              <a16:creationId xmlns:a16="http://schemas.microsoft.com/office/drawing/2014/main" id="{00000000-0008-0000-0F00-0000D4010000}"/>
            </a:ext>
          </a:extLst>
        </xdr:cNvPr>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469" name="n_3aveValue【市民会館】&#10;一人当たり面積">
          <a:extLst>
            <a:ext uri="{FF2B5EF4-FFF2-40B4-BE49-F238E27FC236}">
              <a16:creationId xmlns:a16="http://schemas.microsoft.com/office/drawing/2014/main" id="{00000000-0008-0000-0F00-0000D5010000}"/>
            </a:ext>
          </a:extLst>
        </xdr:cNvPr>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470" name="n_4aveValue【市民会館】&#10;一人当たり面積">
          <a:extLst>
            <a:ext uri="{FF2B5EF4-FFF2-40B4-BE49-F238E27FC236}">
              <a16:creationId xmlns:a16="http://schemas.microsoft.com/office/drawing/2014/main" id="{00000000-0008-0000-0F00-0000D6010000}"/>
            </a:ext>
          </a:extLst>
        </xdr:cNvPr>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113591</xdr:rowOff>
    </xdr:from>
    <xdr:ext cx="469744" cy="259045"/>
    <xdr:sp macro="" textlink="">
      <xdr:nvSpPr>
        <xdr:cNvPr id="471" name="n_1mainValue【市民会館】&#10;一人当たり面積">
          <a:extLst>
            <a:ext uri="{FF2B5EF4-FFF2-40B4-BE49-F238E27FC236}">
              <a16:creationId xmlns:a16="http://schemas.microsoft.com/office/drawing/2014/main" id="{00000000-0008-0000-0F00-0000D7010000}"/>
            </a:ext>
          </a:extLst>
        </xdr:cNvPr>
        <xdr:cNvSpPr txBox="1"/>
      </xdr:nvSpPr>
      <xdr:spPr>
        <a:xfrm>
          <a:off x="9391727"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95811</xdr:rowOff>
    </xdr:from>
    <xdr:ext cx="469744" cy="259045"/>
    <xdr:sp macro="" textlink="">
      <xdr:nvSpPr>
        <xdr:cNvPr id="472" name="n_2mainValue【市民会館】&#10;一人当たり面積">
          <a:extLst>
            <a:ext uri="{FF2B5EF4-FFF2-40B4-BE49-F238E27FC236}">
              <a16:creationId xmlns:a16="http://schemas.microsoft.com/office/drawing/2014/main" id="{00000000-0008-0000-0F00-0000D8010000}"/>
            </a:ext>
          </a:extLst>
        </xdr:cNvPr>
        <xdr:cNvSpPr txBox="1"/>
      </xdr:nvSpPr>
      <xdr:spPr>
        <a:xfrm>
          <a:off x="8515427" y="184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101254</xdr:rowOff>
    </xdr:from>
    <xdr:ext cx="469744" cy="259045"/>
    <xdr:sp macro="" textlink="">
      <xdr:nvSpPr>
        <xdr:cNvPr id="473" name="n_3mainValue【市民会館】&#10;一人当たり面積">
          <a:extLst>
            <a:ext uri="{FF2B5EF4-FFF2-40B4-BE49-F238E27FC236}">
              <a16:creationId xmlns:a16="http://schemas.microsoft.com/office/drawing/2014/main" id="{00000000-0008-0000-0F00-0000D9010000}"/>
            </a:ext>
          </a:extLst>
        </xdr:cNvPr>
        <xdr:cNvSpPr txBox="1"/>
      </xdr:nvSpPr>
      <xdr:spPr>
        <a:xfrm>
          <a:off x="76264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7" name="【一般廃棄物処理施設】&#10;有形固定資産減価償却率グラフ枠">
          <a:extLst>
            <a:ext uri="{FF2B5EF4-FFF2-40B4-BE49-F238E27FC236}">
              <a16:creationId xmlns:a16="http://schemas.microsoft.com/office/drawing/2014/main" id="{00000000-0008-0000-0F00-0000F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9" name="【一般廃棄物処理施設】&#10;有形固定資産減価償却率最小値テキスト">
          <a:extLst>
            <a:ext uri="{FF2B5EF4-FFF2-40B4-BE49-F238E27FC236}">
              <a16:creationId xmlns:a16="http://schemas.microsoft.com/office/drawing/2014/main" id="{00000000-0008-0000-0F00-0000F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01" name="【一般廃棄物処理施設】&#10;有形固定資産減価償却率最大値テキスト">
          <a:extLst>
            <a:ext uri="{FF2B5EF4-FFF2-40B4-BE49-F238E27FC236}">
              <a16:creationId xmlns:a16="http://schemas.microsoft.com/office/drawing/2014/main" id="{00000000-0008-0000-0F00-0000F5010000}"/>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503" name="【一般廃棄物処理施設】&#10;有形固定資産減価償却率平均値テキスト">
          <a:extLst>
            <a:ext uri="{FF2B5EF4-FFF2-40B4-BE49-F238E27FC236}">
              <a16:creationId xmlns:a16="http://schemas.microsoft.com/office/drawing/2014/main" id="{00000000-0008-0000-0F00-0000F7010000}"/>
            </a:ext>
          </a:extLst>
        </xdr:cNvPr>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153035</xdr:rowOff>
    </xdr:from>
    <xdr:to>
      <xdr:col>85</xdr:col>
      <xdr:colOff>177800</xdr:colOff>
      <xdr:row>36</xdr:row>
      <xdr:rowOff>83185</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6268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4462</xdr:rowOff>
    </xdr:from>
    <xdr:ext cx="405111" cy="259045"/>
    <xdr:sp macro="" textlink="">
      <xdr:nvSpPr>
        <xdr:cNvPr id="515" name="【一般廃棄物処理施設】&#10;有形固定資産減価償却率該当値テキスト">
          <a:extLst>
            <a:ext uri="{FF2B5EF4-FFF2-40B4-BE49-F238E27FC236}">
              <a16:creationId xmlns:a16="http://schemas.microsoft.com/office/drawing/2014/main" id="{00000000-0008-0000-0F00-000003020000}"/>
            </a:ext>
          </a:extLst>
        </xdr:cNvPr>
        <xdr:cNvSpPr txBox="1"/>
      </xdr:nvSpPr>
      <xdr:spPr>
        <a:xfrm>
          <a:off x="16357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101600</xdr:rowOff>
    </xdr:from>
    <xdr:to>
      <xdr:col>81</xdr:col>
      <xdr:colOff>101600</xdr:colOff>
      <xdr:row>36</xdr:row>
      <xdr:rowOff>31750</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543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32385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5481300" y="61531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50165</xdr:rowOff>
    </xdr:from>
    <xdr:to>
      <xdr:col>76</xdr:col>
      <xdr:colOff>165100</xdr:colOff>
      <xdr:row>35</xdr:row>
      <xdr:rowOff>151765</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4541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100965</xdr:rowOff>
    </xdr:from>
    <xdr:to>
      <xdr:col>81</xdr:col>
      <xdr:colOff>50800</xdr:colOff>
      <xdr:row>35</xdr:row>
      <xdr:rowOff>152400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4592300" y="6101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xdr:rowOff>
    </xdr:from>
    <xdr:to>
      <xdr:col>72</xdr:col>
      <xdr:colOff>38100</xdr:colOff>
      <xdr:row>35</xdr:row>
      <xdr:rowOff>102235</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3652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51435</xdr:rowOff>
    </xdr:from>
    <xdr:to>
      <xdr:col>76</xdr:col>
      <xdr:colOff>114300</xdr:colOff>
      <xdr:row>35</xdr:row>
      <xdr:rowOff>100965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3703300" y="60521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22" name="n_1ave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523" name="n_2aveValue【一般廃棄物処理施設】&#10;有形固定資産減価償却率">
          <a:extLst>
            <a:ext uri="{FF2B5EF4-FFF2-40B4-BE49-F238E27FC236}">
              <a16:creationId xmlns:a16="http://schemas.microsoft.com/office/drawing/2014/main" id="{00000000-0008-0000-0F00-00000B020000}"/>
            </a:ext>
          </a:extLst>
        </xdr:cNvPr>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524" name="n_3aveValue【一般廃棄物処理施設】&#10;有形固定資産減価償却率">
          <a:extLst>
            <a:ext uri="{FF2B5EF4-FFF2-40B4-BE49-F238E27FC236}">
              <a16:creationId xmlns:a16="http://schemas.microsoft.com/office/drawing/2014/main" id="{00000000-0008-0000-0F00-00000C020000}"/>
            </a:ext>
          </a:extLst>
        </xdr:cNvPr>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525" name="n_4ave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48277</xdr:rowOff>
    </xdr:from>
    <xdr:ext cx="405111" cy="259045"/>
    <xdr:sp macro="" textlink="">
      <xdr:nvSpPr>
        <xdr:cNvPr id="526" name="n_1main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5266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168292</xdr:rowOff>
    </xdr:from>
    <xdr:ext cx="405111" cy="259045"/>
    <xdr:sp macro="" textlink="">
      <xdr:nvSpPr>
        <xdr:cNvPr id="527" name="n_2main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4389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118762</xdr:rowOff>
    </xdr:from>
    <xdr:ext cx="405111" cy="259045"/>
    <xdr:sp macro="" textlink="">
      <xdr:nvSpPr>
        <xdr:cNvPr id="528" name="n_3main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3500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id="{00000000-0008-0000-0F00-00002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553" name="【一般廃棄物処理施設】&#10;一人当たり有形固定資産（償却資産）額最小値テキスト">
          <a:extLst>
            <a:ext uri="{FF2B5EF4-FFF2-40B4-BE49-F238E27FC236}">
              <a16:creationId xmlns:a16="http://schemas.microsoft.com/office/drawing/2014/main" id="{00000000-0008-0000-0F00-000029020000}"/>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id="{00000000-0008-0000-0F00-00002B020000}"/>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40017</xdr:rowOff>
    </xdr:from>
    <xdr:ext cx="599010" cy="259045"/>
    <xdr:sp macro="" textlink="">
      <xdr:nvSpPr>
        <xdr:cNvPr id="557" name="【一般廃棄物処理施設】&#10;一人当たり有形固定資産（償却資産）額平均値テキスト">
          <a:extLst>
            <a:ext uri="{FF2B5EF4-FFF2-40B4-BE49-F238E27FC236}">
              <a16:creationId xmlns:a16="http://schemas.microsoft.com/office/drawing/2014/main" id="{00000000-0008-0000-0F00-00002D020000}"/>
            </a:ext>
          </a:extLst>
        </xdr:cNvPr>
        <xdr:cNvSpPr txBox="1"/>
      </xdr:nvSpPr>
      <xdr:spPr>
        <a:xfrm>
          <a:off x="22199600" y="6555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29751</xdr:rowOff>
    </xdr:from>
    <xdr:to>
      <xdr:col>116</xdr:col>
      <xdr:colOff>114300</xdr:colOff>
      <xdr:row>40</xdr:row>
      <xdr:rowOff>131351</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22110700" y="688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8178</xdr:rowOff>
    </xdr:from>
    <xdr:ext cx="534377" cy="259045"/>
    <xdr:sp macro="" textlink="">
      <xdr:nvSpPr>
        <xdr:cNvPr id="569" name="【一般廃棄物処理施設】&#10;一人当たり有形固定資産（償却資産）額該当値テキスト">
          <a:extLst>
            <a:ext uri="{FF2B5EF4-FFF2-40B4-BE49-F238E27FC236}">
              <a16:creationId xmlns:a16="http://schemas.microsoft.com/office/drawing/2014/main" id="{00000000-0008-0000-0F00-000039020000}"/>
            </a:ext>
          </a:extLst>
        </xdr:cNvPr>
        <xdr:cNvSpPr txBox="1"/>
      </xdr:nvSpPr>
      <xdr:spPr>
        <a:xfrm>
          <a:off x="22199600" y="68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35790</xdr:rowOff>
    </xdr:from>
    <xdr:to>
      <xdr:col>112</xdr:col>
      <xdr:colOff>38100</xdr:colOff>
      <xdr:row>40</xdr:row>
      <xdr:rowOff>137390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21272500" y="68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80551</xdr:rowOff>
    </xdr:from>
    <xdr:to>
      <xdr:col>116</xdr:col>
      <xdr:colOff>63500</xdr:colOff>
      <xdr:row>40</xdr:row>
      <xdr:rowOff>86590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1323300" y="6938551"/>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42190</xdr:rowOff>
    </xdr:from>
    <xdr:to>
      <xdr:col>107</xdr:col>
      <xdr:colOff>101600</xdr:colOff>
      <xdr:row>40</xdr:row>
      <xdr:rowOff>143790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0383500" y="69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86590</xdr:rowOff>
    </xdr:from>
    <xdr:to>
      <xdr:col>111</xdr:col>
      <xdr:colOff>177800</xdr:colOff>
      <xdr:row>40</xdr:row>
      <xdr:rowOff>92990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0434300" y="694459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47006</xdr:rowOff>
    </xdr:from>
    <xdr:to>
      <xdr:col>102</xdr:col>
      <xdr:colOff>165100</xdr:colOff>
      <xdr:row>40</xdr:row>
      <xdr:rowOff>148606</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9494500" y="69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92990</xdr:rowOff>
    </xdr:from>
    <xdr:to>
      <xdr:col>107</xdr:col>
      <xdr:colOff>50800</xdr:colOff>
      <xdr:row>40</xdr:row>
      <xdr:rowOff>97806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9545300" y="6950990"/>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576" name="n_1aveValue【一般廃棄物処理施設】&#10;一人当たり有形固定資産（償却資産）額">
          <a:extLst>
            <a:ext uri="{FF2B5EF4-FFF2-40B4-BE49-F238E27FC236}">
              <a16:creationId xmlns:a16="http://schemas.microsoft.com/office/drawing/2014/main" id="{00000000-0008-0000-0F00-000040020000}"/>
            </a:ext>
          </a:extLst>
        </xdr:cNvPr>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577" name="n_2aveValue【一般廃棄物処理施設】&#10;一人当たり有形固定資産（償却資産）額">
          <a:extLst>
            <a:ext uri="{FF2B5EF4-FFF2-40B4-BE49-F238E27FC236}">
              <a16:creationId xmlns:a16="http://schemas.microsoft.com/office/drawing/2014/main" id="{00000000-0008-0000-0F00-000041020000}"/>
            </a:ext>
          </a:extLst>
        </xdr:cNvPr>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578" name="n_3aveValue【一般廃棄物処理施設】&#10;一人当たり有形固定資産（償却資産）額">
          <a:extLst>
            <a:ext uri="{FF2B5EF4-FFF2-40B4-BE49-F238E27FC236}">
              <a16:creationId xmlns:a16="http://schemas.microsoft.com/office/drawing/2014/main" id="{00000000-0008-0000-0F00-000042020000}"/>
            </a:ext>
          </a:extLst>
        </xdr:cNvPr>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79" name="n_4aveValue【一般廃棄物処理施設】&#10;一人当たり有形固定資産（償却資産）額">
          <a:extLst>
            <a:ext uri="{FF2B5EF4-FFF2-40B4-BE49-F238E27FC236}">
              <a16:creationId xmlns:a16="http://schemas.microsoft.com/office/drawing/2014/main" id="{00000000-0008-0000-0F00-000043020000}"/>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128517</xdr:rowOff>
    </xdr:from>
    <xdr:ext cx="534377" cy="259045"/>
    <xdr:sp macro="" textlink="">
      <xdr:nvSpPr>
        <xdr:cNvPr id="580" name="n_1mainValue【一般廃棄物処理施設】&#10;一人当たり有形固定資産（償却資産）額">
          <a:extLst>
            <a:ext uri="{FF2B5EF4-FFF2-40B4-BE49-F238E27FC236}">
              <a16:creationId xmlns:a16="http://schemas.microsoft.com/office/drawing/2014/main" id="{00000000-0008-0000-0F00-000044020000}"/>
            </a:ext>
          </a:extLst>
        </xdr:cNvPr>
        <xdr:cNvSpPr txBox="1"/>
      </xdr:nvSpPr>
      <xdr:spPr>
        <a:xfrm>
          <a:off x="21043411" y="69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134917</xdr:rowOff>
    </xdr:from>
    <xdr:ext cx="534377" cy="259045"/>
    <xdr:sp macro="" textlink="">
      <xdr:nvSpPr>
        <xdr:cNvPr id="581" name="n_2main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20167111" y="6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139733</xdr:rowOff>
    </xdr:from>
    <xdr:ext cx="534377" cy="259045"/>
    <xdr:sp macro="" textlink="">
      <xdr:nvSpPr>
        <xdr:cNvPr id="582" name="n_3main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19278111" y="699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保健センター・保健所】&#10;有形固定資産減価償却率グラフ枠">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9" name="【保健センター・保健所】&#10;有形固定資産減価償却率最小値テキスト">
          <a:extLst>
            <a:ext uri="{FF2B5EF4-FFF2-40B4-BE49-F238E27FC236}">
              <a16:creationId xmlns:a16="http://schemas.microsoft.com/office/drawing/2014/main" id="{00000000-0008-0000-0F00-000061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611" name="【保健センター・保健所】&#10;有形固定資産減価償却率最大値テキスト">
          <a:extLst>
            <a:ext uri="{FF2B5EF4-FFF2-40B4-BE49-F238E27FC236}">
              <a16:creationId xmlns:a16="http://schemas.microsoft.com/office/drawing/2014/main" id="{00000000-0008-0000-0F00-000063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613" name="【保健センター・保健所】&#10;有形固定資産減価償却率平均値テキスト">
          <a:extLst>
            <a:ext uri="{FF2B5EF4-FFF2-40B4-BE49-F238E27FC236}">
              <a16:creationId xmlns:a16="http://schemas.microsoft.com/office/drawing/2014/main" id="{00000000-0008-0000-0F00-000065020000}"/>
            </a:ext>
          </a:extLst>
        </xdr:cNvPr>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62687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24328</xdr:rowOff>
    </xdr:from>
    <xdr:ext cx="405111" cy="259045"/>
    <xdr:sp macro="" textlink="">
      <xdr:nvSpPr>
        <xdr:cNvPr id="625" name="【保健センター・保健所】&#10;有形固定資産減価償却率該当値テキスト">
          <a:extLst>
            <a:ext uri="{FF2B5EF4-FFF2-40B4-BE49-F238E27FC236}">
              <a16:creationId xmlns:a16="http://schemas.microsoft.com/office/drawing/2014/main" id="{00000000-0008-0000-0F00-000071020000}"/>
            </a:ext>
          </a:extLst>
        </xdr:cNvPr>
        <xdr:cNvSpPr txBox="1"/>
      </xdr:nvSpPr>
      <xdr:spPr>
        <a:xfrm>
          <a:off x="16357600" y="1013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135346</xdr:rowOff>
    </xdr:from>
    <xdr:to>
      <xdr:col>81</xdr:col>
      <xdr:colOff>101600</xdr:colOff>
      <xdr:row>60</xdr:row>
      <xdr:rowOff>65496</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5430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14696</xdr:rowOff>
    </xdr:from>
    <xdr:to>
      <xdr:col>85</xdr:col>
      <xdr:colOff>127000</xdr:colOff>
      <xdr:row>60</xdr:row>
      <xdr:rowOff>52251</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5481300" y="103016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130447</xdr:rowOff>
    </xdr:from>
    <xdr:to>
      <xdr:col>76</xdr:col>
      <xdr:colOff>165100</xdr:colOff>
      <xdr:row>60</xdr:row>
      <xdr:rowOff>60597</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4541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xdr:rowOff>
    </xdr:from>
    <xdr:to>
      <xdr:col>81</xdr:col>
      <xdr:colOff>50800</xdr:colOff>
      <xdr:row>60</xdr:row>
      <xdr:rowOff>14696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4592300" y="102967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94524</xdr:rowOff>
    </xdr:from>
    <xdr:to>
      <xdr:col>72</xdr:col>
      <xdr:colOff>38100</xdr:colOff>
      <xdr:row>60</xdr:row>
      <xdr:rowOff>24674</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3652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145324</xdr:rowOff>
    </xdr:from>
    <xdr:to>
      <xdr:col>76</xdr:col>
      <xdr:colOff>114300</xdr:colOff>
      <xdr:row>60</xdr:row>
      <xdr:rowOff>9797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3703300" y="1026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66420</xdr:rowOff>
    </xdr:from>
    <xdr:ext cx="405111" cy="259045"/>
    <xdr:sp macro="" textlink="">
      <xdr:nvSpPr>
        <xdr:cNvPr id="632" name="n_1aveValue【保健センター・保健所】&#10;有形固定資産減価償却率">
          <a:extLst>
            <a:ext uri="{FF2B5EF4-FFF2-40B4-BE49-F238E27FC236}">
              <a16:creationId xmlns:a16="http://schemas.microsoft.com/office/drawing/2014/main" id="{00000000-0008-0000-0F00-000078020000}"/>
            </a:ext>
          </a:extLst>
        </xdr:cNvPr>
        <xdr:cNvSpPr txBox="1"/>
      </xdr:nvSpPr>
      <xdr:spPr>
        <a:xfrm>
          <a:off x="152660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33" name="n_2aveValue【保健センター・保健所】&#10;有形固定資産減価償却率">
          <a:extLst>
            <a:ext uri="{FF2B5EF4-FFF2-40B4-BE49-F238E27FC236}">
              <a16:creationId xmlns:a16="http://schemas.microsoft.com/office/drawing/2014/main" id="{00000000-0008-0000-0F00-00007902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634" name="n_3aveValue【保健センター・保健所】&#10;有形固定資産減価償却率">
          <a:extLst>
            <a:ext uri="{FF2B5EF4-FFF2-40B4-BE49-F238E27FC236}">
              <a16:creationId xmlns:a16="http://schemas.microsoft.com/office/drawing/2014/main" id="{00000000-0008-0000-0F00-00007A020000}"/>
            </a:ext>
          </a:extLst>
        </xdr:cNvPr>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635" name="n_4aveValue【保健センター・保健所】&#10;有形固定資産減価償却率">
          <a:extLst>
            <a:ext uri="{FF2B5EF4-FFF2-40B4-BE49-F238E27FC236}">
              <a16:creationId xmlns:a16="http://schemas.microsoft.com/office/drawing/2014/main" id="{00000000-0008-0000-0F00-00007B020000}"/>
            </a:ext>
          </a:extLst>
        </xdr:cNvPr>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82023</xdr:rowOff>
    </xdr:from>
    <xdr:ext cx="405111" cy="259045"/>
    <xdr:sp macro="" textlink="">
      <xdr:nvSpPr>
        <xdr:cNvPr id="636" name="n_1mainValue【保健センター・保健所】&#10;有形固定資産減価償却率">
          <a:extLst>
            <a:ext uri="{FF2B5EF4-FFF2-40B4-BE49-F238E27FC236}">
              <a16:creationId xmlns:a16="http://schemas.microsoft.com/office/drawing/2014/main" id="{00000000-0008-0000-0F00-00007C020000}"/>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637" name="n_2main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15801</xdr:rowOff>
    </xdr:from>
    <xdr:ext cx="405111" cy="259045"/>
    <xdr:sp macro="" textlink="">
      <xdr:nvSpPr>
        <xdr:cNvPr id="638" name="n_3main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3500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1" name="【保健センター・保健所】&#10;一人当たり面積グラフ枠">
          <a:extLst>
            <a:ext uri="{FF2B5EF4-FFF2-40B4-BE49-F238E27FC236}">
              <a16:creationId xmlns:a16="http://schemas.microsoft.com/office/drawing/2014/main" id="{00000000-0008-0000-0F00-00009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63" name="【保健センター・保健所】&#10;一人当たり面積最小値テキスト">
          <a:extLst>
            <a:ext uri="{FF2B5EF4-FFF2-40B4-BE49-F238E27FC236}">
              <a16:creationId xmlns:a16="http://schemas.microsoft.com/office/drawing/2014/main" id="{00000000-0008-0000-0F00-00009702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665" name="【保健センター・保健所】&#10;一人当たり面積最大値テキスト">
          <a:extLst>
            <a:ext uri="{FF2B5EF4-FFF2-40B4-BE49-F238E27FC236}">
              <a16:creationId xmlns:a16="http://schemas.microsoft.com/office/drawing/2014/main" id="{00000000-0008-0000-0F00-000099020000}"/>
            </a:ext>
          </a:extLst>
        </xdr:cNvPr>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140987</xdr:rowOff>
    </xdr:from>
    <xdr:ext cx="469744" cy="259045"/>
    <xdr:sp macro="" textlink="">
      <xdr:nvSpPr>
        <xdr:cNvPr id="667" name="【保健センター・保健所】&#10;一人当たり面積平均値テキスト">
          <a:extLst>
            <a:ext uri="{FF2B5EF4-FFF2-40B4-BE49-F238E27FC236}">
              <a16:creationId xmlns:a16="http://schemas.microsoft.com/office/drawing/2014/main" id="{00000000-0008-0000-0F00-00009B020000}"/>
            </a:ext>
          </a:extLst>
        </xdr:cNvPr>
        <xdr:cNvSpPr txBox="1"/>
      </xdr:nvSpPr>
      <xdr:spPr>
        <a:xfrm>
          <a:off x="22199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22110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90187</xdr:rowOff>
    </xdr:from>
    <xdr:ext cx="469744" cy="259045"/>
    <xdr:sp macro="" textlink="">
      <xdr:nvSpPr>
        <xdr:cNvPr id="679" name="【保健センター・保健所】&#10;一人当たり面積該当値テキスト">
          <a:extLst>
            <a:ext uri="{FF2B5EF4-FFF2-40B4-BE49-F238E27FC236}">
              <a16:creationId xmlns:a16="http://schemas.microsoft.com/office/drawing/2014/main" id="{00000000-0008-0000-0F00-0000A7020000}"/>
            </a:ext>
          </a:extLst>
        </xdr:cNvPr>
        <xdr:cNvSpPr txBox="1"/>
      </xdr:nvSpPr>
      <xdr:spPr>
        <a:xfrm>
          <a:off x="22199600"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74930</xdr:rowOff>
    </xdr:from>
    <xdr:to>
      <xdr:col>112</xdr:col>
      <xdr:colOff>38100</xdr:colOff>
      <xdr:row>62</xdr:row>
      <xdr:rowOff>5080</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2127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118110</xdr:rowOff>
    </xdr:from>
    <xdr:to>
      <xdr:col>116</xdr:col>
      <xdr:colOff>63500</xdr:colOff>
      <xdr:row>61</xdr:row>
      <xdr:rowOff>125730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21323300" y="10576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86360</xdr:rowOff>
    </xdr:from>
    <xdr:to>
      <xdr:col>107</xdr:col>
      <xdr:colOff>101600</xdr:colOff>
      <xdr:row>62</xdr:row>
      <xdr:rowOff>16510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2038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125730</xdr:rowOff>
    </xdr:from>
    <xdr:to>
      <xdr:col>111</xdr:col>
      <xdr:colOff>177800</xdr:colOff>
      <xdr:row>61</xdr:row>
      <xdr:rowOff>137160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0434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93980</xdr:rowOff>
    </xdr:from>
    <xdr:to>
      <xdr:col>102</xdr:col>
      <xdr:colOff>165100</xdr:colOff>
      <xdr:row>62</xdr:row>
      <xdr:rowOff>24130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9494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137160</xdr:rowOff>
    </xdr:from>
    <xdr:to>
      <xdr:col>107</xdr:col>
      <xdr:colOff>50800</xdr:colOff>
      <xdr:row>61</xdr:row>
      <xdr:rowOff>144780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19545300" y="1059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86" name="n_1aveValue【保健センター・保健所】&#10;一人当たり面積">
          <a:extLst>
            <a:ext uri="{FF2B5EF4-FFF2-40B4-BE49-F238E27FC236}">
              <a16:creationId xmlns:a16="http://schemas.microsoft.com/office/drawing/2014/main" id="{00000000-0008-0000-0F00-0000AE020000}"/>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87" name="n_2aveValue【保健センター・保健所】&#10;一人当たり面積">
          <a:extLst>
            <a:ext uri="{FF2B5EF4-FFF2-40B4-BE49-F238E27FC236}">
              <a16:creationId xmlns:a16="http://schemas.microsoft.com/office/drawing/2014/main" id="{00000000-0008-0000-0F00-0000AF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688" name="n_3aveValue【保健センター・保健所】&#10;一人当たり面積">
          <a:extLst>
            <a:ext uri="{FF2B5EF4-FFF2-40B4-BE49-F238E27FC236}">
              <a16:creationId xmlns:a16="http://schemas.microsoft.com/office/drawing/2014/main" id="{00000000-0008-0000-0F00-0000B0020000}"/>
            </a:ext>
          </a:extLst>
        </xdr:cNvPr>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89" name="n_4aveValue【保健センター・保健所】&#10;一人当たり面積">
          <a:extLst>
            <a:ext uri="{FF2B5EF4-FFF2-40B4-BE49-F238E27FC236}">
              <a16:creationId xmlns:a16="http://schemas.microsoft.com/office/drawing/2014/main" id="{00000000-0008-0000-0F00-0000B1020000}"/>
            </a:ext>
          </a:extLst>
        </xdr:cNvPr>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21607</xdr:rowOff>
    </xdr:from>
    <xdr:ext cx="469744" cy="259045"/>
    <xdr:sp macro="" textlink="">
      <xdr:nvSpPr>
        <xdr:cNvPr id="690" name="n_1mainValue【保健センター・保健所】&#10;一人当たり面積">
          <a:extLst>
            <a:ext uri="{FF2B5EF4-FFF2-40B4-BE49-F238E27FC236}">
              <a16:creationId xmlns:a16="http://schemas.microsoft.com/office/drawing/2014/main" id="{00000000-0008-0000-0F00-0000B2020000}"/>
            </a:ext>
          </a:extLst>
        </xdr:cNvPr>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33037</xdr:rowOff>
    </xdr:from>
    <xdr:ext cx="469744" cy="259045"/>
    <xdr:sp macro="" textlink="">
      <xdr:nvSpPr>
        <xdr:cNvPr id="691" name="n_2mainValue【保健センター・保健所】&#10;一人当たり面積">
          <a:extLst>
            <a:ext uri="{FF2B5EF4-FFF2-40B4-BE49-F238E27FC236}">
              <a16:creationId xmlns:a16="http://schemas.microsoft.com/office/drawing/2014/main" id="{00000000-0008-0000-0F00-0000B3020000}"/>
            </a:ext>
          </a:extLst>
        </xdr:cNvPr>
        <xdr:cNvSpPr txBox="1"/>
      </xdr:nvSpPr>
      <xdr:spPr>
        <a:xfrm>
          <a:off x="20199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40657</xdr:rowOff>
    </xdr:from>
    <xdr:ext cx="469744" cy="259045"/>
    <xdr:sp macro="" textlink="">
      <xdr:nvSpPr>
        <xdr:cNvPr id="692" name="n_3mainValue【保健センター・保健所】&#10;一人当たり面積">
          <a:extLst>
            <a:ext uri="{FF2B5EF4-FFF2-40B4-BE49-F238E27FC236}">
              <a16:creationId xmlns:a16="http://schemas.microsoft.com/office/drawing/2014/main" id="{00000000-0008-0000-0F00-0000B4020000}"/>
            </a:ext>
          </a:extLst>
        </xdr:cNvPr>
        <xdr:cNvSpPr txBox="1"/>
      </xdr:nvSpPr>
      <xdr:spPr>
        <a:xfrm>
          <a:off x="19310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庁舎】&#10;有形固定資産減価償却率グラフ枠">
          <a:extLst>
            <a:ext uri="{FF2B5EF4-FFF2-40B4-BE49-F238E27FC236}">
              <a16:creationId xmlns:a16="http://schemas.microsoft.com/office/drawing/2014/main" id="{00000000-0008-0000-0F00-0000D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3" name="【庁舎】&#10;有形固定資産減価償却率最小値テキスト">
          <a:extLst>
            <a:ext uri="{FF2B5EF4-FFF2-40B4-BE49-F238E27FC236}">
              <a16:creationId xmlns:a16="http://schemas.microsoft.com/office/drawing/2014/main" id="{00000000-0008-0000-0F00-0000D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5" name="【庁舎】&#10;有形固定資産減価償却率最大値テキスト">
          <a:extLst>
            <a:ext uri="{FF2B5EF4-FFF2-40B4-BE49-F238E27FC236}">
              <a16:creationId xmlns:a16="http://schemas.microsoft.com/office/drawing/2014/main" id="{00000000-0008-0000-0F00-0000D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737" name="【庁舎】&#10;有形固定資産減価償却率平均値テキスト">
          <a:extLst>
            <a:ext uri="{FF2B5EF4-FFF2-40B4-BE49-F238E27FC236}">
              <a16:creationId xmlns:a16="http://schemas.microsoft.com/office/drawing/2014/main" id="{00000000-0008-0000-0F00-0000E1020000}"/>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142239</xdr:rowOff>
    </xdr:from>
    <xdr:to>
      <xdr:col>85</xdr:col>
      <xdr:colOff>177800</xdr:colOff>
      <xdr:row>105</xdr:row>
      <xdr:rowOff>72389</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6268700" y="17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120666</xdr:rowOff>
    </xdr:from>
    <xdr:ext cx="405111" cy="259045"/>
    <xdr:sp macro="" textlink="">
      <xdr:nvSpPr>
        <xdr:cNvPr id="749" name="【庁舎】&#10;有形固定資産減価償却率該当値テキスト">
          <a:extLst>
            <a:ext uri="{FF2B5EF4-FFF2-40B4-BE49-F238E27FC236}">
              <a16:creationId xmlns:a16="http://schemas.microsoft.com/office/drawing/2014/main" id="{00000000-0008-0000-0F00-0000ED020000}"/>
            </a:ext>
          </a:extLst>
        </xdr:cNvPr>
        <xdr:cNvSpPr txBox="1"/>
      </xdr:nvSpPr>
      <xdr:spPr>
        <a:xfrm>
          <a:off x="16357600"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113030</xdr:rowOff>
    </xdr:from>
    <xdr:to>
      <xdr:col>81</xdr:col>
      <xdr:colOff>101600</xdr:colOff>
      <xdr:row>105</xdr:row>
      <xdr:rowOff>43180</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5430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163830</xdr:rowOff>
    </xdr:from>
    <xdr:to>
      <xdr:col>85</xdr:col>
      <xdr:colOff>127000</xdr:colOff>
      <xdr:row>105</xdr:row>
      <xdr:rowOff>21589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5481300" y="17994630"/>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34289</xdr:rowOff>
    </xdr:from>
    <xdr:to>
      <xdr:col>76</xdr:col>
      <xdr:colOff>165100</xdr:colOff>
      <xdr:row>104</xdr:row>
      <xdr:rowOff>135889</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4541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85089</xdr:rowOff>
    </xdr:from>
    <xdr:to>
      <xdr:col>81</xdr:col>
      <xdr:colOff>50800</xdr:colOff>
      <xdr:row>104</xdr:row>
      <xdr:rowOff>163830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4592300" y="17915889"/>
          <a:ext cx="8890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8889</xdr:rowOff>
    </xdr:from>
    <xdr:to>
      <xdr:col>72</xdr:col>
      <xdr:colOff>38100</xdr:colOff>
      <xdr:row>106</xdr:row>
      <xdr:rowOff>110489</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3652500" y="18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85089</xdr:rowOff>
    </xdr:from>
    <xdr:to>
      <xdr:col>76</xdr:col>
      <xdr:colOff>114300</xdr:colOff>
      <xdr:row>106</xdr:row>
      <xdr:rowOff>59689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13703300" y="17915889"/>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56" name="n_1aveValue【庁舎】&#10;有形固定資産減価償却率">
          <a:extLst>
            <a:ext uri="{FF2B5EF4-FFF2-40B4-BE49-F238E27FC236}">
              <a16:creationId xmlns:a16="http://schemas.microsoft.com/office/drawing/2014/main" id="{00000000-0008-0000-0F00-0000F4020000}"/>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137177</xdr:rowOff>
    </xdr:from>
    <xdr:ext cx="405111" cy="259045"/>
    <xdr:sp macro="" textlink="">
      <xdr:nvSpPr>
        <xdr:cNvPr id="757" name="n_2aveValue【庁舎】&#10;有形固定資産減価償却率">
          <a:extLst>
            <a:ext uri="{FF2B5EF4-FFF2-40B4-BE49-F238E27FC236}">
              <a16:creationId xmlns:a16="http://schemas.microsoft.com/office/drawing/2014/main" id="{00000000-0008-0000-0F00-0000F5020000}"/>
            </a:ext>
          </a:extLst>
        </xdr:cNvPr>
        <xdr:cNvSpPr txBox="1"/>
      </xdr:nvSpPr>
      <xdr:spPr>
        <a:xfrm>
          <a:off x="14389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58" name="n_3aveValue【庁舎】&#10;有形固定資産減価償却率">
          <a:extLst>
            <a:ext uri="{FF2B5EF4-FFF2-40B4-BE49-F238E27FC236}">
              <a16:creationId xmlns:a16="http://schemas.microsoft.com/office/drawing/2014/main" id="{00000000-0008-0000-0F00-0000F6020000}"/>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59" name="n_4aveValue【庁舎】&#10;有形固定資産減価償却率">
          <a:extLst>
            <a:ext uri="{FF2B5EF4-FFF2-40B4-BE49-F238E27FC236}">
              <a16:creationId xmlns:a16="http://schemas.microsoft.com/office/drawing/2014/main" id="{00000000-0008-0000-0F00-0000F7020000}"/>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34307</xdr:rowOff>
    </xdr:from>
    <xdr:ext cx="405111" cy="259045"/>
    <xdr:sp macro="" textlink="">
      <xdr:nvSpPr>
        <xdr:cNvPr id="760" name="n_1mainValue【庁舎】&#10;有形固定資産減価償却率">
          <a:extLst>
            <a:ext uri="{FF2B5EF4-FFF2-40B4-BE49-F238E27FC236}">
              <a16:creationId xmlns:a16="http://schemas.microsoft.com/office/drawing/2014/main" id="{00000000-0008-0000-0F00-0000F8020000}"/>
            </a:ext>
          </a:extLst>
        </xdr:cNvPr>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152416</xdr:rowOff>
    </xdr:from>
    <xdr:ext cx="405111" cy="259045"/>
    <xdr:sp macro="" textlink="">
      <xdr:nvSpPr>
        <xdr:cNvPr id="761" name="n_2mainValue【庁舎】&#10;有形固定資産減価償却率">
          <a:extLst>
            <a:ext uri="{FF2B5EF4-FFF2-40B4-BE49-F238E27FC236}">
              <a16:creationId xmlns:a16="http://schemas.microsoft.com/office/drawing/2014/main" id="{00000000-0008-0000-0F00-0000F9020000}"/>
            </a:ext>
          </a:extLst>
        </xdr:cNvPr>
        <xdr:cNvSpPr txBox="1"/>
      </xdr:nvSpPr>
      <xdr:spPr>
        <a:xfrm>
          <a:off x="14389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101616</xdr:rowOff>
    </xdr:from>
    <xdr:ext cx="405111" cy="259045"/>
    <xdr:sp macro="" textlink="">
      <xdr:nvSpPr>
        <xdr:cNvPr id="762" name="n_3mainValue【庁舎】&#10;有形固定資産減価償却率">
          <a:extLst>
            <a:ext uri="{FF2B5EF4-FFF2-40B4-BE49-F238E27FC236}">
              <a16:creationId xmlns:a16="http://schemas.microsoft.com/office/drawing/2014/main" id="{00000000-0008-0000-0F00-0000FA020000}"/>
            </a:ext>
          </a:extLst>
        </xdr:cNvPr>
        <xdr:cNvSpPr txBox="1"/>
      </xdr:nvSpPr>
      <xdr:spPr>
        <a:xfrm>
          <a:off x="13500744" y="1827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00000000-0008-0000-0F00-00001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87" name="【庁舎】&#10;一人当たり面積最小値テキスト">
          <a:extLst>
            <a:ext uri="{FF2B5EF4-FFF2-40B4-BE49-F238E27FC236}">
              <a16:creationId xmlns:a16="http://schemas.microsoft.com/office/drawing/2014/main" id="{00000000-0008-0000-0F00-000013030000}"/>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89" name="【庁舎】&#10;一人当たり面積最大値テキスト">
          <a:extLst>
            <a:ext uri="{FF2B5EF4-FFF2-40B4-BE49-F238E27FC236}">
              <a16:creationId xmlns:a16="http://schemas.microsoft.com/office/drawing/2014/main" id="{00000000-0008-0000-0F00-000015030000}"/>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91" name="【庁舎】&#10;一人当たり面積平均値テキスト">
          <a:extLst>
            <a:ext uri="{FF2B5EF4-FFF2-40B4-BE49-F238E27FC236}">
              <a16:creationId xmlns:a16="http://schemas.microsoft.com/office/drawing/2014/main" id="{00000000-0008-0000-0F00-000017030000}"/>
            </a:ext>
          </a:extLst>
        </xdr:cNvPr>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134620</xdr:rowOff>
    </xdr:from>
    <xdr:to>
      <xdr:col>116</xdr:col>
      <xdr:colOff>114300</xdr:colOff>
      <xdr:row>105</xdr:row>
      <xdr:rowOff>64770</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221107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157497</xdr:rowOff>
    </xdr:from>
    <xdr:ext cx="469744" cy="259045"/>
    <xdr:sp macro="" textlink="">
      <xdr:nvSpPr>
        <xdr:cNvPr id="803" name="【庁舎】&#10;一人当たり面積該当値テキスト">
          <a:extLst>
            <a:ext uri="{FF2B5EF4-FFF2-40B4-BE49-F238E27FC236}">
              <a16:creationId xmlns:a16="http://schemas.microsoft.com/office/drawing/2014/main" id="{00000000-0008-0000-0F00-000023030000}"/>
            </a:ext>
          </a:extLst>
        </xdr:cNvPr>
        <xdr:cNvSpPr txBox="1"/>
      </xdr:nvSpPr>
      <xdr:spPr>
        <a:xfrm>
          <a:off x="22199600" y="1781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13970</xdr:rowOff>
    </xdr:from>
    <xdr:to>
      <xdr:col>116</xdr:col>
      <xdr:colOff>63500</xdr:colOff>
      <xdr:row>105</xdr:row>
      <xdr:rowOff>26670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1323300" y="180162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161289</xdr:rowOff>
    </xdr:from>
    <xdr:to>
      <xdr:col>107</xdr:col>
      <xdr:colOff>101600</xdr:colOff>
      <xdr:row>105</xdr:row>
      <xdr:rowOff>91439</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20383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40639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20434300" y="1802892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1270</xdr:rowOff>
    </xdr:from>
    <xdr:to>
      <xdr:col>102</xdr:col>
      <xdr:colOff>165100</xdr:colOff>
      <xdr:row>105</xdr:row>
      <xdr:rowOff>102870</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9494500" y="180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40639</xdr:rowOff>
    </xdr:from>
    <xdr:to>
      <xdr:col>107</xdr:col>
      <xdr:colOff>50800</xdr:colOff>
      <xdr:row>105</xdr:row>
      <xdr:rowOff>52070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9545300" y="18042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810" name="n_1aveValue【庁舎】&#10;一人当たり面積">
          <a:extLst>
            <a:ext uri="{FF2B5EF4-FFF2-40B4-BE49-F238E27FC236}">
              <a16:creationId xmlns:a16="http://schemas.microsoft.com/office/drawing/2014/main" id="{00000000-0008-0000-0F00-00002A030000}"/>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811" name="n_2aveValue【庁舎】&#10;一人当たり面積">
          <a:extLst>
            <a:ext uri="{FF2B5EF4-FFF2-40B4-BE49-F238E27FC236}">
              <a16:creationId xmlns:a16="http://schemas.microsoft.com/office/drawing/2014/main" id="{00000000-0008-0000-0F00-00002B030000}"/>
            </a:ext>
          </a:extLst>
        </xdr:cNvPr>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812" name="n_3aveValue【庁舎】&#10;一人当たり面積">
          <a:extLst>
            <a:ext uri="{FF2B5EF4-FFF2-40B4-BE49-F238E27FC236}">
              <a16:creationId xmlns:a16="http://schemas.microsoft.com/office/drawing/2014/main" id="{00000000-0008-0000-0F00-00002C030000}"/>
            </a:ext>
          </a:extLst>
        </xdr:cNvPr>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119397</xdr:rowOff>
    </xdr:from>
    <xdr:ext cx="469744" cy="259045"/>
    <xdr:sp macro="" textlink="">
      <xdr:nvSpPr>
        <xdr:cNvPr id="813" name="n_4aveValue【庁舎】&#10;一人当たり面積">
          <a:extLst>
            <a:ext uri="{FF2B5EF4-FFF2-40B4-BE49-F238E27FC236}">
              <a16:creationId xmlns:a16="http://schemas.microsoft.com/office/drawing/2014/main" id="{00000000-0008-0000-0F00-00002D030000}"/>
            </a:ext>
          </a:extLst>
        </xdr:cNvPr>
        <xdr:cNvSpPr txBox="1"/>
      </xdr:nvSpPr>
      <xdr:spPr>
        <a:xfrm>
          <a:off x="18421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93997</xdr:rowOff>
    </xdr:from>
    <xdr:ext cx="469744" cy="259045"/>
    <xdr:sp macro="" textlink="">
      <xdr:nvSpPr>
        <xdr:cNvPr id="814" name="n_1mainValue【庁舎】&#10;一人当たり面積">
          <a:extLst>
            <a:ext uri="{FF2B5EF4-FFF2-40B4-BE49-F238E27FC236}">
              <a16:creationId xmlns:a16="http://schemas.microsoft.com/office/drawing/2014/main" id="{00000000-0008-0000-0F00-00002E030000}"/>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107966</xdr:rowOff>
    </xdr:from>
    <xdr:ext cx="469744" cy="259045"/>
    <xdr:sp macro="" textlink="">
      <xdr:nvSpPr>
        <xdr:cNvPr id="815" name="n_2mainValue【庁舎】&#10;一人当たり面積">
          <a:extLst>
            <a:ext uri="{FF2B5EF4-FFF2-40B4-BE49-F238E27FC236}">
              <a16:creationId xmlns:a16="http://schemas.microsoft.com/office/drawing/2014/main" id="{00000000-0008-0000-0F00-00002F030000}"/>
            </a:ext>
          </a:extLst>
        </xdr:cNvPr>
        <xdr:cNvSpPr txBox="1"/>
      </xdr:nvSpPr>
      <xdr:spPr>
        <a:xfrm>
          <a:off x="20199427" y="177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119397</xdr:rowOff>
    </xdr:from>
    <xdr:ext cx="469744" cy="259045"/>
    <xdr:sp macro="" textlink="">
      <xdr:nvSpPr>
        <xdr:cNvPr id="816" name="n_3mainValue【庁舎】&#10;一人当たり面積">
          <a:extLst>
            <a:ext uri="{FF2B5EF4-FFF2-40B4-BE49-F238E27FC236}">
              <a16:creationId xmlns:a16="http://schemas.microsoft.com/office/drawing/2014/main" id="{00000000-0008-0000-0F00-000030030000}"/>
            </a:ext>
          </a:extLst>
        </xdr:cNvPr>
        <xdr:cNvSpPr txBox="1"/>
      </xdr:nvSpPr>
      <xdr:spPr>
        <a:xfrm>
          <a:off x="19310427" y="1777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年代半ばに建設された体育館・プール、福祉施設、庁舎における有形固定資産減価償却率は、いずれも老朽化対策事業により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依然として類似団体内平均値を上回っている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公共施設等総合管理計画を見直すなかで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事業を実施していくかどうかの検討を行い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的な改修、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維持管理を進めていく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11,947
11,799
82.67
5,928,238
5,869,764
52,812
3,572,361
6,264,559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町内には大型事業所も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少なく地方税収入も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低迷して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おり、標準的な行政運営にかかる経費に対して標準的な税収入等は、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割にしか過ぎず、類似団体平均と比べても低い水準にある。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歳入面に関して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課題の一つである徴収率向上を図るうえで、特に滞納整理業務</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強化</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歳入確保に努め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財政基盤の強化を図る。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103294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103294</xdr:rowOff>
    </xdr:from>
    <xdr:to>
      <xdr:col>15</xdr:col>
      <xdr:colOff>82550</xdr:colOff>
      <xdr:row>43</xdr:row>
      <xdr:rowOff>103294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103294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52494</xdr:rowOff>
    </xdr:from>
    <xdr:to>
      <xdr:col>15</xdr:col>
      <xdr:colOff>133350</xdr:colOff>
      <xdr:row>43</xdr:row>
      <xdr:rowOff>154094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138871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52494</xdr:rowOff>
    </xdr:from>
    <xdr:to>
      <xdr:col>11</xdr:col>
      <xdr:colOff>82550</xdr:colOff>
      <xdr:row>43</xdr:row>
      <xdr:rowOff>154094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経常収支比率は、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物件費などの増により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たほか、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平均と比べても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依然として人件費、公債費の割合が高く硬直的な財政状況が続いており、高齢化率の上昇に伴う医療費、介護給付費などの経費が今後も増加することから、当面、高い水準で推移する状況が予想される。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行財政改革の推進により、今後も人件費や公債費の抑制を図り、義務的経費の削減に努める。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60537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6260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167640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61</xdr:row>
      <xdr:rowOff>71120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8022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3810</xdr:rowOff>
    </xdr:from>
    <xdr:to>
      <xdr:col>11</xdr:col>
      <xdr:colOff>31750</xdr:colOff>
      <xdr:row>59</xdr:row>
      <xdr:rowOff>164677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193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153264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113877</xdr:rowOff>
    </xdr:from>
    <xdr:to>
      <xdr:col>11</xdr:col>
      <xdr:colOff>82550</xdr:colOff>
      <xdr:row>60</xdr:row>
      <xdr:rowOff>44027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54204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124460</xdr:rowOff>
    </xdr:from>
    <xdr:to>
      <xdr:col>7</xdr:col>
      <xdr:colOff>31750</xdr:colOff>
      <xdr:row>59</xdr:row>
      <xdr:rowOff>54610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64787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人件費は、特別職の報酬</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の削減など、ここ数年にわたる行財政改革の推進により、決算額構成比（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％）は決して低い水準にあるとはいえ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ないものの、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決算額は類似団体平均に比べて低くなっている。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一方、物件費は、事務事業の見直しによる内部経費の削減を図っている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、地方創生事業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のほか、総合戦略や学校施設長寿命化等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各種計画策定事業の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決算額は前年度に比べて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しており、今後も人件費、物件費の削減に努める。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150354</xdr:rowOff>
    </xdr:from>
    <xdr:to>
      <xdr:col>23</xdr:col>
      <xdr:colOff>133350</xdr:colOff>
      <xdr:row>82</xdr:row>
      <xdr:rowOff>50743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37804"/>
          <a:ext cx="838200" cy="7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15149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74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150354</xdr:rowOff>
    </xdr:from>
    <xdr:to>
      <xdr:col>19</xdr:col>
      <xdr:colOff>133350</xdr:colOff>
      <xdr:row>81</xdr:row>
      <xdr:rowOff>155961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037804"/>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75550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3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116058</xdr:rowOff>
    </xdr:from>
    <xdr:to>
      <xdr:col>15</xdr:col>
      <xdr:colOff>82550</xdr:colOff>
      <xdr:row>81</xdr:row>
      <xdr:rowOff>155961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03508"/>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76672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116058</xdr:rowOff>
    </xdr:from>
    <xdr:to>
      <xdr:col>11</xdr:col>
      <xdr:colOff>31750</xdr:colOff>
      <xdr:row>81</xdr:row>
      <xdr:rowOff>130161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03508"/>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171393</xdr:rowOff>
    </xdr:from>
    <xdr:to>
      <xdr:col>23</xdr:col>
      <xdr:colOff>184150</xdr:colOff>
      <xdr:row>82</xdr:row>
      <xdr:rowOff>101543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16470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0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99554</xdr:rowOff>
    </xdr:from>
    <xdr:to>
      <xdr:col>19</xdr:col>
      <xdr:colOff>184150</xdr:colOff>
      <xdr:row>82</xdr:row>
      <xdr:rowOff>29704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39881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5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105161</xdr:rowOff>
    </xdr:from>
    <xdr:to>
      <xdr:col>15</xdr:col>
      <xdr:colOff>133350</xdr:colOff>
      <xdr:row>82</xdr:row>
      <xdr:rowOff>35311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45488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6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65258</xdr:rowOff>
    </xdr:from>
    <xdr:to>
      <xdr:col>11</xdr:col>
      <xdr:colOff>82550</xdr:colOff>
      <xdr:row>81</xdr:row>
      <xdr:rowOff>166858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5585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2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79361</xdr:rowOff>
    </xdr:from>
    <xdr:to>
      <xdr:col>7</xdr:col>
      <xdr:colOff>31750</xdr:colOff>
      <xdr:row>82</xdr:row>
      <xdr:rowOff>9511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19688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のラスパイレス指数</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上回っていることから、地域の平均給与の状況を踏まえたうえで、今後も給与の適正化に努める。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68036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726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68036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68036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68036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定員適正化計画に基づく退職者の不補充による新規採用者の抑制により、類似団体平均よりも少ない職員数であるが、今後も行財政改革の推進により、職員数の抑制に努める。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28618</xdr:rowOff>
    </xdr:from>
    <xdr:to>
      <xdr:col>81</xdr:col>
      <xdr:colOff>44450</xdr:colOff>
      <xdr:row>60</xdr:row>
      <xdr:rowOff>40682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31561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74566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61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40682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24465"/>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18966</xdr:rowOff>
    </xdr:from>
    <xdr:to>
      <xdr:col>72</xdr:col>
      <xdr:colOff>203200</xdr:colOff>
      <xdr:row>60</xdr:row>
      <xdr:rowOff>37465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5966"/>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163127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167894</xdr:rowOff>
    </xdr:from>
    <xdr:to>
      <xdr:col>68</xdr:col>
      <xdr:colOff>152400</xdr:colOff>
      <xdr:row>60</xdr:row>
      <xdr:rowOff>18966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83444"/>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156693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125323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149268</xdr:rowOff>
    </xdr:from>
    <xdr:to>
      <xdr:col>81</xdr:col>
      <xdr:colOff>95250</xdr:colOff>
      <xdr:row>60</xdr:row>
      <xdr:rowOff>79418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165795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0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161332</xdr:rowOff>
    </xdr:from>
    <xdr:to>
      <xdr:col>77</xdr:col>
      <xdr:colOff>95250</xdr:colOff>
      <xdr:row>60</xdr:row>
      <xdr:rowOff>91482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101659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4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139616</xdr:rowOff>
    </xdr:from>
    <xdr:to>
      <xdr:col>68</xdr:col>
      <xdr:colOff>203200</xdr:colOff>
      <xdr:row>60</xdr:row>
      <xdr:rowOff>69766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79943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57421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年から平成</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年度の間に実施したごみ処理場（中播北部行政事務組合）</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埋立最終処分場など、大型事業の地方債の償還が本格化したことなどから、一時期、実質公債費比率は高い数値にあったが、行財政改革により、Ｈ</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年度平均の実質公債費比率は</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％で類似団体平均（</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ポイント高いものの、前年度より</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今後の推移としては、数年間は減少見込みであるものの、小・中学校等の老朽化対策事業のほか、現在推進している</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特定環境保全公共下水道事業</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にかかる地方債償還額</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増加により、その後は徐々に上昇していく見込みである。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138491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881585"/>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138491</xdr:rowOff>
    </xdr:from>
    <xdr:to>
      <xdr:col>77</xdr:col>
      <xdr:colOff>44450</xdr:colOff>
      <xdr:row>41</xdr:row>
      <xdr:rowOff>1512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99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47474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47474</xdr:rowOff>
    </xdr:from>
    <xdr:to>
      <xdr:col>68</xdr:col>
      <xdr:colOff>152400</xdr:colOff>
      <xdr:row>41</xdr:row>
      <xdr:rowOff>81945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87691</xdr:rowOff>
    </xdr:from>
    <xdr:to>
      <xdr:col>77</xdr:col>
      <xdr:colOff>95250</xdr:colOff>
      <xdr:row>41</xdr:row>
      <xdr:rowOff>17841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2618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032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168124</xdr:rowOff>
    </xdr:from>
    <xdr:to>
      <xdr:col>68</xdr:col>
      <xdr:colOff>203200</xdr:colOff>
      <xdr:row>41</xdr:row>
      <xdr:rowOff>98274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標準財政規模が県下で最小である当町にとって、地方債残高（普通会計、公営企業及び一部事務組合）などの将来負担額が大きいため、将来負担比率は</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94.6</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73.6</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ポイント高い数値となって</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おり、また、</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と比べても、下水道事業等の地方債残高の増加に加えて、財政調整基金を</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悪化した。</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、下水道事業等すでに計画している事業以外の投資的事業を抑制し、地方債の新規発行を極力抑えるとともに、行財政改革の着実な推進により</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人件費、公債費等をできる限り抑制</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財政の健全化に努める。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79466</xdr:rowOff>
    </xdr:from>
    <xdr:to>
      <xdr:col>81</xdr:col>
      <xdr:colOff>44450</xdr:colOff>
      <xdr:row>19</xdr:row>
      <xdr:rowOff>142663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3337016"/>
          <a:ext cx="8382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75112</xdr:rowOff>
    </xdr:from>
    <xdr:to>
      <xdr:col>77</xdr:col>
      <xdr:colOff>44450</xdr:colOff>
      <xdr:row>19</xdr:row>
      <xdr:rowOff>79466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316121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138551</xdr:rowOff>
    </xdr:from>
    <xdr:to>
      <xdr:col>72</xdr:col>
      <xdr:colOff>203200</xdr:colOff>
      <xdr:row>18</xdr:row>
      <xdr:rowOff>75112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053201"/>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138551</xdr:rowOff>
    </xdr:from>
    <xdr:to>
      <xdr:col>68</xdr:col>
      <xdr:colOff>152400</xdr:colOff>
      <xdr:row>18</xdr:row>
      <xdr:rowOff>13063</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05320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91863</xdr:rowOff>
    </xdr:from>
    <xdr:to>
      <xdr:col>81</xdr:col>
      <xdr:colOff>95250</xdr:colOff>
      <xdr:row>20</xdr:row>
      <xdr:rowOff>22013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3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63940</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32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28666</xdr:rowOff>
    </xdr:from>
    <xdr:to>
      <xdr:col>77</xdr:col>
      <xdr:colOff>95250</xdr:colOff>
      <xdr:row>19</xdr:row>
      <xdr:rowOff>130266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115043</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372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24312</xdr:rowOff>
    </xdr:from>
    <xdr:to>
      <xdr:col>73</xdr:col>
      <xdr:colOff>44450</xdr:colOff>
      <xdr:row>18</xdr:row>
      <xdr:rowOff>125912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110688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19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87751</xdr:rowOff>
    </xdr:from>
    <xdr:to>
      <xdr:col>68</xdr:col>
      <xdr:colOff>203200</xdr:colOff>
      <xdr:row>18</xdr:row>
      <xdr:rowOff>17901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2678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0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133713</xdr:rowOff>
    </xdr:from>
    <xdr:to>
      <xdr:col>64</xdr:col>
      <xdr:colOff>152400</xdr:colOff>
      <xdr:row>18</xdr:row>
      <xdr:rowOff>63863</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0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48640</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1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11,947
11,799
82.67
5,928,238
5,869,764
52,812
3,572,361
6,264,559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人件費のうち経常経費額は前年度と同程度であるものの、経常特定財源であるこども園利用者負担金等の減により、経常一般財源が増加したため、結果として経常収支比率は、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ポイント上回っており、今後も行財政改革の推進により人件費の抑制に努め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行財政改革に基づき、各種イベント、支所、老朽化施設等の廃止</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のほか、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旅費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の削減</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の内部経費の見直しを進めた結果、類似団体平均より大幅に低くなっている。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主に総合戦略や学校施設長寿命化計画策定業務をはじめとする各種計画策定業務などの実施</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、今後も各種システム関連経費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の内部経費を見直</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、引き続き物件費の抑制に努める。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8890</xdr:rowOff>
    </xdr:from>
    <xdr:to>
      <xdr:col>82</xdr:col>
      <xdr:colOff>107950</xdr:colOff>
      <xdr:row>22</xdr:row>
      <xdr:rowOff>27940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5806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27940</xdr:rowOff>
    </xdr:from>
    <xdr:to>
      <xdr:col>82</xdr:col>
      <xdr:colOff>196850</xdr:colOff>
      <xdr:row>22</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95267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32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8890</xdr:rowOff>
    </xdr:from>
    <xdr:to>
      <xdr:col>82</xdr:col>
      <xdr:colOff>196850</xdr:colOff>
      <xdr:row>15</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58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873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44467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15</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739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73660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3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137160</xdr:rowOff>
    </xdr:from>
    <xdr:to>
      <xdr:col>74</xdr:col>
      <xdr:colOff>31750</xdr:colOff>
      <xdr:row>17</xdr:row>
      <xdr:rowOff>67310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142240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35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121920</xdr:rowOff>
    </xdr:from>
    <xdr:to>
      <xdr:col>69</xdr:col>
      <xdr:colOff>142875</xdr:colOff>
      <xdr:row>17</xdr:row>
      <xdr:rowOff>52070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扶助費に係る経常収支比率は、前年度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類似団体平均と比べて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私立こども園措置費や児童手当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が減少したことが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大きな要因である。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社会保障関連</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経費はなかなか削減することが難しいが、資格審査等の適正化を進めていくことで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、今後も引き続き、できる限りの抑制に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6350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90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その他（国保・介護保険・後期高齢者医療特別会計などへの繰出金、維持補修費）に</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かか</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る経常収支比率が平成</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年度から類似団体平均を下回っているのは、下水道事業会計を法適用事業に振り替えたことにより繰出金から補助費に振り替わったことが主な</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因である。</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令和元年度は、維持補修費の一部にふるさと市川応援基金繰入金を充当したことにより経常一般財源が減少し、経常収支比率は前年度に比べて</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ポイント減少した。今後は、繰出金が高齢化に伴い、介護保険事業等が</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増加すると見込まれる</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、介護保険料の適正化を図</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るなど</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経費の抑制に努める。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69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56</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484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ポイント上回っているが、これは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年度から下水道事業会計を法適用事業に切り替えたことにより、繰出金から補助金に切り替わったことが主な</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中播北部行政事務組合への負担金の大幅な減等により、前年度に比べて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ポイント減少しており、今後も下水道事業や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一部事務組合（ごみ、し尿）などの負担金等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も含めて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事業内容を見直し経費を抑制していく方針である。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5095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735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99568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72136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48768</xdr:rowOff>
    </xdr:from>
    <xdr:to>
      <xdr:col>74</xdr:col>
      <xdr:colOff>31750</xdr:colOff>
      <xdr:row>38</xdr:row>
      <xdr:rowOff>150368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135145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年度は、類似団体平均を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たものの、こども園整備事業等の新規償還額の増により前年度に比べて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投資的経費を抑制し地方債の新規発行を極力抑え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るよう努める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01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355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66039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88916</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公債費以外では、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物件費や繰出金が増加したことにより、前年度に比べて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ポイント増加したほか、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今後も行財政改革の推進等により、各種経費を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抑制していく方針である。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70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76</xdr:row>
      <xdr:rowOff>40132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783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14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54526</xdr:rowOff>
    </xdr:from>
    <xdr:to>
      <xdr:col>29</xdr:col>
      <xdr:colOff>127000</xdr:colOff>
      <xdr:row>18</xdr:row>
      <xdr:rowOff>70483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88251"/>
          <a:ext cx="647700" cy="1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78584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70483</xdr:rowOff>
    </xdr:from>
    <xdr:to>
      <xdr:col>26</xdr:col>
      <xdr:colOff>50800</xdr:colOff>
      <xdr:row>18</xdr:row>
      <xdr:rowOff>72647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04208"/>
          <a:ext cx="698500" cy="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25343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16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72647</xdr:rowOff>
    </xdr:from>
    <xdr:to>
      <xdr:col>22</xdr:col>
      <xdr:colOff>114300</xdr:colOff>
      <xdr:row>18</xdr:row>
      <xdr:rowOff>121140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06372"/>
          <a:ext cx="698500" cy="4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40446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121140</xdr:rowOff>
    </xdr:from>
    <xdr:to>
      <xdr:col>18</xdr:col>
      <xdr:colOff>177800</xdr:colOff>
      <xdr:row>18</xdr:row>
      <xdr:rowOff>145227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4865"/>
          <a:ext cx="698500" cy="2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55221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70545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3726</xdr:rowOff>
    </xdr:from>
    <xdr:to>
      <xdr:col>29</xdr:col>
      <xdr:colOff>177800</xdr:colOff>
      <xdr:row>18</xdr:row>
      <xdr:rowOff>105326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3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147253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19683</xdr:rowOff>
    </xdr:from>
    <xdr:to>
      <xdr:col>26</xdr:col>
      <xdr:colOff>101600</xdr:colOff>
      <xdr:row>18</xdr:row>
      <xdr:rowOff>121283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5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106060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21847</xdr:rowOff>
    </xdr:from>
    <xdr:to>
      <xdr:col>22</xdr:col>
      <xdr:colOff>165100</xdr:colOff>
      <xdr:row>18</xdr:row>
      <xdr:rowOff>123447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108224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70340</xdr:rowOff>
    </xdr:from>
    <xdr:to>
      <xdr:col>19</xdr:col>
      <xdr:colOff>38100</xdr:colOff>
      <xdr:row>19</xdr:row>
      <xdr:rowOff>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156717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94427</xdr:rowOff>
    </xdr:from>
    <xdr:to>
      <xdr:col>15</xdr:col>
      <xdr:colOff>101600</xdr:colOff>
      <xdr:row>19</xdr:row>
      <xdr:rowOff>24577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8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150565</xdr:rowOff>
    </xdr:from>
    <xdr:to>
      <xdr:col>29</xdr:col>
      <xdr:colOff>127000</xdr:colOff>
      <xdr:row>36</xdr:row>
      <xdr:rowOff>170072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03815"/>
          <a:ext cx="6477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72707</xdr:rowOff>
    </xdr:from>
    <xdr:to>
      <xdr:col>26</xdr:col>
      <xdr:colOff>50800</xdr:colOff>
      <xdr:row>36</xdr:row>
      <xdr:rowOff>150565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25957"/>
          <a:ext cx="698500" cy="7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47275</xdr:rowOff>
    </xdr:from>
    <xdr:to>
      <xdr:col>22</xdr:col>
      <xdr:colOff>114300</xdr:colOff>
      <xdr:row>36</xdr:row>
      <xdr:rowOff>72707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00525"/>
          <a:ext cx="698500" cy="2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47275</xdr:rowOff>
    </xdr:from>
    <xdr:to>
      <xdr:col>18</xdr:col>
      <xdr:colOff>177800</xdr:colOff>
      <xdr:row>36</xdr:row>
      <xdr:rowOff>109417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00525"/>
          <a:ext cx="698500" cy="6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119272</xdr:rowOff>
    </xdr:from>
    <xdr:to>
      <xdr:col>29</xdr:col>
      <xdr:colOff>177800</xdr:colOff>
      <xdr:row>37</xdr:row>
      <xdr:rowOff>49422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91349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99765</xdr:rowOff>
    </xdr:from>
    <xdr:to>
      <xdr:col>26</xdr:col>
      <xdr:colOff>101600</xdr:colOff>
      <xdr:row>37</xdr:row>
      <xdr:rowOff>29915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5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21907</xdr:rowOff>
    </xdr:from>
    <xdr:to>
      <xdr:col>22</xdr:col>
      <xdr:colOff>165100</xdr:colOff>
      <xdr:row>36</xdr:row>
      <xdr:rowOff>123507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133684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339375</xdr:rowOff>
    </xdr:from>
    <xdr:to>
      <xdr:col>19</xdr:col>
      <xdr:colOff>38100</xdr:colOff>
      <xdr:row>36</xdr:row>
      <xdr:rowOff>98075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108252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1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58617</xdr:rowOff>
    </xdr:from>
    <xdr:to>
      <xdr:col>15</xdr:col>
      <xdr:colOff>101600</xdr:colOff>
      <xdr:row>36</xdr:row>
      <xdr:rowOff>160217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1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170394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8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11,947
11,799
82.67
5,928,238
5,869,764
52,812
3,572,361
6,264,559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437</xdr:rowOff>
    </xdr:from>
    <xdr:to>
      <xdr:col>24</xdr:col>
      <xdr:colOff>63500</xdr:colOff>
      <xdr:row>37</xdr:row>
      <xdr:rowOff>17811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44087"/>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16082</xdr:rowOff>
    </xdr:from>
    <xdr:to>
      <xdr:col>19</xdr:col>
      <xdr:colOff>177800</xdr:colOff>
      <xdr:row>37</xdr:row>
      <xdr:rowOff>17811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359732"/>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34379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16082</xdr:rowOff>
    </xdr:from>
    <xdr:to>
      <xdr:col>15</xdr:col>
      <xdr:colOff>50800</xdr:colOff>
      <xdr:row>37</xdr:row>
      <xdr:rowOff>44602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59732"/>
          <a:ext cx="8890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40734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44602</xdr:rowOff>
    </xdr:from>
    <xdr:to>
      <xdr:col>10</xdr:col>
      <xdr:colOff>114300</xdr:colOff>
      <xdr:row>37</xdr:row>
      <xdr:rowOff>56499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88252"/>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57065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68139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121087</xdr:rowOff>
    </xdr:from>
    <xdr:to>
      <xdr:col>24</xdr:col>
      <xdr:colOff>114300</xdr:colOff>
      <xdr:row>37</xdr:row>
      <xdr:rowOff>51237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9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99514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138461</xdr:rowOff>
    </xdr:from>
    <xdr:to>
      <xdr:col>20</xdr:col>
      <xdr:colOff>38100</xdr:colOff>
      <xdr:row>37</xdr:row>
      <xdr:rowOff>68611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59738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4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136732</xdr:rowOff>
    </xdr:from>
    <xdr:to>
      <xdr:col>15</xdr:col>
      <xdr:colOff>101600</xdr:colOff>
      <xdr:row>37</xdr:row>
      <xdr:rowOff>66882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58009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165252</xdr:rowOff>
    </xdr:from>
    <xdr:to>
      <xdr:col>10</xdr:col>
      <xdr:colOff>165100</xdr:colOff>
      <xdr:row>37</xdr:row>
      <xdr:rowOff>95402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86529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4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5699</xdr:rowOff>
    </xdr:from>
    <xdr:to>
      <xdr:col>6</xdr:col>
      <xdr:colOff>38100</xdr:colOff>
      <xdr:row>37</xdr:row>
      <xdr:rowOff>107299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98426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4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39020</xdr:rowOff>
    </xdr:from>
    <xdr:to>
      <xdr:col>24</xdr:col>
      <xdr:colOff>63500</xdr:colOff>
      <xdr:row>56</xdr:row>
      <xdr:rowOff>109145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640220"/>
          <a:ext cx="838200" cy="7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108066</xdr:rowOff>
    </xdr:from>
    <xdr:to>
      <xdr:col>19</xdr:col>
      <xdr:colOff>177800</xdr:colOff>
      <xdr:row>56</xdr:row>
      <xdr:rowOff>109145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09266"/>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108066</xdr:rowOff>
    </xdr:from>
    <xdr:to>
      <xdr:col>15</xdr:col>
      <xdr:colOff>50800</xdr:colOff>
      <xdr:row>56</xdr:row>
      <xdr:rowOff>124658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709266"/>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102141</xdr:rowOff>
    </xdr:from>
    <xdr:to>
      <xdr:col>10</xdr:col>
      <xdr:colOff>114300</xdr:colOff>
      <xdr:row>56</xdr:row>
      <xdr:rowOff>124658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703341"/>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159670</xdr:rowOff>
    </xdr:from>
    <xdr:to>
      <xdr:col>24</xdr:col>
      <xdr:colOff>114300</xdr:colOff>
      <xdr:row>56</xdr:row>
      <xdr:rowOff>89820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138097</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58345</xdr:rowOff>
    </xdr:from>
    <xdr:to>
      <xdr:col>20</xdr:col>
      <xdr:colOff>38100</xdr:colOff>
      <xdr:row>56</xdr:row>
      <xdr:rowOff>159945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151072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5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57266</xdr:rowOff>
    </xdr:from>
    <xdr:to>
      <xdr:col>15</xdr:col>
      <xdr:colOff>101600</xdr:colOff>
      <xdr:row>56</xdr:row>
      <xdr:rowOff>158866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149993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7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73858</xdr:rowOff>
    </xdr:from>
    <xdr:to>
      <xdr:col>10</xdr:col>
      <xdr:colOff>165100</xdr:colOff>
      <xdr:row>57</xdr:row>
      <xdr:rowOff>4008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166585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7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51341</xdr:rowOff>
    </xdr:from>
    <xdr:to>
      <xdr:col>6</xdr:col>
      <xdr:colOff>38100</xdr:colOff>
      <xdr:row>56</xdr:row>
      <xdr:rowOff>152941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6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144068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7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75540</xdr:rowOff>
    </xdr:from>
    <xdr:to>
      <xdr:col>24</xdr:col>
      <xdr:colOff>63500</xdr:colOff>
      <xdr:row>78</xdr:row>
      <xdr:rowOff>87274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48640"/>
          <a:ext cx="8382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37478</xdr:rowOff>
    </xdr:from>
    <xdr:to>
      <xdr:col>19</xdr:col>
      <xdr:colOff>177800</xdr:colOff>
      <xdr:row>78</xdr:row>
      <xdr:rowOff>87274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10578"/>
          <a:ext cx="8890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37478</xdr:rowOff>
    </xdr:from>
    <xdr:to>
      <xdr:col>15</xdr:col>
      <xdr:colOff>50800</xdr:colOff>
      <xdr:row>78</xdr:row>
      <xdr:rowOff>93294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10578"/>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74244</xdr:rowOff>
    </xdr:from>
    <xdr:to>
      <xdr:col>10</xdr:col>
      <xdr:colOff>114300</xdr:colOff>
      <xdr:row>78</xdr:row>
      <xdr:rowOff>93294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4734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24740</xdr:rowOff>
    </xdr:from>
    <xdr:to>
      <xdr:col>24</xdr:col>
      <xdr:colOff>114300</xdr:colOff>
      <xdr:row>78</xdr:row>
      <xdr:rowOff>126340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111117</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36474</xdr:rowOff>
    </xdr:from>
    <xdr:to>
      <xdr:col>20</xdr:col>
      <xdr:colOff>38100</xdr:colOff>
      <xdr:row>78</xdr:row>
      <xdr:rowOff>138074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129201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158128</xdr:rowOff>
    </xdr:from>
    <xdr:to>
      <xdr:col>15</xdr:col>
      <xdr:colOff>101600</xdr:colOff>
      <xdr:row>78</xdr:row>
      <xdr:rowOff>88278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79405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42494</xdr:rowOff>
    </xdr:from>
    <xdr:to>
      <xdr:col>10</xdr:col>
      <xdr:colOff>165100</xdr:colOff>
      <xdr:row>78</xdr:row>
      <xdr:rowOff>144094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135221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23444</xdr:rowOff>
    </xdr:from>
    <xdr:to>
      <xdr:col>6</xdr:col>
      <xdr:colOff>38100</xdr:colOff>
      <xdr:row>78</xdr:row>
      <xdr:rowOff>125044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116171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8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73259</xdr:rowOff>
    </xdr:from>
    <xdr:to>
      <xdr:col>24</xdr:col>
      <xdr:colOff>63500</xdr:colOff>
      <xdr:row>98</xdr:row>
      <xdr:rowOff>74369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75359"/>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48684</xdr:rowOff>
    </xdr:from>
    <xdr:to>
      <xdr:col>19</xdr:col>
      <xdr:colOff>177800</xdr:colOff>
      <xdr:row>98</xdr:row>
      <xdr:rowOff>73259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5078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48684</xdr:rowOff>
    </xdr:from>
    <xdr:to>
      <xdr:col>15</xdr:col>
      <xdr:colOff>50800</xdr:colOff>
      <xdr:row>98</xdr:row>
      <xdr:rowOff>61714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50784"/>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61714</xdr:rowOff>
    </xdr:from>
    <xdr:to>
      <xdr:col>10</xdr:col>
      <xdr:colOff>114300</xdr:colOff>
      <xdr:row>98</xdr:row>
      <xdr:rowOff>70875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3814"/>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23569</xdr:rowOff>
    </xdr:from>
    <xdr:to>
      <xdr:col>24</xdr:col>
      <xdr:colOff>114300</xdr:colOff>
      <xdr:row>98</xdr:row>
      <xdr:rowOff>125169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1996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22459</xdr:rowOff>
    </xdr:from>
    <xdr:to>
      <xdr:col>20</xdr:col>
      <xdr:colOff>38100</xdr:colOff>
      <xdr:row>98</xdr:row>
      <xdr:rowOff>124059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115186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169334</xdr:rowOff>
    </xdr:from>
    <xdr:to>
      <xdr:col>15</xdr:col>
      <xdr:colOff>101600</xdr:colOff>
      <xdr:row>98</xdr:row>
      <xdr:rowOff>99484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90611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9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10914</xdr:rowOff>
    </xdr:from>
    <xdr:to>
      <xdr:col>10</xdr:col>
      <xdr:colOff>165100</xdr:colOff>
      <xdr:row>98</xdr:row>
      <xdr:rowOff>112514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103641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20075</xdr:rowOff>
    </xdr:from>
    <xdr:to>
      <xdr:col>6</xdr:col>
      <xdr:colOff>38100</xdr:colOff>
      <xdr:row>98</xdr:row>
      <xdr:rowOff>121675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112802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1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143655</xdr:rowOff>
    </xdr:from>
    <xdr:to>
      <xdr:col>55</xdr:col>
      <xdr:colOff>0</xdr:colOff>
      <xdr:row>37</xdr:row>
      <xdr:rowOff>151016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87305"/>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143655</xdr:rowOff>
    </xdr:from>
    <xdr:to>
      <xdr:col>50</xdr:col>
      <xdr:colOff>114300</xdr:colOff>
      <xdr:row>37</xdr:row>
      <xdr:rowOff>160529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87305"/>
          <a:ext cx="8890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160529</xdr:rowOff>
    </xdr:from>
    <xdr:to>
      <xdr:col>45</xdr:col>
      <xdr:colOff>177800</xdr:colOff>
      <xdr:row>37</xdr:row>
      <xdr:rowOff>165754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0417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162622</xdr:rowOff>
    </xdr:from>
    <xdr:to>
      <xdr:col>41</xdr:col>
      <xdr:colOff>50800</xdr:colOff>
      <xdr:row>37</xdr:row>
      <xdr:rowOff>165754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6272"/>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100216</xdr:rowOff>
    </xdr:from>
    <xdr:to>
      <xdr:col>55</xdr:col>
      <xdr:colOff>50800</xdr:colOff>
      <xdr:row>38</xdr:row>
      <xdr:rowOff>30366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78643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92855</xdr:rowOff>
    </xdr:from>
    <xdr:to>
      <xdr:col>50</xdr:col>
      <xdr:colOff>165100</xdr:colOff>
      <xdr:row>38</xdr:row>
      <xdr:rowOff>23005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39532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109729</xdr:rowOff>
    </xdr:from>
    <xdr:to>
      <xdr:col>46</xdr:col>
      <xdr:colOff>38100</xdr:colOff>
      <xdr:row>38</xdr:row>
      <xdr:rowOff>39878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53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56406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114954</xdr:rowOff>
    </xdr:from>
    <xdr:to>
      <xdr:col>41</xdr:col>
      <xdr:colOff>101600</xdr:colOff>
      <xdr:row>38</xdr:row>
      <xdr:rowOff>45104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61631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111822</xdr:rowOff>
    </xdr:from>
    <xdr:to>
      <xdr:col>36</xdr:col>
      <xdr:colOff>165100</xdr:colOff>
      <xdr:row>38</xdr:row>
      <xdr:rowOff>41972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58499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165467</xdr:rowOff>
    </xdr:from>
    <xdr:to>
      <xdr:col>55</xdr:col>
      <xdr:colOff>0</xdr:colOff>
      <xdr:row>58</xdr:row>
      <xdr:rowOff>132951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38117"/>
          <a:ext cx="838200" cy="13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165467</xdr:rowOff>
    </xdr:from>
    <xdr:to>
      <xdr:col>50</xdr:col>
      <xdr:colOff>114300</xdr:colOff>
      <xdr:row>58</xdr:row>
      <xdr:rowOff>106538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38117"/>
          <a:ext cx="889000" cy="1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106538</xdr:rowOff>
    </xdr:from>
    <xdr:to>
      <xdr:col>45</xdr:col>
      <xdr:colOff>177800</xdr:colOff>
      <xdr:row>58</xdr:row>
      <xdr:rowOff>119126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50638"/>
          <a:ext cx="889000" cy="1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119126</xdr:rowOff>
    </xdr:from>
    <xdr:to>
      <xdr:col>41</xdr:col>
      <xdr:colOff>50800</xdr:colOff>
      <xdr:row>58</xdr:row>
      <xdr:rowOff>165197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63226"/>
          <a:ext cx="889000" cy="4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82151</xdr:rowOff>
    </xdr:from>
    <xdr:to>
      <xdr:col>55</xdr:col>
      <xdr:colOff>50800</xdr:colOff>
      <xdr:row>59</xdr:row>
      <xdr:rowOff>12301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168528</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4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114667</xdr:rowOff>
    </xdr:from>
    <xdr:to>
      <xdr:col>50</xdr:col>
      <xdr:colOff>165100</xdr:colOff>
      <xdr:row>58</xdr:row>
      <xdr:rowOff>44817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61344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6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55738</xdr:rowOff>
    </xdr:from>
    <xdr:to>
      <xdr:col>46</xdr:col>
      <xdr:colOff>38100</xdr:colOff>
      <xdr:row>58</xdr:row>
      <xdr:rowOff>157338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148465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68326</xdr:rowOff>
    </xdr:from>
    <xdr:to>
      <xdr:col>41</xdr:col>
      <xdr:colOff>101600</xdr:colOff>
      <xdr:row>58</xdr:row>
      <xdr:rowOff>169926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161053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114397</xdr:rowOff>
    </xdr:from>
    <xdr:to>
      <xdr:col>36</xdr:col>
      <xdr:colOff>165100</xdr:colOff>
      <xdr:row>59</xdr:row>
      <xdr:rowOff>44547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35674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11554</xdr:rowOff>
    </xdr:from>
    <xdr:to>
      <xdr:col>55</xdr:col>
      <xdr:colOff>0</xdr:colOff>
      <xdr:row>79</xdr:row>
      <xdr:rowOff>26299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56104"/>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26299</xdr:rowOff>
    </xdr:from>
    <xdr:to>
      <xdr:col>50</xdr:col>
      <xdr:colOff>114300</xdr:colOff>
      <xdr:row>79</xdr:row>
      <xdr:rowOff>38663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70849"/>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162533</xdr:rowOff>
    </xdr:from>
    <xdr:to>
      <xdr:col>45</xdr:col>
      <xdr:colOff>177800</xdr:colOff>
      <xdr:row>79</xdr:row>
      <xdr:rowOff>38663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35633"/>
          <a:ext cx="889000" cy="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162533</xdr:rowOff>
    </xdr:from>
    <xdr:to>
      <xdr:col>41</xdr:col>
      <xdr:colOff>50800</xdr:colOff>
      <xdr:row>79</xdr:row>
      <xdr:rowOff>41162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35633"/>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132204</xdr:rowOff>
    </xdr:from>
    <xdr:to>
      <xdr:col>55</xdr:col>
      <xdr:colOff>50800</xdr:colOff>
      <xdr:row>79</xdr:row>
      <xdr:rowOff>62354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47131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146949</xdr:rowOff>
    </xdr:from>
    <xdr:to>
      <xdr:col>50</xdr:col>
      <xdr:colOff>165100</xdr:colOff>
      <xdr:row>79</xdr:row>
      <xdr:rowOff>77099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68226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1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159313</xdr:rowOff>
    </xdr:from>
    <xdr:to>
      <xdr:col>46</xdr:col>
      <xdr:colOff>38100</xdr:colOff>
      <xdr:row>79</xdr:row>
      <xdr:rowOff>89463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80590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111733</xdr:rowOff>
    </xdr:from>
    <xdr:to>
      <xdr:col>41</xdr:col>
      <xdr:colOff>101600</xdr:colOff>
      <xdr:row>79</xdr:row>
      <xdr:rowOff>41883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33010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161812</xdr:rowOff>
    </xdr:from>
    <xdr:to>
      <xdr:col>36</xdr:col>
      <xdr:colOff>165100</xdr:colOff>
      <xdr:row>79</xdr:row>
      <xdr:rowOff>91962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83089</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3017" y="13627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66625</xdr:rowOff>
    </xdr:from>
    <xdr:to>
      <xdr:col>55</xdr:col>
      <xdr:colOff>0</xdr:colOff>
      <xdr:row>98</xdr:row>
      <xdr:rowOff>25236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25825"/>
          <a:ext cx="838200" cy="30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66625</xdr:rowOff>
    </xdr:from>
    <xdr:to>
      <xdr:col>50</xdr:col>
      <xdr:colOff>114300</xdr:colOff>
      <xdr:row>97</xdr:row>
      <xdr:rowOff>117174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25825"/>
          <a:ext cx="889000" cy="2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61620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117174</xdr:rowOff>
    </xdr:from>
    <xdr:to>
      <xdr:col>45</xdr:col>
      <xdr:colOff>177800</xdr:colOff>
      <xdr:row>97</xdr:row>
      <xdr:rowOff>166236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47824"/>
          <a:ext cx="8890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166236</xdr:rowOff>
    </xdr:from>
    <xdr:to>
      <xdr:col>41</xdr:col>
      <xdr:colOff>50800</xdr:colOff>
      <xdr:row>98</xdr:row>
      <xdr:rowOff>45224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96886"/>
          <a:ext cx="889000" cy="5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145886</xdr:rowOff>
    </xdr:from>
    <xdr:to>
      <xdr:col>55</xdr:col>
      <xdr:colOff>50800</xdr:colOff>
      <xdr:row>98</xdr:row>
      <xdr:rowOff>76036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60813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15825</xdr:rowOff>
    </xdr:from>
    <xdr:to>
      <xdr:col>50</xdr:col>
      <xdr:colOff>165100</xdr:colOff>
      <xdr:row>96</xdr:row>
      <xdr:rowOff>117425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133952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66374</xdr:rowOff>
    </xdr:from>
    <xdr:to>
      <xdr:col>46</xdr:col>
      <xdr:colOff>38100</xdr:colOff>
      <xdr:row>97</xdr:row>
      <xdr:rowOff>167974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159101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115436</xdr:rowOff>
    </xdr:from>
    <xdr:to>
      <xdr:col>41</xdr:col>
      <xdr:colOff>101600</xdr:colOff>
      <xdr:row>98</xdr:row>
      <xdr:rowOff>45586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36713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165874</xdr:rowOff>
    </xdr:from>
    <xdr:to>
      <xdr:col>36</xdr:col>
      <xdr:colOff>165100</xdr:colOff>
      <xdr:row>98</xdr:row>
      <xdr:rowOff>96024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87151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8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26314</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198514"/>
          <a:ext cx="838200" cy="5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26314</xdr:rowOff>
    </xdr:from>
    <xdr:to>
      <xdr:col>81</xdr:col>
      <xdr:colOff>50800</xdr:colOff>
      <xdr:row>37</xdr:row>
      <xdr:rowOff>33801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198514"/>
          <a:ext cx="889000" cy="17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81577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33801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377451"/>
          <a:ext cx="889000" cy="3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166082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6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27534</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408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146964</xdr:rowOff>
    </xdr:from>
    <xdr:to>
      <xdr:col>81</xdr:col>
      <xdr:colOff>101600</xdr:colOff>
      <xdr:row>36</xdr:row>
      <xdr:rowOff>77114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93641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9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154451</xdr:rowOff>
    </xdr:from>
    <xdr:to>
      <xdr:col>76</xdr:col>
      <xdr:colOff>165100</xdr:colOff>
      <xdr:row>37</xdr:row>
      <xdr:rowOff>84601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101128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1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148184</xdr:rowOff>
    </xdr:from>
    <xdr:to>
      <xdr:col>67</xdr:col>
      <xdr:colOff>101600</xdr:colOff>
      <xdr:row>39</xdr:row>
      <xdr:rowOff>78334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69461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56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25476</xdr:rowOff>
    </xdr:from>
    <xdr:to>
      <xdr:col>85</xdr:col>
      <xdr:colOff>127000</xdr:colOff>
      <xdr:row>77</xdr:row>
      <xdr:rowOff>35505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27126"/>
          <a:ext cx="8382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18748</xdr:rowOff>
    </xdr:from>
    <xdr:to>
      <xdr:col>81</xdr:col>
      <xdr:colOff>50800</xdr:colOff>
      <xdr:row>77</xdr:row>
      <xdr:rowOff>35505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20398"/>
          <a:ext cx="8890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163299</xdr:rowOff>
    </xdr:from>
    <xdr:to>
      <xdr:col>76</xdr:col>
      <xdr:colOff>114300</xdr:colOff>
      <xdr:row>77</xdr:row>
      <xdr:rowOff>18748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9349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163299</xdr:rowOff>
    </xdr:from>
    <xdr:to>
      <xdr:col>71</xdr:col>
      <xdr:colOff>177800</xdr:colOff>
      <xdr:row>77</xdr:row>
      <xdr:rowOff>5717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9349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146126</xdr:rowOff>
    </xdr:from>
    <xdr:to>
      <xdr:col>85</xdr:col>
      <xdr:colOff>177800</xdr:colOff>
      <xdr:row>77</xdr:row>
      <xdr:rowOff>76276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124553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156155</xdr:rowOff>
    </xdr:from>
    <xdr:to>
      <xdr:col>81</xdr:col>
      <xdr:colOff>101600</xdr:colOff>
      <xdr:row>77</xdr:row>
      <xdr:rowOff>86305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77432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139398</xdr:rowOff>
    </xdr:from>
    <xdr:to>
      <xdr:col>76</xdr:col>
      <xdr:colOff>165100</xdr:colOff>
      <xdr:row>77</xdr:row>
      <xdr:rowOff>69548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6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60675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112499</xdr:rowOff>
    </xdr:from>
    <xdr:to>
      <xdr:col>72</xdr:col>
      <xdr:colOff>38100</xdr:colOff>
      <xdr:row>77</xdr:row>
      <xdr:rowOff>42649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33776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126367</xdr:rowOff>
    </xdr:from>
    <xdr:to>
      <xdr:col>67</xdr:col>
      <xdr:colOff>101600</xdr:colOff>
      <xdr:row>77</xdr:row>
      <xdr:rowOff>56517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47644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42774</xdr:rowOff>
    </xdr:from>
    <xdr:to>
      <xdr:col>85</xdr:col>
      <xdr:colOff>127000</xdr:colOff>
      <xdr:row>97</xdr:row>
      <xdr:rowOff>124637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673424"/>
          <a:ext cx="838200" cy="8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124637</xdr:rowOff>
    </xdr:from>
    <xdr:to>
      <xdr:col>81</xdr:col>
      <xdr:colOff>50800</xdr:colOff>
      <xdr:row>97</xdr:row>
      <xdr:rowOff>146202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55287"/>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146202</xdr:rowOff>
    </xdr:from>
    <xdr:to>
      <xdr:col>76</xdr:col>
      <xdr:colOff>114300</xdr:colOff>
      <xdr:row>97</xdr:row>
      <xdr:rowOff>155206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776852"/>
          <a:ext cx="8890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166433</xdr:rowOff>
    </xdr:from>
    <xdr:to>
      <xdr:col>71</xdr:col>
      <xdr:colOff>177800</xdr:colOff>
      <xdr:row>97</xdr:row>
      <xdr:rowOff>155206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454183"/>
          <a:ext cx="889000" cy="3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163424</xdr:rowOff>
    </xdr:from>
    <xdr:to>
      <xdr:col>85</xdr:col>
      <xdr:colOff>177800</xdr:colOff>
      <xdr:row>97</xdr:row>
      <xdr:rowOff>93574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6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141851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6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73837</xdr:rowOff>
    </xdr:from>
    <xdr:to>
      <xdr:col>81</xdr:col>
      <xdr:colOff>101600</xdr:colOff>
      <xdr:row>98</xdr:row>
      <xdr:rowOff>3987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166564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95402</xdr:rowOff>
    </xdr:from>
    <xdr:to>
      <xdr:col>76</xdr:col>
      <xdr:colOff>165100</xdr:colOff>
      <xdr:row>98</xdr:row>
      <xdr:rowOff>25552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16679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104406</xdr:rowOff>
    </xdr:from>
    <xdr:to>
      <xdr:col>72</xdr:col>
      <xdr:colOff>38100</xdr:colOff>
      <xdr:row>98</xdr:row>
      <xdr:rowOff>34556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25683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115633</xdr:rowOff>
    </xdr:from>
    <xdr:to>
      <xdr:col>67</xdr:col>
      <xdr:colOff>101600</xdr:colOff>
      <xdr:row>96</xdr:row>
      <xdr:rowOff>45783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4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4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80590</xdr:rowOff>
    </xdr:from>
    <xdr:to>
      <xdr:col>116</xdr:col>
      <xdr:colOff>63500</xdr:colOff>
      <xdr:row>78</xdr:row>
      <xdr:rowOff>106161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53690"/>
          <a:ext cx="8382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104637</xdr:rowOff>
    </xdr:from>
    <xdr:to>
      <xdr:col>111</xdr:col>
      <xdr:colOff>177800</xdr:colOff>
      <xdr:row>78</xdr:row>
      <xdr:rowOff>106161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4777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104637</xdr:rowOff>
    </xdr:from>
    <xdr:to>
      <xdr:col>107</xdr:col>
      <xdr:colOff>50800</xdr:colOff>
      <xdr:row>78</xdr:row>
      <xdr:rowOff>124775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477737"/>
          <a:ext cx="88900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124775</xdr:rowOff>
    </xdr:from>
    <xdr:to>
      <xdr:col>102</xdr:col>
      <xdr:colOff>114300</xdr:colOff>
      <xdr:row>78</xdr:row>
      <xdr:rowOff>154005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497875"/>
          <a:ext cx="889000" cy="2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29790</xdr:rowOff>
    </xdr:from>
    <xdr:to>
      <xdr:col>116</xdr:col>
      <xdr:colOff>114300</xdr:colOff>
      <xdr:row>78</xdr:row>
      <xdr:rowOff>131390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8217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55361</xdr:rowOff>
    </xdr:from>
    <xdr:to>
      <xdr:col>112</xdr:col>
      <xdr:colOff>38100</xdr:colOff>
      <xdr:row>78</xdr:row>
      <xdr:rowOff>156961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148088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53837</xdr:rowOff>
    </xdr:from>
    <xdr:to>
      <xdr:col>107</xdr:col>
      <xdr:colOff>101600</xdr:colOff>
      <xdr:row>78</xdr:row>
      <xdr:rowOff>155437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146564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1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73975</xdr:rowOff>
    </xdr:from>
    <xdr:to>
      <xdr:col>102</xdr:col>
      <xdr:colOff>165100</xdr:colOff>
      <xdr:row>79</xdr:row>
      <xdr:rowOff>4125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4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166702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5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103205</xdr:rowOff>
    </xdr:from>
    <xdr:to>
      <xdr:col>98</xdr:col>
      <xdr:colOff>38100</xdr:colOff>
      <xdr:row>79</xdr:row>
      <xdr:rowOff>33355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4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24482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56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歳出決算額は、住民一人当たり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491,316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83,980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円となっており、類似団体平均と比べて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5,081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円低くなっている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。これは、主に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一般職員給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のうち、職員が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名減となったものの選挙や統計調査の実施にかかる職員手当の増が主な要因である。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また、普通建設事業費は、住民一人当たり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43,543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49,949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72,931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円減少しており、主にこども園整備事業や保健福祉センター改修事業などの老朽化対策事業が完了したことが要因である。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11,947
11,799
82.67
5,928,238
5,869,764
52,812
3,572,361
6,264,559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104521</xdr:rowOff>
    </xdr:from>
    <xdr:to>
      <xdr:col>24</xdr:col>
      <xdr:colOff>63500</xdr:colOff>
      <xdr:row>36</xdr:row>
      <xdr:rowOff>131445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76721"/>
          <a:ext cx="8382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100584</xdr:rowOff>
    </xdr:from>
    <xdr:to>
      <xdr:col>19</xdr:col>
      <xdr:colOff>177800</xdr:colOff>
      <xdr:row>36</xdr:row>
      <xdr:rowOff>131445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278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100584</xdr:rowOff>
    </xdr:from>
    <xdr:to>
      <xdr:col>15</xdr:col>
      <xdr:colOff>50800</xdr:colOff>
      <xdr:row>36</xdr:row>
      <xdr:rowOff>113665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2784"/>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113665</xdr:rowOff>
    </xdr:from>
    <xdr:to>
      <xdr:col>10</xdr:col>
      <xdr:colOff>114300</xdr:colOff>
      <xdr:row>36</xdr:row>
      <xdr:rowOff>148336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586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53721</xdr:rowOff>
    </xdr:from>
    <xdr:to>
      <xdr:col>24</xdr:col>
      <xdr:colOff>114300</xdr:colOff>
      <xdr:row>36</xdr:row>
      <xdr:rowOff>155321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32148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80645</xdr:rowOff>
    </xdr:from>
    <xdr:to>
      <xdr:col>20</xdr:col>
      <xdr:colOff>38100</xdr:colOff>
      <xdr:row>37</xdr:row>
      <xdr:rowOff>10795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49784</xdr:rowOff>
    </xdr:from>
    <xdr:to>
      <xdr:col>15</xdr:col>
      <xdr:colOff>101600</xdr:colOff>
      <xdr:row>36</xdr:row>
      <xdr:rowOff>151384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167911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62865</xdr:rowOff>
    </xdr:from>
    <xdr:to>
      <xdr:col>10</xdr:col>
      <xdr:colOff>165100</xdr:colOff>
      <xdr:row>36</xdr:row>
      <xdr:rowOff>164465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155592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97536</xdr:rowOff>
    </xdr:from>
    <xdr:to>
      <xdr:col>6</xdr:col>
      <xdr:colOff>38100</xdr:colOff>
      <xdr:row>37</xdr:row>
      <xdr:rowOff>27686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18813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54236</xdr:rowOff>
    </xdr:from>
    <xdr:to>
      <xdr:col>24</xdr:col>
      <xdr:colOff>63500</xdr:colOff>
      <xdr:row>58</xdr:row>
      <xdr:rowOff>74937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98336"/>
          <a:ext cx="8382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41863</xdr:rowOff>
    </xdr:from>
    <xdr:to>
      <xdr:col>19</xdr:col>
      <xdr:colOff>177800</xdr:colOff>
      <xdr:row>58</xdr:row>
      <xdr:rowOff>74937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5963"/>
          <a:ext cx="889000" cy="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41863</xdr:rowOff>
    </xdr:from>
    <xdr:to>
      <xdr:col>15</xdr:col>
      <xdr:colOff>50800</xdr:colOff>
      <xdr:row>58</xdr:row>
      <xdr:rowOff>54667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5963"/>
          <a:ext cx="8890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6641</xdr:rowOff>
    </xdr:from>
    <xdr:to>
      <xdr:col>10</xdr:col>
      <xdr:colOff>114300</xdr:colOff>
      <xdr:row>58</xdr:row>
      <xdr:rowOff>54667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0741"/>
          <a:ext cx="889000" cy="4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3436</xdr:rowOff>
    </xdr:from>
    <xdr:to>
      <xdr:col>24</xdr:col>
      <xdr:colOff>114300</xdr:colOff>
      <xdr:row>58</xdr:row>
      <xdr:rowOff>105036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89813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24137</xdr:rowOff>
    </xdr:from>
    <xdr:to>
      <xdr:col>20</xdr:col>
      <xdr:colOff>38100</xdr:colOff>
      <xdr:row>58</xdr:row>
      <xdr:rowOff>125737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116864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162513</xdr:rowOff>
    </xdr:from>
    <xdr:to>
      <xdr:col>15</xdr:col>
      <xdr:colOff>101600</xdr:colOff>
      <xdr:row>58</xdr:row>
      <xdr:rowOff>92663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83790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2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3867</xdr:rowOff>
    </xdr:from>
    <xdr:to>
      <xdr:col>10</xdr:col>
      <xdr:colOff>165100</xdr:colOff>
      <xdr:row>58</xdr:row>
      <xdr:rowOff>105467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96594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127291</xdr:rowOff>
    </xdr:from>
    <xdr:to>
      <xdr:col>6</xdr:col>
      <xdr:colOff>38100</xdr:colOff>
      <xdr:row>58</xdr:row>
      <xdr:rowOff>57441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48568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18999</xdr:rowOff>
    </xdr:from>
    <xdr:to>
      <xdr:col>24</xdr:col>
      <xdr:colOff>63500</xdr:colOff>
      <xdr:row>77</xdr:row>
      <xdr:rowOff>14754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77749"/>
          <a:ext cx="838200" cy="33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18999</xdr:rowOff>
    </xdr:from>
    <xdr:to>
      <xdr:col>19</xdr:col>
      <xdr:colOff>177800</xdr:colOff>
      <xdr:row>76</xdr:row>
      <xdr:rowOff>171338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77749"/>
          <a:ext cx="889000" cy="3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171338</xdr:rowOff>
    </xdr:from>
    <xdr:to>
      <xdr:col>15</xdr:col>
      <xdr:colOff>50800</xdr:colOff>
      <xdr:row>77</xdr:row>
      <xdr:rowOff>115012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01538"/>
          <a:ext cx="8890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105212</xdr:rowOff>
    </xdr:from>
    <xdr:to>
      <xdr:col>10</xdr:col>
      <xdr:colOff>114300</xdr:colOff>
      <xdr:row>77</xdr:row>
      <xdr:rowOff>115012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06862"/>
          <a:ext cx="889000" cy="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135404</xdr:rowOff>
    </xdr:from>
    <xdr:to>
      <xdr:col>24</xdr:col>
      <xdr:colOff>114300</xdr:colOff>
      <xdr:row>77</xdr:row>
      <xdr:rowOff>65554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113831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139649</xdr:rowOff>
    </xdr:from>
    <xdr:to>
      <xdr:col>20</xdr:col>
      <xdr:colOff>38100</xdr:colOff>
      <xdr:row>75</xdr:row>
      <xdr:rowOff>69799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86326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0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120538</xdr:rowOff>
    </xdr:from>
    <xdr:to>
      <xdr:col>15</xdr:col>
      <xdr:colOff>101600</xdr:colOff>
      <xdr:row>77</xdr:row>
      <xdr:rowOff>50688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2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64212</xdr:rowOff>
    </xdr:from>
    <xdr:to>
      <xdr:col>10</xdr:col>
      <xdr:colOff>165100</xdr:colOff>
      <xdr:row>77</xdr:row>
      <xdr:rowOff>165812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156939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54412</xdr:rowOff>
    </xdr:from>
    <xdr:to>
      <xdr:col>6</xdr:col>
      <xdr:colOff>38100</xdr:colOff>
      <xdr:row>77</xdr:row>
      <xdr:rowOff>156012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147139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160663</xdr:rowOff>
    </xdr:from>
    <xdr:to>
      <xdr:col>24</xdr:col>
      <xdr:colOff>63500</xdr:colOff>
      <xdr:row>97</xdr:row>
      <xdr:rowOff>10091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19863"/>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160663</xdr:rowOff>
    </xdr:from>
    <xdr:to>
      <xdr:col>19</xdr:col>
      <xdr:colOff>177800</xdr:colOff>
      <xdr:row>97</xdr:row>
      <xdr:rowOff>35832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19863"/>
          <a:ext cx="8890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35832</xdr:rowOff>
    </xdr:from>
    <xdr:to>
      <xdr:col>15</xdr:col>
      <xdr:colOff>50800</xdr:colOff>
      <xdr:row>97</xdr:row>
      <xdr:rowOff>37576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66482"/>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99403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27617</xdr:rowOff>
    </xdr:from>
    <xdr:to>
      <xdr:col>10</xdr:col>
      <xdr:colOff>114300</xdr:colOff>
      <xdr:row>97</xdr:row>
      <xdr:rowOff>37576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58267"/>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92225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130741</xdr:rowOff>
    </xdr:from>
    <xdr:to>
      <xdr:col>24</xdr:col>
      <xdr:colOff>114300</xdr:colOff>
      <xdr:row>97</xdr:row>
      <xdr:rowOff>60891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153618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109863</xdr:rowOff>
    </xdr:from>
    <xdr:to>
      <xdr:col>20</xdr:col>
      <xdr:colOff>38100</xdr:colOff>
      <xdr:row>97</xdr:row>
      <xdr:rowOff>40013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56540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156482</xdr:rowOff>
    </xdr:from>
    <xdr:to>
      <xdr:col>15</xdr:col>
      <xdr:colOff>101600</xdr:colOff>
      <xdr:row>97</xdr:row>
      <xdr:rowOff>86632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77759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158226</xdr:rowOff>
    </xdr:from>
    <xdr:to>
      <xdr:col>10</xdr:col>
      <xdr:colOff>165100</xdr:colOff>
      <xdr:row>97</xdr:row>
      <xdr:rowOff>88376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79503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148267</xdr:rowOff>
    </xdr:from>
    <xdr:to>
      <xdr:col>6</xdr:col>
      <xdr:colOff>38100</xdr:colOff>
      <xdr:row>97</xdr:row>
      <xdr:rowOff>78417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147130</xdr:rowOff>
    </xdr:from>
    <xdr:to>
      <xdr:col>55</xdr:col>
      <xdr:colOff>0</xdr:colOff>
      <xdr:row>38</xdr:row>
      <xdr:rowOff>148272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6223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148272</xdr:rowOff>
    </xdr:from>
    <xdr:to>
      <xdr:col>50</xdr:col>
      <xdr:colOff>114300</xdr:colOff>
      <xdr:row>38</xdr:row>
      <xdr:rowOff>156655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6337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156655</xdr:rowOff>
    </xdr:from>
    <xdr:to>
      <xdr:col>45</xdr:col>
      <xdr:colOff>177800</xdr:colOff>
      <xdr:row>38</xdr:row>
      <xdr:rowOff>157417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175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157417</xdr:rowOff>
    </xdr:from>
    <xdr:to>
      <xdr:col>41</xdr:col>
      <xdr:colOff>50800</xdr:colOff>
      <xdr:row>38</xdr:row>
      <xdr:rowOff>164465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7251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96330</xdr:rowOff>
    </xdr:from>
    <xdr:to>
      <xdr:col>55</xdr:col>
      <xdr:colOff>50800</xdr:colOff>
      <xdr:row>39</xdr:row>
      <xdr:rowOff>26480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11257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6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97472</xdr:rowOff>
    </xdr:from>
    <xdr:to>
      <xdr:col>50</xdr:col>
      <xdr:colOff>165100</xdr:colOff>
      <xdr:row>39</xdr:row>
      <xdr:rowOff>27622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18749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105855</xdr:rowOff>
    </xdr:from>
    <xdr:to>
      <xdr:col>46</xdr:col>
      <xdr:colOff>38100</xdr:colOff>
      <xdr:row>39</xdr:row>
      <xdr:rowOff>36005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27132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106617</xdr:rowOff>
    </xdr:from>
    <xdr:to>
      <xdr:col>41</xdr:col>
      <xdr:colOff>101600</xdr:colOff>
      <xdr:row>39</xdr:row>
      <xdr:rowOff>36767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27894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113665</xdr:rowOff>
    </xdr:from>
    <xdr:to>
      <xdr:col>36</xdr:col>
      <xdr:colOff>165100</xdr:colOff>
      <xdr:row>39</xdr:row>
      <xdr:rowOff>43815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34942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14634</xdr:rowOff>
    </xdr:from>
    <xdr:to>
      <xdr:col>55</xdr:col>
      <xdr:colOff>0</xdr:colOff>
      <xdr:row>57</xdr:row>
      <xdr:rowOff>59908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87284"/>
          <a:ext cx="838200" cy="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43362</xdr:rowOff>
    </xdr:from>
    <xdr:to>
      <xdr:col>50</xdr:col>
      <xdr:colOff>114300</xdr:colOff>
      <xdr:row>57</xdr:row>
      <xdr:rowOff>59908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16012"/>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43362</xdr:rowOff>
    </xdr:from>
    <xdr:to>
      <xdr:col>45</xdr:col>
      <xdr:colOff>177800</xdr:colOff>
      <xdr:row>57</xdr:row>
      <xdr:rowOff>67920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16012"/>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25715</xdr:rowOff>
    </xdr:from>
    <xdr:to>
      <xdr:col>41</xdr:col>
      <xdr:colOff>50800</xdr:colOff>
      <xdr:row>57</xdr:row>
      <xdr:rowOff>67920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798365"/>
          <a:ext cx="889000" cy="4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135284</xdr:rowOff>
    </xdr:from>
    <xdr:to>
      <xdr:col>55</xdr:col>
      <xdr:colOff>50800</xdr:colOff>
      <xdr:row>57</xdr:row>
      <xdr:rowOff>65434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158161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8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9108</xdr:rowOff>
    </xdr:from>
    <xdr:to>
      <xdr:col>50</xdr:col>
      <xdr:colOff>165100</xdr:colOff>
      <xdr:row>57</xdr:row>
      <xdr:rowOff>110708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101835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164012</xdr:rowOff>
    </xdr:from>
    <xdr:to>
      <xdr:col>46</xdr:col>
      <xdr:colOff>38100</xdr:colOff>
      <xdr:row>57</xdr:row>
      <xdr:rowOff>94162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110689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5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17120</xdr:rowOff>
    </xdr:from>
    <xdr:to>
      <xdr:col>41</xdr:col>
      <xdr:colOff>101600</xdr:colOff>
      <xdr:row>57</xdr:row>
      <xdr:rowOff>118720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135247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5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146365</xdr:rowOff>
    </xdr:from>
    <xdr:to>
      <xdr:col>36</xdr:col>
      <xdr:colOff>165100</xdr:colOff>
      <xdr:row>57</xdr:row>
      <xdr:rowOff>76515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67642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90619</xdr:rowOff>
    </xdr:from>
    <xdr:to>
      <xdr:col>55</xdr:col>
      <xdr:colOff>0</xdr:colOff>
      <xdr:row>78</xdr:row>
      <xdr:rowOff>35688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92269"/>
          <a:ext cx="838200" cy="1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30063</xdr:rowOff>
    </xdr:from>
    <xdr:to>
      <xdr:col>50</xdr:col>
      <xdr:colOff>114300</xdr:colOff>
      <xdr:row>78</xdr:row>
      <xdr:rowOff>35688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3163"/>
          <a:ext cx="8890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30063</xdr:rowOff>
    </xdr:from>
    <xdr:to>
      <xdr:col>45</xdr:col>
      <xdr:colOff>177800</xdr:colOff>
      <xdr:row>78</xdr:row>
      <xdr:rowOff>47871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3163"/>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122056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47871</xdr:rowOff>
    </xdr:from>
    <xdr:to>
      <xdr:col>41</xdr:col>
      <xdr:colOff>50800</xdr:colOff>
      <xdr:row>78</xdr:row>
      <xdr:rowOff>47871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2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39819</xdr:rowOff>
    </xdr:from>
    <xdr:to>
      <xdr:col>55</xdr:col>
      <xdr:colOff>50800</xdr:colOff>
      <xdr:row>77</xdr:row>
      <xdr:rowOff>141419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18246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156338</xdr:rowOff>
    </xdr:from>
    <xdr:to>
      <xdr:col>50</xdr:col>
      <xdr:colOff>165100</xdr:colOff>
      <xdr:row>78</xdr:row>
      <xdr:rowOff>86488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77615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150713</xdr:rowOff>
    </xdr:from>
    <xdr:to>
      <xdr:col>46</xdr:col>
      <xdr:colOff>38100</xdr:colOff>
      <xdr:row>78</xdr:row>
      <xdr:rowOff>80863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71990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168521</xdr:rowOff>
    </xdr:from>
    <xdr:to>
      <xdr:col>41</xdr:col>
      <xdr:colOff>101600</xdr:colOff>
      <xdr:row>78</xdr:row>
      <xdr:rowOff>98671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89798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168521</xdr:rowOff>
    </xdr:from>
    <xdr:to>
      <xdr:col>36</xdr:col>
      <xdr:colOff>165100</xdr:colOff>
      <xdr:row>78</xdr:row>
      <xdr:rowOff>98671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89798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47651</xdr:rowOff>
    </xdr:from>
    <xdr:to>
      <xdr:col>55</xdr:col>
      <xdr:colOff>0</xdr:colOff>
      <xdr:row>98</xdr:row>
      <xdr:rowOff>51924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49751"/>
          <a:ext cx="838200"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47651</xdr:rowOff>
    </xdr:from>
    <xdr:to>
      <xdr:col>50</xdr:col>
      <xdr:colOff>114300</xdr:colOff>
      <xdr:row>98</xdr:row>
      <xdr:rowOff>64714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49751"/>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64714</xdr:rowOff>
    </xdr:from>
    <xdr:to>
      <xdr:col>45</xdr:col>
      <xdr:colOff>177800</xdr:colOff>
      <xdr:row>98</xdr:row>
      <xdr:rowOff>64967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66814"/>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64967</xdr:rowOff>
    </xdr:from>
    <xdr:to>
      <xdr:col>41</xdr:col>
      <xdr:colOff>50800</xdr:colOff>
      <xdr:row>98</xdr:row>
      <xdr:rowOff>77144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67067"/>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1124</xdr:rowOff>
    </xdr:from>
    <xdr:to>
      <xdr:col>55</xdr:col>
      <xdr:colOff>50800</xdr:colOff>
      <xdr:row>98</xdr:row>
      <xdr:rowOff>102724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87501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168301</xdr:rowOff>
    </xdr:from>
    <xdr:to>
      <xdr:col>50</xdr:col>
      <xdr:colOff>165100</xdr:colOff>
      <xdr:row>98</xdr:row>
      <xdr:rowOff>98451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89578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13914</xdr:rowOff>
    </xdr:from>
    <xdr:to>
      <xdr:col>46</xdr:col>
      <xdr:colOff>38100</xdr:colOff>
      <xdr:row>98</xdr:row>
      <xdr:rowOff>115514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106641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14167</xdr:rowOff>
    </xdr:from>
    <xdr:to>
      <xdr:col>41</xdr:col>
      <xdr:colOff>101600</xdr:colOff>
      <xdr:row>98</xdr:row>
      <xdr:rowOff>115767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1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106894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26344</xdr:rowOff>
    </xdr:from>
    <xdr:to>
      <xdr:col>36</xdr:col>
      <xdr:colOff>165100</xdr:colOff>
      <xdr:row>98</xdr:row>
      <xdr:rowOff>127944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2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119071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120828</xdr:rowOff>
    </xdr:from>
    <xdr:to>
      <xdr:col>85</xdr:col>
      <xdr:colOff>127000</xdr:colOff>
      <xdr:row>37</xdr:row>
      <xdr:rowOff>152946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64478"/>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146660</xdr:rowOff>
    </xdr:from>
    <xdr:to>
      <xdr:col>81</xdr:col>
      <xdr:colOff>50800</xdr:colOff>
      <xdr:row>37</xdr:row>
      <xdr:rowOff>152946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90310"/>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146660</xdr:rowOff>
    </xdr:from>
    <xdr:to>
      <xdr:col>76</xdr:col>
      <xdr:colOff>114300</xdr:colOff>
      <xdr:row>37</xdr:row>
      <xdr:rowOff>166777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9031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166777</xdr:rowOff>
    </xdr:from>
    <xdr:to>
      <xdr:col>71</xdr:col>
      <xdr:colOff>177800</xdr:colOff>
      <xdr:row>37</xdr:row>
      <xdr:rowOff>167869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0427"/>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70028</xdr:rowOff>
    </xdr:from>
    <xdr:to>
      <xdr:col>85</xdr:col>
      <xdr:colOff>177800</xdr:colOff>
      <xdr:row>38</xdr:row>
      <xdr:rowOff>178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156405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2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102146</xdr:rowOff>
    </xdr:from>
    <xdr:to>
      <xdr:col>81</xdr:col>
      <xdr:colOff>101600</xdr:colOff>
      <xdr:row>38</xdr:row>
      <xdr:rowOff>32296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23423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95860</xdr:rowOff>
    </xdr:from>
    <xdr:to>
      <xdr:col>76</xdr:col>
      <xdr:colOff>165100</xdr:colOff>
      <xdr:row>38</xdr:row>
      <xdr:rowOff>26009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95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17136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115976</xdr:rowOff>
    </xdr:from>
    <xdr:to>
      <xdr:col>72</xdr:col>
      <xdr:colOff>38100</xdr:colOff>
      <xdr:row>38</xdr:row>
      <xdr:rowOff>46126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37254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117068</xdr:rowOff>
    </xdr:from>
    <xdr:to>
      <xdr:col>67</xdr:col>
      <xdr:colOff>101600</xdr:colOff>
      <xdr:row>38</xdr:row>
      <xdr:rowOff>47219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607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38346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103551</xdr:rowOff>
    </xdr:from>
    <xdr:to>
      <xdr:col>85</xdr:col>
      <xdr:colOff>127000</xdr:colOff>
      <xdr:row>56</xdr:row>
      <xdr:rowOff>70793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533301"/>
          <a:ext cx="838200" cy="1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103551</xdr:rowOff>
    </xdr:from>
    <xdr:to>
      <xdr:col>81</xdr:col>
      <xdr:colOff>50800</xdr:colOff>
      <xdr:row>56</xdr:row>
      <xdr:rowOff>77391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533301"/>
          <a:ext cx="889000" cy="14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44511</xdr:rowOff>
    </xdr:from>
    <xdr:to>
      <xdr:col>76</xdr:col>
      <xdr:colOff>114300</xdr:colOff>
      <xdr:row>56</xdr:row>
      <xdr:rowOff>77391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645711"/>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44511</xdr:rowOff>
    </xdr:from>
    <xdr:to>
      <xdr:col>71</xdr:col>
      <xdr:colOff>177800</xdr:colOff>
      <xdr:row>56</xdr:row>
      <xdr:rowOff>133535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645711"/>
          <a:ext cx="889000" cy="8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19993</xdr:rowOff>
    </xdr:from>
    <xdr:to>
      <xdr:col>85</xdr:col>
      <xdr:colOff>177800</xdr:colOff>
      <xdr:row>56</xdr:row>
      <xdr:rowOff>121593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2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42870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52751</xdr:rowOff>
    </xdr:from>
    <xdr:to>
      <xdr:col>81</xdr:col>
      <xdr:colOff>101600</xdr:colOff>
      <xdr:row>55</xdr:row>
      <xdr:rowOff>154351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4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170878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25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26591</xdr:rowOff>
    </xdr:from>
    <xdr:to>
      <xdr:col>76</xdr:col>
      <xdr:colOff>165100</xdr:colOff>
      <xdr:row>56</xdr:row>
      <xdr:rowOff>128191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144718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165161</xdr:rowOff>
    </xdr:from>
    <xdr:to>
      <xdr:col>72</xdr:col>
      <xdr:colOff>38100</xdr:colOff>
      <xdr:row>56</xdr:row>
      <xdr:rowOff>95311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111838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82735</xdr:rowOff>
    </xdr:from>
    <xdr:to>
      <xdr:col>67</xdr:col>
      <xdr:colOff>101600</xdr:colOff>
      <xdr:row>57</xdr:row>
      <xdr:rowOff>12885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7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26315</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056515"/>
          <a:ext cx="838200" cy="5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26315</xdr:rowOff>
    </xdr:from>
    <xdr:to>
      <xdr:col>81</xdr:col>
      <xdr:colOff>50800</xdr:colOff>
      <xdr:row>77</xdr:row>
      <xdr:rowOff>33801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056515"/>
          <a:ext cx="889000" cy="17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81576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33801</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235451"/>
          <a:ext cx="889000" cy="3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166082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3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27533</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72083"/>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146965</xdr:rowOff>
    </xdr:from>
    <xdr:to>
      <xdr:col>81</xdr:col>
      <xdr:colOff>101600</xdr:colOff>
      <xdr:row>76</xdr:row>
      <xdr:rowOff>77115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0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93642</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7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154451</xdr:rowOff>
    </xdr:from>
    <xdr:to>
      <xdr:col>76</xdr:col>
      <xdr:colOff>165100</xdr:colOff>
      <xdr:row>77</xdr:row>
      <xdr:rowOff>84601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1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101128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9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148183</xdr:rowOff>
    </xdr:from>
    <xdr:to>
      <xdr:col>67</xdr:col>
      <xdr:colOff>101600</xdr:colOff>
      <xdr:row>79</xdr:row>
      <xdr:rowOff>78333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69460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1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25476</xdr:rowOff>
    </xdr:from>
    <xdr:to>
      <xdr:col>85</xdr:col>
      <xdr:colOff>127000</xdr:colOff>
      <xdr:row>97</xdr:row>
      <xdr:rowOff>35505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56126"/>
          <a:ext cx="8382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18748</xdr:rowOff>
    </xdr:from>
    <xdr:to>
      <xdr:col>81</xdr:col>
      <xdr:colOff>50800</xdr:colOff>
      <xdr:row>97</xdr:row>
      <xdr:rowOff>35505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49398"/>
          <a:ext cx="8890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163299</xdr:rowOff>
    </xdr:from>
    <xdr:to>
      <xdr:col>76</xdr:col>
      <xdr:colOff>114300</xdr:colOff>
      <xdr:row>97</xdr:row>
      <xdr:rowOff>18748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2249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163299</xdr:rowOff>
    </xdr:from>
    <xdr:to>
      <xdr:col>71</xdr:col>
      <xdr:colOff>177800</xdr:colOff>
      <xdr:row>97</xdr:row>
      <xdr:rowOff>5717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2249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146126</xdr:rowOff>
    </xdr:from>
    <xdr:to>
      <xdr:col>85</xdr:col>
      <xdr:colOff>177800</xdr:colOff>
      <xdr:row>97</xdr:row>
      <xdr:rowOff>76276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124553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8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156155</xdr:rowOff>
    </xdr:from>
    <xdr:to>
      <xdr:col>81</xdr:col>
      <xdr:colOff>101600</xdr:colOff>
      <xdr:row>97</xdr:row>
      <xdr:rowOff>86305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77432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139398</xdr:rowOff>
    </xdr:from>
    <xdr:to>
      <xdr:col>76</xdr:col>
      <xdr:colOff>165100</xdr:colOff>
      <xdr:row>97</xdr:row>
      <xdr:rowOff>69548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60675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9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112499</xdr:rowOff>
    </xdr:from>
    <xdr:to>
      <xdr:col>72</xdr:col>
      <xdr:colOff>38100</xdr:colOff>
      <xdr:row>97</xdr:row>
      <xdr:rowOff>42649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33776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126367</xdr:rowOff>
    </xdr:from>
    <xdr:to>
      <xdr:col>67</xdr:col>
      <xdr:colOff>101600</xdr:colOff>
      <xdr:row>97</xdr:row>
      <xdr:rowOff>56517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47644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目的別歳出決算のうち、</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148,897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円となっており、類似団体との一人当たりコスト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低く</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、また、前年度との比較においても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44,443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円と大幅に減少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している。これは主に、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こども園整備事業や保健福祉センター改修事業などが完了したことが要因である。災害復旧費は、平成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年度大規模災害にかかる繰越事業の完了と、令和元年度に災害復旧事業が無かったことにより、住民一人当たり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円となり、前年度と比べると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27,952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円、類似団体との比較においても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13,526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円減少している。また、公債費は住民一人当たり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47,490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円で類似団体との一人当たりコストと比べると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12,662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円低くなっている。これは、行財政改革により地方債の新規発行を極力抑制していることが要因である。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実質収支額の標準財政規模（Ｈ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億円前後）に対する割合は、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％台の範囲で黒字を維持しているが、当該年度だけの実質的な収支を把握するための指標である実質単年度収支は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、浄化槽設置にかかる補てん給付金などの臨時的な支出により財政調整基金を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百万円繰入れたことにより、令和元年度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年連続でのマイナスとなった。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全会計において黒字を確保しているが、水道事業会計及び土地開発事業会計以外は、一般会計からの繰出金等で財源を補てんしながら財政運営を行っている。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5928238</v>
      </c>
      <c r="BO4" s="462"/>
      <c r="BP4" s="462"/>
      <c r="BQ4" s="462"/>
      <c r="BR4" s="462"/>
      <c r="BS4" s="462"/>
      <c r="BT4" s="462"/>
      <c r="BU4" s="463"/>
      <c r="BV4" s="461">
        <v>6982611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1.5</v>
      </c>
      <c r="CU4" s="646"/>
      <c r="CV4" s="646"/>
      <c r="CW4" s="646"/>
      <c r="CX4" s="646"/>
      <c r="CY4" s="646"/>
      <c r="CZ4" s="646"/>
      <c r="DA4" s="647"/>
      <c r="DB4" s="645">
        <v>1.9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5869764</v>
      </c>
      <c r="BO5" s="467"/>
      <c r="BP5" s="467"/>
      <c r="BQ5" s="467"/>
      <c r="BR5" s="467"/>
      <c r="BS5" s="467"/>
      <c r="BT5" s="467"/>
      <c r="BU5" s="468"/>
      <c r="BV5" s="466">
        <v>6911199</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88.7</v>
      </c>
      <c r="CU5" s="437"/>
      <c r="CV5" s="437"/>
      <c r="CW5" s="437"/>
      <c r="CX5" s="437"/>
      <c r="CY5" s="437"/>
      <c r="CZ5" s="437"/>
      <c r="DA5" s="438"/>
      <c r="DB5" s="436">
        <v>87.9</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58474</v>
      </c>
      <c r="BO6" s="467"/>
      <c r="BP6" s="467"/>
      <c r="BQ6" s="467"/>
      <c r="BR6" s="467"/>
      <c r="BS6" s="467"/>
      <c r="BT6" s="467"/>
      <c r="BU6" s="468"/>
      <c r="BV6" s="466">
        <v>71412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92.3</v>
      </c>
      <c r="CU6" s="620"/>
      <c r="CV6" s="620"/>
      <c r="CW6" s="620"/>
      <c r="CX6" s="620"/>
      <c r="CY6" s="620"/>
      <c r="CZ6" s="620"/>
      <c r="DA6" s="621"/>
      <c r="DB6" s="619">
        <v>92.5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5662</v>
      </c>
      <c r="BO7" s="467"/>
      <c r="BP7" s="467"/>
      <c r="BQ7" s="467"/>
      <c r="BR7" s="467"/>
      <c r="BS7" s="467"/>
      <c r="BT7" s="467"/>
      <c r="BU7" s="468"/>
      <c r="BV7" s="466">
        <v>2085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3572361</v>
      </c>
      <c r="CU7" s="467"/>
      <c r="CV7" s="467"/>
      <c r="CW7" s="467"/>
      <c r="CX7" s="467"/>
      <c r="CY7" s="467"/>
      <c r="CZ7" s="467"/>
      <c r="DA7" s="468"/>
      <c r="DB7" s="466">
        <v>3604414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52812</v>
      </c>
      <c r="BO8" s="467"/>
      <c r="BP8" s="467"/>
      <c r="BQ8" s="467"/>
      <c r="BR8" s="467"/>
      <c r="BS8" s="467"/>
      <c r="BT8" s="467"/>
      <c r="BU8" s="468"/>
      <c r="BV8" s="466">
        <v>69327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0.4</v>
      </c>
      <c r="CU8" s="580"/>
      <c r="CV8" s="580"/>
      <c r="CW8" s="580"/>
      <c r="CX8" s="580"/>
      <c r="CY8" s="580"/>
      <c r="CZ8" s="580"/>
      <c r="DA8" s="581"/>
      <c r="DB8" s="579">
        <v>0.4</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12300</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-16515</v>
      </c>
      <c r="BO9" s="467"/>
      <c r="BP9" s="467"/>
      <c r="BQ9" s="467"/>
      <c r="BR9" s="467"/>
      <c r="BS9" s="467"/>
      <c r="BT9" s="467"/>
      <c r="BU9" s="468"/>
      <c r="BV9" s="466">
        <v>-17013</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14.1</v>
      </c>
      <c r="CU9" s="437"/>
      <c r="CV9" s="437"/>
      <c r="CW9" s="437"/>
      <c r="CX9" s="437"/>
      <c r="CY9" s="437"/>
      <c r="CZ9" s="437"/>
      <c r="DA9" s="438"/>
      <c r="DB9" s="436">
        <v>13.6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13288</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93</v>
      </c>
      <c r="AV10" s="524"/>
      <c r="AW10" s="524"/>
      <c r="AX10" s="524"/>
      <c r="AY10" s="446" t="s">
        <v>119</v>
      </c>
      <c r="AZ10" s="447"/>
      <c r="BA10" s="447"/>
      <c r="BB10" s="447"/>
      <c r="BC10" s="447"/>
      <c r="BD10" s="447"/>
      <c r="BE10" s="447"/>
      <c r="BF10" s="447"/>
      <c r="BG10" s="447"/>
      <c r="BH10" s="447"/>
      <c r="BI10" s="447"/>
      <c r="BJ10" s="447"/>
      <c r="BK10" s="447"/>
      <c r="BL10" s="447"/>
      <c r="BM10" s="448"/>
      <c r="BN10" s="466">
        <v>1090</v>
      </c>
      <c r="BO10" s="467"/>
      <c r="BP10" s="467"/>
      <c r="BQ10" s="467"/>
      <c r="BR10" s="467"/>
      <c r="BS10" s="467"/>
      <c r="BT10" s="467"/>
      <c r="BU10" s="468"/>
      <c r="BV10" s="466">
        <v>1153</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11947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93</v>
      </c>
      <c r="AV12" s="524"/>
      <c r="AW12" s="524"/>
      <c r="AX12" s="524"/>
      <c r="AY12" s="446" t="s">
        <v>133</v>
      </c>
      <c r="AZ12" s="447"/>
      <c r="BA12" s="447"/>
      <c r="BB12" s="447"/>
      <c r="BC12" s="447"/>
      <c r="BD12" s="447"/>
      <c r="BE12" s="447"/>
      <c r="BF12" s="447"/>
      <c r="BG12" s="447"/>
      <c r="BH12" s="447"/>
      <c r="BI12" s="447"/>
      <c r="BJ12" s="447"/>
      <c r="BK12" s="447"/>
      <c r="BL12" s="447"/>
      <c r="BM12" s="448"/>
      <c r="BN12" s="466">
        <v>90000</v>
      </c>
      <c r="BO12" s="467"/>
      <c r="BP12" s="467"/>
      <c r="BQ12" s="467"/>
      <c r="BR12" s="467"/>
      <c r="BS12" s="467"/>
      <c r="BT12" s="467"/>
      <c r="BU12" s="468"/>
      <c r="BV12" s="466">
        <v>100000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11799</v>
      </c>
      <c r="S13" s="570"/>
      <c r="T13" s="570"/>
      <c r="U13" s="570"/>
      <c r="V13" s="571"/>
      <c r="W13" s="557" t="s">
        <v>136</v>
      </c>
      <c r="X13" s="479"/>
      <c r="Y13" s="479"/>
      <c r="Z13" s="479"/>
      <c r="AA13" s="479"/>
      <c r="AB13" s="480"/>
      <c r="AC13" s="442">
        <v>196</v>
      </c>
      <c r="AD13" s="443"/>
      <c r="AE13" s="443"/>
      <c r="AF13" s="443"/>
      <c r="AG13" s="444"/>
      <c r="AH13" s="442">
        <v>191</v>
      </c>
      <c r="AI13" s="443"/>
      <c r="AJ13" s="443"/>
      <c r="AK13" s="443"/>
      <c r="AL13" s="445"/>
      <c r="AM13" s="535" t="s">
        <v>137</v>
      </c>
      <c r="AN13" s="440"/>
      <c r="AO13" s="440"/>
      <c r="AP13" s="440"/>
      <c r="AQ13" s="440"/>
      <c r="AR13" s="440"/>
      <c r="AS13" s="440"/>
      <c r="AT13" s="441"/>
      <c r="AU13" s="523" t="s">
        <v>124</v>
      </c>
      <c r="AV13" s="524"/>
      <c r="AW13" s="524"/>
      <c r="AX13" s="524"/>
      <c r="AY13" s="446" t="s">
        <v>138</v>
      </c>
      <c r="AZ13" s="447"/>
      <c r="BA13" s="447"/>
      <c r="BB13" s="447"/>
      <c r="BC13" s="447"/>
      <c r="BD13" s="447"/>
      <c r="BE13" s="447"/>
      <c r="BF13" s="447"/>
      <c r="BG13" s="447"/>
      <c r="BH13" s="447"/>
      <c r="BI13" s="447"/>
      <c r="BJ13" s="447"/>
      <c r="BK13" s="447"/>
      <c r="BL13" s="447"/>
      <c r="BM13" s="448"/>
      <c r="BN13" s="466">
        <v>-105425</v>
      </c>
      <c r="BO13" s="467"/>
      <c r="BP13" s="467"/>
      <c r="BQ13" s="467"/>
      <c r="BR13" s="467"/>
      <c r="BS13" s="467"/>
      <c r="BT13" s="467"/>
      <c r="BU13" s="468"/>
      <c r="BV13" s="466">
        <v>-115860</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9.6</v>
      </c>
      <c r="CU13" s="437"/>
      <c r="CV13" s="437"/>
      <c r="CW13" s="437"/>
      <c r="CX13" s="437"/>
      <c r="CY13" s="437"/>
      <c r="CZ13" s="437"/>
      <c r="DA13" s="438"/>
      <c r="DB13" s="436">
        <v>10.6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140</v>
      </c>
      <c r="M14" s="603"/>
      <c r="N14" s="603"/>
      <c r="O14" s="603"/>
      <c r="P14" s="603"/>
      <c r="Q14" s="604"/>
      <c r="R14" s="569">
        <v>12192</v>
      </c>
      <c r="S14" s="570"/>
      <c r="T14" s="570"/>
      <c r="U14" s="570"/>
      <c r="V14" s="571"/>
      <c r="W14" s="572"/>
      <c r="X14" s="482"/>
      <c r="Y14" s="482"/>
      <c r="Z14" s="482"/>
      <c r="AA14" s="482"/>
      <c r="AB14" s="483"/>
      <c r="AC14" s="562">
        <v>3.5</v>
      </c>
      <c r="AD14" s="563"/>
      <c r="AE14" s="563"/>
      <c r="AF14" s="563"/>
      <c r="AG14" s="564"/>
      <c r="AH14" s="562">
        <v>3.1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v>94.6</v>
      </c>
      <c r="CU14" s="574"/>
      <c r="CV14" s="574"/>
      <c r="CW14" s="574"/>
      <c r="CX14" s="574"/>
      <c r="CY14" s="574"/>
      <c r="CZ14" s="574"/>
      <c r="DA14" s="575"/>
      <c r="DB14" s="573">
        <v>89.1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142</v>
      </c>
      <c r="N15" s="567"/>
      <c r="O15" s="567"/>
      <c r="P15" s="567"/>
      <c r="Q15" s="568"/>
      <c r="R15" s="569">
        <v>12075</v>
      </c>
      <c r="S15" s="570"/>
      <c r="T15" s="570"/>
      <c r="U15" s="570"/>
      <c r="V15" s="571"/>
      <c r="W15" s="557" t="s">
        <v>143</v>
      </c>
      <c r="X15" s="479"/>
      <c r="Y15" s="479"/>
      <c r="Z15" s="479"/>
      <c r="AA15" s="479"/>
      <c r="AB15" s="480"/>
      <c r="AC15" s="442">
        <v>2299</v>
      </c>
      <c r="AD15" s="443"/>
      <c r="AE15" s="443"/>
      <c r="AF15" s="443"/>
      <c r="AG15" s="444"/>
      <c r="AH15" s="442">
        <v>2517</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1253241</v>
      </c>
      <c r="BO15" s="462"/>
      <c r="BP15" s="462"/>
      <c r="BQ15" s="462"/>
      <c r="BR15" s="462"/>
      <c r="BS15" s="462"/>
      <c r="BT15" s="462"/>
      <c r="BU15" s="463"/>
      <c r="BV15" s="461">
        <v>1261721</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41.2</v>
      </c>
      <c r="AD16" s="563"/>
      <c r="AE16" s="563"/>
      <c r="AF16" s="563"/>
      <c r="AG16" s="564"/>
      <c r="AH16" s="562">
        <v>41.5</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3110046</v>
      </c>
      <c r="BO16" s="467"/>
      <c r="BP16" s="467"/>
      <c r="BQ16" s="467"/>
      <c r="BR16" s="467"/>
      <c r="BS16" s="467"/>
      <c r="BT16" s="467"/>
      <c r="BU16" s="468"/>
      <c r="BV16" s="466">
        <v>3097807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3090</v>
      </c>
      <c r="AD17" s="443"/>
      <c r="AE17" s="443"/>
      <c r="AF17" s="443"/>
      <c r="AG17" s="444"/>
      <c r="AH17" s="442">
        <v>3359</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1579637</v>
      </c>
      <c r="BO17" s="467"/>
      <c r="BP17" s="467"/>
      <c r="BQ17" s="467"/>
      <c r="BR17" s="467"/>
      <c r="BS17" s="467"/>
      <c r="BT17" s="467"/>
      <c r="BU17" s="468"/>
      <c r="BV17" s="466">
        <v>1589690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82.67</v>
      </c>
      <c r="M18" s="531"/>
      <c r="N18" s="531"/>
      <c r="O18" s="531"/>
      <c r="P18" s="531"/>
      <c r="Q18" s="531"/>
      <c r="R18" s="532"/>
      <c r="S18" s="532"/>
      <c r="T18" s="532"/>
      <c r="U18" s="532"/>
      <c r="V18" s="533"/>
      <c r="W18" s="547"/>
      <c r="X18" s="548"/>
      <c r="Y18" s="548"/>
      <c r="Z18" s="548"/>
      <c r="AA18" s="548"/>
      <c r="AB18" s="558"/>
      <c r="AC18" s="430">
        <v>55.3</v>
      </c>
      <c r="AD18" s="431"/>
      <c r="AE18" s="431"/>
      <c r="AF18" s="431"/>
      <c r="AG18" s="534"/>
      <c r="AH18" s="430">
        <v>55.4</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3197467</v>
      </c>
      <c r="BO18" s="467"/>
      <c r="BP18" s="467"/>
      <c r="BQ18" s="467"/>
      <c r="BR18" s="467"/>
      <c r="BS18" s="467"/>
      <c r="BT18" s="467"/>
      <c r="BU18" s="468"/>
      <c r="BV18" s="466">
        <v>3187520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149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4023451</v>
      </c>
      <c r="BO19" s="467"/>
      <c r="BP19" s="467"/>
      <c r="BQ19" s="467"/>
      <c r="BR19" s="467"/>
      <c r="BS19" s="467"/>
      <c r="BT19" s="467"/>
      <c r="BU19" s="468"/>
      <c r="BV19" s="466">
        <v>4107098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4334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6264559</v>
      </c>
      <c r="BO23" s="467"/>
      <c r="BP23" s="467"/>
      <c r="BQ23" s="467"/>
      <c r="BR23" s="467"/>
      <c r="BS23" s="467"/>
      <c r="BT23" s="467"/>
      <c r="BU23" s="468"/>
      <c r="BV23" s="466">
        <v>6325366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6723</v>
      </c>
      <c r="R24" s="443"/>
      <c r="S24" s="443"/>
      <c r="T24" s="443"/>
      <c r="U24" s="443"/>
      <c r="V24" s="444"/>
      <c r="W24" s="508"/>
      <c r="X24" s="499"/>
      <c r="Y24" s="500"/>
      <c r="Z24" s="439" t="s">
        <v>167</v>
      </c>
      <c r="AA24" s="440"/>
      <c r="AB24" s="440"/>
      <c r="AC24" s="440"/>
      <c r="AD24" s="440"/>
      <c r="AE24" s="440"/>
      <c r="AF24" s="440"/>
      <c r="AG24" s="441"/>
      <c r="AH24" s="442">
        <v>101</v>
      </c>
      <c r="AI24" s="443"/>
      <c r="AJ24" s="443"/>
      <c r="AK24" s="443"/>
      <c r="AL24" s="444"/>
      <c r="AM24" s="442">
        <v>313807</v>
      </c>
      <c r="AN24" s="443"/>
      <c r="AO24" s="443"/>
      <c r="AP24" s="443"/>
      <c r="AQ24" s="443"/>
      <c r="AR24" s="444"/>
      <c r="AS24" s="442">
        <v>3107</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4783193</v>
      </c>
      <c r="BO24" s="467"/>
      <c r="BP24" s="467"/>
      <c r="BQ24" s="467"/>
      <c r="BR24" s="467"/>
      <c r="BS24" s="467"/>
      <c r="BT24" s="467"/>
      <c r="BU24" s="468"/>
      <c r="BV24" s="466">
        <v>4881121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5729</v>
      </c>
      <c r="R25" s="443"/>
      <c r="S25" s="443"/>
      <c r="T25" s="443"/>
      <c r="U25" s="443"/>
      <c r="V25" s="444"/>
      <c r="W25" s="508"/>
      <c r="X25" s="499"/>
      <c r="Y25" s="500"/>
      <c r="Z25" s="439" t="s">
        <v>170</v>
      </c>
      <c r="AA25" s="440"/>
      <c r="AB25" s="440"/>
      <c r="AC25" s="440"/>
      <c r="AD25" s="440"/>
      <c r="AE25" s="440"/>
      <c r="AF25" s="440"/>
      <c r="AG25" s="441"/>
      <c r="AH25" s="442" t="s">
        <v>171</v>
      </c>
      <c r="AI25" s="443"/>
      <c r="AJ25" s="443"/>
      <c r="AK25" s="443"/>
      <c r="AL25" s="444"/>
      <c r="AM25" s="442" t="s">
        <v>171</v>
      </c>
      <c r="AN25" s="443"/>
      <c r="AO25" s="443"/>
      <c r="AP25" s="443"/>
      <c r="AQ25" s="443"/>
      <c r="AR25" s="444"/>
      <c r="AS25" s="442" t="s">
        <v>127</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472</v>
      </c>
      <c r="BO25" s="462"/>
      <c r="BP25" s="462"/>
      <c r="BQ25" s="462"/>
      <c r="BR25" s="462"/>
      <c r="BS25" s="462"/>
      <c r="BT25" s="462"/>
      <c r="BU25" s="463"/>
      <c r="BV25" s="461">
        <v>909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5301</v>
      </c>
      <c r="R26" s="443"/>
      <c r="S26" s="443"/>
      <c r="T26" s="443"/>
      <c r="U26" s="443"/>
      <c r="V26" s="444"/>
      <c r="W26" s="508"/>
      <c r="X26" s="499"/>
      <c r="Y26" s="500"/>
      <c r="Z26" s="439" t="s">
        <v>174</v>
      </c>
      <c r="AA26" s="521"/>
      <c r="AB26" s="521"/>
      <c r="AC26" s="521"/>
      <c r="AD26" s="521"/>
      <c r="AE26" s="521"/>
      <c r="AF26" s="521"/>
      <c r="AG26" s="522"/>
      <c r="AH26" s="442">
        <v>13</v>
      </c>
      <c r="AI26" s="443"/>
      <c r="AJ26" s="443"/>
      <c r="AK26" s="443"/>
      <c r="AL26" s="444"/>
      <c r="AM26" s="442">
        <v>40170</v>
      </c>
      <c r="AN26" s="443"/>
      <c r="AO26" s="443"/>
      <c r="AP26" s="443"/>
      <c r="AQ26" s="443"/>
      <c r="AR26" s="444"/>
      <c r="AS26" s="442">
        <v>3090</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171</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3350</v>
      </c>
      <c r="R27" s="443"/>
      <c r="S27" s="443"/>
      <c r="T27" s="443"/>
      <c r="U27" s="443"/>
      <c r="V27" s="444"/>
      <c r="W27" s="508"/>
      <c r="X27" s="499"/>
      <c r="Y27" s="500"/>
      <c r="Z27" s="439" t="s">
        <v>178</v>
      </c>
      <c r="AA27" s="440"/>
      <c r="AB27" s="440"/>
      <c r="AC27" s="440"/>
      <c r="AD27" s="440"/>
      <c r="AE27" s="440"/>
      <c r="AF27" s="440"/>
      <c r="AG27" s="441"/>
      <c r="AH27" s="442">
        <v>7</v>
      </c>
      <c r="AI27" s="443"/>
      <c r="AJ27" s="443"/>
      <c r="AK27" s="443"/>
      <c r="AL27" s="444"/>
      <c r="AM27" s="442">
        <v>17185</v>
      </c>
      <c r="AN27" s="443"/>
      <c r="AO27" s="443"/>
      <c r="AP27" s="443"/>
      <c r="AQ27" s="443"/>
      <c r="AR27" s="444"/>
      <c r="AS27" s="442">
        <v>2455</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66839</v>
      </c>
      <c r="BO27" s="470"/>
      <c r="BP27" s="470"/>
      <c r="BQ27" s="470"/>
      <c r="BR27" s="470"/>
      <c r="BS27" s="470"/>
      <c r="BT27" s="470"/>
      <c r="BU27" s="471"/>
      <c r="BV27" s="469">
        <v>66803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2450</v>
      </c>
      <c r="R28" s="443"/>
      <c r="S28" s="443"/>
      <c r="T28" s="443"/>
      <c r="U28" s="443"/>
      <c r="V28" s="444"/>
      <c r="W28" s="508"/>
      <c r="X28" s="499"/>
      <c r="Y28" s="500"/>
      <c r="Z28" s="439" t="s">
        <v>181</v>
      </c>
      <c r="AA28" s="440"/>
      <c r="AB28" s="440"/>
      <c r="AC28" s="440"/>
      <c r="AD28" s="440"/>
      <c r="AE28" s="440"/>
      <c r="AF28" s="440"/>
      <c r="AG28" s="441"/>
      <c r="AH28" s="442" t="s">
        <v>176</v>
      </c>
      <c r="AI28" s="443"/>
      <c r="AJ28" s="443"/>
      <c r="AK28" s="443"/>
      <c r="AL28" s="444"/>
      <c r="AM28" s="442" t="s">
        <v>127</v>
      </c>
      <c r="AN28" s="443"/>
      <c r="AO28" s="443"/>
      <c r="AP28" s="443"/>
      <c r="AQ28" s="443"/>
      <c r="AR28" s="444"/>
      <c r="AS28" s="442" t="s">
        <v>176</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640791</v>
      </c>
      <c r="BO28" s="462"/>
      <c r="BP28" s="462"/>
      <c r="BQ28" s="462"/>
      <c r="BR28" s="462"/>
      <c r="BS28" s="462"/>
      <c r="BT28" s="462"/>
      <c r="BU28" s="463"/>
      <c r="BV28" s="461">
        <v>729701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10</v>
      </c>
      <c r="M29" s="443"/>
      <c r="N29" s="443"/>
      <c r="O29" s="443"/>
      <c r="P29" s="444"/>
      <c r="Q29" s="442">
        <v>2250</v>
      </c>
      <c r="R29" s="443"/>
      <c r="S29" s="443"/>
      <c r="T29" s="443"/>
      <c r="U29" s="443"/>
      <c r="V29" s="444"/>
      <c r="W29" s="509"/>
      <c r="X29" s="510"/>
      <c r="Y29" s="511"/>
      <c r="Z29" s="439" t="s">
        <v>184</v>
      </c>
      <c r="AA29" s="440"/>
      <c r="AB29" s="440"/>
      <c r="AC29" s="440"/>
      <c r="AD29" s="440"/>
      <c r="AE29" s="440"/>
      <c r="AF29" s="440"/>
      <c r="AG29" s="441"/>
      <c r="AH29" s="442">
        <v>108</v>
      </c>
      <c r="AI29" s="443"/>
      <c r="AJ29" s="443"/>
      <c r="AK29" s="443"/>
      <c r="AL29" s="444"/>
      <c r="AM29" s="442">
        <v>330992</v>
      </c>
      <c r="AN29" s="443"/>
      <c r="AO29" s="443"/>
      <c r="AP29" s="443"/>
      <c r="AQ29" s="443"/>
      <c r="AR29" s="444"/>
      <c r="AS29" s="442">
        <v>3065</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2575</v>
      </c>
      <c r="BO29" s="467"/>
      <c r="BP29" s="467"/>
      <c r="BQ29" s="467"/>
      <c r="BR29" s="467"/>
      <c r="BS29" s="467"/>
      <c r="BT29" s="467"/>
      <c r="BU29" s="468"/>
      <c r="BV29" s="466">
        <v>2575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97.8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730502</v>
      </c>
      <c r="BO30" s="470"/>
      <c r="BP30" s="470"/>
      <c r="BQ30" s="470"/>
      <c r="BR30" s="470"/>
      <c r="BS30" s="470"/>
      <c r="BT30" s="470"/>
      <c r="BU30" s="471"/>
      <c r="BV30" s="469">
        <v>687447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195</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195</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中播衛生施設事務組合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兵庫県町土地開発公社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学校給食特別会計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中播農業共済事務組合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IF('各会計、関係団体の財政状況及び健全化判断比率'!B33="","",'各会計、関係団体の財政状況及び健全化判断比率'!B33)</f>
        <v>土地開発事業会計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中播北部行政事務組合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市川町外三ヶ市町共有財産事務組合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兵庫県市町村職員退職手当組合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兵庫県市町交通災害共済組合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兵庫県町議会議員公務災害補償組合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兵庫県後期高齢者医療広域連合（一般会計）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兵庫県後期高齢者医療広域連合（特別会計）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tZmnCcsQKbGeVKWtrlyyUlftoZjAiVRJKvCLiv15KgGvwrbtRTj48EE/qtXiNuv0Mq5256ac9dGItc9GLypBrQ==" saltValue="Ncl5vRh1BJM6PZpZRmuI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50" zoomScaleNormal="50" zoomScaleSheetLayoutView="100" workbookViewId="0">
      <selection activeCell="CW29" sqref="CW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565</v>
      </c>
      <c r="D34" s="1248"/>
      <c r="E34" s="1249"/>
      <c r="F34" s="32">
        <v>13.17</v>
      </c>
      <c r="G34" s="33">
        <v>14.59</v>
      </c>
      <c r="H34" s="33">
        <v>16.52</v>
      </c>
      <c r="I34" s="33">
        <v>18.34</v>
      </c>
      <c r="J34" s="34">
        <v>19.739999999999998</v>
      </c>
      <c r="K34" s="22"/>
      <c r="L34" s="22"/>
      <c r="M34" s="22"/>
      <c r="N34" s="22"/>
      <c r="O34" s="22"/>
      <c r="P34" s="22"/>
    </row>
    <row r="35" spans="1:16" ht="39" customHeight="1" x14ac:dyDescent="0.15">
      <c r="A35" s="22"/>
      <c r="B35" s="35"/>
      <c r="C35" s="1242" t="s">
        <v>566</v>
      </c>
      <c r="D35" s="1243"/>
      <c r="E35" s="1244"/>
      <c r="F35" s="36">
        <v>2.2200000000000002</v>
      </c>
      <c r="G35" s="37">
        <v>2.4</v>
      </c>
      <c r="H35" s="37">
        <v>2.66</v>
      </c>
      <c r="I35" s="37">
        <v>2.72</v>
      </c>
      <c r="J35" s="38">
        <v>2.78</v>
      </c>
      <c r="K35" s="22"/>
      <c r="L35" s="22"/>
      <c r="M35" s="22"/>
      <c r="N35" s="22"/>
      <c r="O35" s="22"/>
      <c r="P35" s="22"/>
    </row>
    <row r="36" spans="1:16" ht="39" customHeight="1" x14ac:dyDescent="0.15">
      <c r="A36" s="22"/>
      <c r="B36" s="35"/>
      <c r="C36" s="1242" t="s">
        <v>567</v>
      </c>
      <c r="D36" s="1243"/>
      <c r="E36" s="1244"/>
      <c r="F36" s="36">
        <v>2.67</v>
      </c>
      <c r="G36" s="37">
        <v>2.71</v>
      </c>
      <c r="H36" s="37">
        <v>2.0099999999999998</v>
      </c>
      <c r="I36" s="37">
        <v>1.63</v>
      </c>
      <c r="J36" s="38">
        <v>1.94</v>
      </c>
      <c r="K36" s="22"/>
      <c r="L36" s="22"/>
      <c r="M36" s="22"/>
      <c r="N36" s="22"/>
      <c r="O36" s="22"/>
      <c r="P36" s="22"/>
    </row>
    <row r="37" spans="1:16" ht="39" customHeight="1" x14ac:dyDescent="0.15">
      <c r="A37" s="22"/>
      <c r="B37" s="35"/>
      <c r="C37" s="1242" t="s">
        <v>568</v>
      </c>
      <c r="D37" s="1243"/>
      <c r="E37" s="1244"/>
      <c r="F37" s="36">
        <v>3.73</v>
      </c>
      <c r="G37" s="37">
        <v>1.75</v>
      </c>
      <c r="H37" s="37">
        <v>2.29</v>
      </c>
      <c r="I37" s="37">
        <v>1.91</v>
      </c>
      <c r="J37" s="38">
        <v>1.47</v>
      </c>
      <c r="K37" s="22"/>
      <c r="L37" s="22"/>
      <c r="M37" s="22"/>
      <c r="N37" s="22"/>
      <c r="O37" s="22"/>
      <c r="P37" s="22"/>
    </row>
    <row r="38" spans="1:16" ht="39" customHeight="1" x14ac:dyDescent="0.15">
      <c r="A38" s="22"/>
      <c r="B38" s="35"/>
      <c r="C38" s="1242" t="s">
        <v>569</v>
      </c>
      <c r="D38" s="1243"/>
      <c r="E38" s="1244"/>
      <c r="F38" s="36">
        <v>2.0099999999999998</v>
      </c>
      <c r="G38" s="37">
        <v>2.57</v>
      </c>
      <c r="H38" s="37">
        <v>0.21</v>
      </c>
      <c r="I38" s="37">
        <v>0.93</v>
      </c>
      <c r="J38" s="38">
        <v>1.35</v>
      </c>
      <c r="K38" s="22"/>
      <c r="L38" s="22"/>
      <c r="M38" s="22"/>
      <c r="N38" s="22"/>
      <c r="O38" s="22"/>
      <c r="P38" s="22"/>
    </row>
    <row r="39" spans="1:16" ht="39" customHeight="1" x14ac:dyDescent="0.15">
      <c r="A39" s="22"/>
      <c r="B39" s="35"/>
      <c r="C39" s="1242" t="s">
        <v>570</v>
      </c>
      <c r="D39" s="1243"/>
      <c r="E39" s="1244"/>
      <c r="F39" s="36">
        <v>1.37</v>
      </c>
      <c r="G39" s="37">
        <v>0.57999999999999996</v>
      </c>
      <c r="H39" s="37">
        <v>2.57</v>
      </c>
      <c r="I39" s="37">
        <v>1.22</v>
      </c>
      <c r="J39" s="38">
        <v>0.47</v>
      </c>
      <c r="K39" s="22"/>
      <c r="L39" s="22"/>
      <c r="M39" s="22"/>
      <c r="N39" s="22"/>
      <c r="O39" s="22"/>
      <c r="P39" s="22"/>
    </row>
    <row r="40" spans="1:16" ht="39" customHeight="1" x14ac:dyDescent="0.15">
      <c r="A40" s="22"/>
      <c r="B40" s="35"/>
      <c r="C40" s="1242" t="s">
        <v>571</v>
      </c>
      <c r="D40" s="1243"/>
      <c r="E40" s="1244"/>
      <c r="F40" s="36">
        <v>0.04</v>
      </c>
      <c r="G40" s="37">
        <v>0.09</v>
      </c>
      <c r="H40" s="37">
        <v>0.09</v>
      </c>
      <c r="I40" s="37">
        <v>0.08</v>
      </c>
      <c r="J40" s="38">
        <v>0.04</v>
      </c>
      <c r="K40" s="22"/>
      <c r="L40" s="22"/>
      <c r="M40" s="22"/>
      <c r="N40" s="22"/>
      <c r="O40" s="22"/>
      <c r="P40" s="22"/>
    </row>
    <row r="41" spans="1:16" ht="39" customHeight="1" x14ac:dyDescent="0.15">
      <c r="A41" s="22"/>
      <c r="B41" s="35"/>
      <c r="C41" s="1242" t="s">
        <v>572</v>
      </c>
      <c r="D41" s="1243"/>
      <c r="E41" s="1244"/>
      <c r="F41" s="36">
        <v>0.01</v>
      </c>
      <c r="G41" s="37">
        <v>0</v>
      </c>
      <c r="H41" s="37">
        <v>0.01</v>
      </c>
      <c r="I41" s="37">
        <v>0</v>
      </c>
      <c r="J41" s="38">
        <v>0</v>
      </c>
      <c r="K41" s="22"/>
      <c r="L41" s="22"/>
      <c r="M41" s="22"/>
      <c r="N41" s="22"/>
      <c r="O41" s="22"/>
      <c r="P41" s="22"/>
    </row>
    <row r="42" spans="1:16" ht="39" customHeight="1" x14ac:dyDescent="0.15">
      <c r="A42" s="22"/>
      <c r="B42" s="39"/>
      <c r="C42" s="1242" t="s">
        <v>573</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574</v>
      </c>
      <c r="D43" s="1246"/>
      <c r="E43" s="1247"/>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RPtBIKlEQNE3P9bBVC4rNCD7+11u+ipRn3gWFb951Ocqb/Hvt7tBjQ70DtuTkoTDPpzwQPJB2FmX2vcVSg8UA==" saltValue="Ls1dzDO4jSj3qy+o6Fdj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0" zoomScaleNormal="50" zoomScaleSheetLayoutView="55" workbookViewId="0">
      <selection activeCell="CW29" sqref="CW2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644</v>
      </c>
      <c r="L45" s="60">
        <v>658</v>
      </c>
      <c r="M45" s="60">
        <v>603</v>
      </c>
      <c r="N45" s="60">
        <v>562</v>
      </c>
      <c r="O45" s="61">
        <v>567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123</v>
      </c>
      <c r="L48" s="64">
        <v>137</v>
      </c>
      <c r="M48" s="64">
        <v>145</v>
      </c>
      <c r="N48" s="64">
        <v>139</v>
      </c>
      <c r="O48" s="65">
        <v>145</v>
      </c>
      <c r="P48" s="48"/>
      <c r="Q48" s="48"/>
      <c r="R48" s="48"/>
      <c r="S48" s="48"/>
      <c r="T48" s="48"/>
      <c r="U48" s="48"/>
    </row>
    <row r="49" spans="1:21" ht="30.75" customHeight="1" x14ac:dyDescent="0.15">
      <c r="A49" s="48"/>
      <c r="B49" s="1270"/>
      <c r="C49" s="1271"/>
      <c r="D49" s="62"/>
      <c r="E49" s="1252" t="s">
        <v>16</v>
      </c>
      <c r="F49" s="1252"/>
      <c r="G49" s="1252"/>
      <c r="H49" s="1252"/>
      <c r="I49" s="1252"/>
      <c r="J49" s="1253"/>
      <c r="K49" s="63">
        <v>162</v>
      </c>
      <c r="L49" s="64">
        <v>161</v>
      </c>
      <c r="M49" s="64">
        <v>130</v>
      </c>
      <c r="N49" s="64">
        <v>42</v>
      </c>
      <c r="O49" s="65">
        <v>16</v>
      </c>
      <c r="P49" s="48"/>
      <c r="Q49" s="48"/>
      <c r="R49" s="48"/>
      <c r="S49" s="48"/>
      <c r="T49" s="48"/>
      <c r="U49" s="48"/>
    </row>
    <row r="50" spans="1:21" ht="30.75" customHeight="1" x14ac:dyDescent="0.15">
      <c r="A50" s="48"/>
      <c r="B50" s="1270"/>
      <c r="C50" s="1271"/>
      <c r="D50" s="62"/>
      <c r="E50" s="1252" t="s">
        <v>17</v>
      </c>
      <c r="F50" s="1252"/>
      <c r="G50" s="1252"/>
      <c r="H50" s="1252"/>
      <c r="I50" s="1252"/>
      <c r="J50" s="1253"/>
      <c r="K50" s="63">
        <v>19</v>
      </c>
      <c r="L50" s="64">
        <v>15</v>
      </c>
      <c r="M50" s="64">
        <v>14</v>
      </c>
      <c r="N50" s="64">
        <v>24</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515</v>
      </c>
      <c r="M51" s="64" t="s">
        <v>515</v>
      </c>
      <c r="N51" s="64">
        <v>0</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614</v>
      </c>
      <c r="L52" s="64">
        <v>600</v>
      </c>
      <c r="M52" s="64">
        <v>545</v>
      </c>
      <c r="N52" s="64">
        <v>478</v>
      </c>
      <c r="O52" s="65">
        <v>457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334</v>
      </c>
      <c r="L53" s="69">
        <v>371</v>
      </c>
      <c r="M53" s="69">
        <v>347</v>
      </c>
      <c r="N53" s="69">
        <v>289</v>
      </c>
      <c r="O53" s="70">
        <v>272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58" t="s">
        <v>25</v>
      </c>
      <c r="C57" s="1259"/>
      <c r="D57" s="1262" t="s">
        <v>26</v>
      </c>
      <c r="E57" s="1263"/>
      <c r="F57" s="1263"/>
      <c r="G57" s="1263"/>
      <c r="H57" s="1263"/>
      <c r="I57" s="1263"/>
      <c r="J57" s="1264"/>
      <c r="K57" s="83">
        <v>3</v>
      </c>
      <c r="L57" s="84">
        <v>3</v>
      </c>
      <c r="M57" s="84">
        <v>3</v>
      </c>
      <c r="N57" s="84">
        <v>3</v>
      </c>
      <c r="O57" s="85">
        <v>3</v>
      </c>
    </row>
    <row r="58" spans="1:21" ht="31.5" customHeight="1" thickBot="1" x14ac:dyDescent="0.2">
      <c r="B58" s="1260"/>
      <c r="C58" s="1261"/>
      <c r="D58" s="1265" t="s">
        <v>27</v>
      </c>
      <c r="E58" s="1266"/>
      <c r="F58" s="1266"/>
      <c r="G58" s="1266"/>
      <c r="H58" s="1266"/>
      <c r="I58" s="1266"/>
      <c r="J58" s="1267"/>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q39VEEtvH3UgCZSyqdPOoAZ6WY+4Z2XzxwI6KyjgLrlFMomdK2wI/yKFTAF8ju/hToeb1QG94UGi5Oh6nt9cA==" saltValue="qHSfOZDBI0ppKC0/zIWjf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5" zoomScale="50" zoomScaleNormal="50" zoomScaleSheetLayoutView="100" workbookViewId="0">
      <selection activeCell="CW29" sqref="CW2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5281</v>
      </c>
      <c r="J41" s="104">
        <v>5266</v>
      </c>
      <c r="K41" s="104">
        <v>5496</v>
      </c>
      <c r="L41" s="104">
        <v>6325</v>
      </c>
      <c r="M41" s="105">
        <v>6265</v>
      </c>
    </row>
    <row r="42" spans="2:13" ht="27.75" customHeight="1" x14ac:dyDescent="0.15">
      <c r="B42" s="1278"/>
      <c r="C42" s="1279"/>
      <c r="D42" s="106"/>
      <c r="E42" s="1282" t="s">
        <v>32</v>
      </c>
      <c r="F42" s="1282"/>
      <c r="G42" s="1282"/>
      <c r="H42" s="1283"/>
      <c r="I42" s="107">
        <v>47</v>
      </c>
      <c r="J42" s="108">
        <v>33</v>
      </c>
      <c r="K42" s="108">
        <v>19</v>
      </c>
      <c r="L42" s="108">
        <v>1</v>
      </c>
      <c r="M42" s="109">
        <v>5</v>
      </c>
    </row>
    <row r="43" spans="2:13" ht="27.75" customHeight="1" x14ac:dyDescent="0.15">
      <c r="B43" s="1278"/>
      <c r="C43" s="1279"/>
      <c r="D43" s="106"/>
      <c r="E43" s="1282" t="s">
        <v>33</v>
      </c>
      <c r="F43" s="1282"/>
      <c r="G43" s="1282"/>
      <c r="H43" s="1283"/>
      <c r="I43" s="107">
        <v>2745</v>
      </c>
      <c r="J43" s="108">
        <v>2876</v>
      </c>
      <c r="K43" s="108">
        <v>3081</v>
      </c>
      <c r="L43" s="108">
        <v>3142</v>
      </c>
      <c r="M43" s="109">
        <v>3254</v>
      </c>
    </row>
    <row r="44" spans="2:13" ht="27.75" customHeight="1" x14ac:dyDescent="0.15">
      <c r="B44" s="1278"/>
      <c r="C44" s="1279"/>
      <c r="D44" s="106"/>
      <c r="E44" s="1282" t="s">
        <v>34</v>
      </c>
      <c r="F44" s="1282"/>
      <c r="G44" s="1282"/>
      <c r="H44" s="1283"/>
      <c r="I44" s="107">
        <v>369</v>
      </c>
      <c r="J44" s="108">
        <v>211</v>
      </c>
      <c r="K44" s="108">
        <v>82</v>
      </c>
      <c r="L44" s="108">
        <v>40</v>
      </c>
      <c r="M44" s="109">
        <v>25</v>
      </c>
    </row>
    <row r="45" spans="2:13" ht="27.75" customHeight="1" x14ac:dyDescent="0.15">
      <c r="B45" s="1278"/>
      <c r="C45" s="1279"/>
      <c r="D45" s="106"/>
      <c r="E45" s="1282" t="s">
        <v>35</v>
      </c>
      <c r="F45" s="1282"/>
      <c r="G45" s="1282"/>
      <c r="H45" s="1283"/>
      <c r="I45" s="107">
        <v>1056</v>
      </c>
      <c r="J45" s="108">
        <v>1007</v>
      </c>
      <c r="K45" s="108">
        <v>978</v>
      </c>
      <c r="L45" s="108">
        <v>948</v>
      </c>
      <c r="M45" s="109">
        <v>898</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1660</v>
      </c>
      <c r="J50" s="108">
        <v>1773</v>
      </c>
      <c r="K50" s="108">
        <v>1866</v>
      </c>
      <c r="L50" s="108">
        <v>1891</v>
      </c>
      <c r="M50" s="109">
        <v>1848</v>
      </c>
    </row>
    <row r="51" spans="2:13" ht="27.75" customHeight="1" x14ac:dyDescent="0.15">
      <c r="B51" s="1278"/>
      <c r="C51" s="1279"/>
      <c r="D51" s="106"/>
      <c r="E51" s="1282" t="s">
        <v>42</v>
      </c>
      <c r="F51" s="1282"/>
      <c r="G51" s="1282"/>
      <c r="H51" s="1283"/>
      <c r="I51" s="107">
        <v>12</v>
      </c>
      <c r="J51" s="108">
        <v>7</v>
      </c>
      <c r="K51" s="108">
        <v>5</v>
      </c>
      <c r="L51" s="108">
        <v>2</v>
      </c>
      <c r="M51" s="109">
        <v>1</v>
      </c>
    </row>
    <row r="52" spans="2:13" ht="27.75" customHeight="1" x14ac:dyDescent="0.15">
      <c r="B52" s="1280"/>
      <c r="C52" s="1281"/>
      <c r="D52" s="106"/>
      <c r="E52" s="1282" t="s">
        <v>43</v>
      </c>
      <c r="F52" s="1282"/>
      <c r="G52" s="1282"/>
      <c r="H52" s="1283"/>
      <c r="I52" s="107">
        <v>5634</v>
      </c>
      <c r="J52" s="108">
        <v>5576</v>
      </c>
      <c r="K52" s="108">
        <v>5433</v>
      </c>
      <c r="L52" s="108">
        <v>5775</v>
      </c>
      <c r="M52" s="109">
        <v>5649</v>
      </c>
    </row>
    <row r="53" spans="2:13" ht="27.75" customHeight="1" thickBot="1" x14ac:dyDescent="0.2">
      <c r="B53" s="1284" t="s">
        <v>21</v>
      </c>
      <c r="C53" s="1285"/>
      <c r="D53" s="113"/>
      <c r="E53" s="1286" t="s">
        <v>44</v>
      </c>
      <c r="F53" s="1286"/>
      <c r="G53" s="1286"/>
      <c r="H53" s="1287"/>
      <c r="I53" s="114">
        <v>2192</v>
      </c>
      <c r="J53" s="115">
        <v>2037</v>
      </c>
      <c r="K53" s="115">
        <v>2352</v>
      </c>
      <c r="L53" s="115">
        <v>2789</v>
      </c>
      <c r="M53" s="116">
        <v>2950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yjr8kyG0HpWl3cPgEdzIMuwX+qHbEQ9gA1N1pqIWv4YRBbJOGMMozEVB9XrgKCxOxlufY6gkaOlK9CZtCcQtg==" saltValue="QCyW297jUEzy9xtI6GzW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CW29" sqref="CW2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47</v>
      </c>
      <c r="D55" s="1303"/>
      <c r="E55" s="1304"/>
      <c r="F55" s="128">
        <v>829</v>
      </c>
      <c r="G55" s="128">
        <v>730</v>
      </c>
      <c r="H55" s="129">
        <v>641</v>
      </c>
    </row>
    <row r="56" spans="2:8" ht="52.5" customHeight="1" x14ac:dyDescent="0.15">
      <c r="B56" s="130"/>
      <c r="C56" s="1305" t="s">
        <v>48</v>
      </c>
      <c r="D56" s="1305"/>
      <c r="E56" s="1306"/>
      <c r="F56" s="131">
        <v>3</v>
      </c>
      <c r="G56" s="131">
        <v>3</v>
      </c>
      <c r="H56" s="132">
        <v>3</v>
      </c>
    </row>
    <row r="57" spans="2:8" ht="53.25" customHeight="1" x14ac:dyDescent="0.15">
      <c r="B57" s="130"/>
      <c r="C57" s="1307" t="s">
        <v>49</v>
      </c>
      <c r="D57" s="1307"/>
      <c r="E57" s="1308"/>
      <c r="F57" s="133">
        <v>621</v>
      </c>
      <c r="G57" s="133">
        <v>687</v>
      </c>
      <c r="H57" s="134">
        <v>731</v>
      </c>
    </row>
    <row r="58" spans="2:8" ht="45.75" customHeight="1" x14ac:dyDescent="0.15">
      <c r="B58" s="135"/>
      <c r="C58" s="1295" t="s">
        <v>582</v>
      </c>
      <c r="D58" s="1296"/>
      <c r="E58" s="1297"/>
      <c r="F58" s="136">
        <v>446</v>
      </c>
      <c r="G58" s="136">
        <v>512</v>
      </c>
      <c r="H58" s="137">
        <v>554</v>
      </c>
    </row>
    <row r="59" spans="2:8" ht="45.75" customHeight="1" x14ac:dyDescent="0.15">
      <c r="B59" s="135"/>
      <c r="C59" s="1295" t="s">
        <v>583</v>
      </c>
      <c r="D59" s="1296"/>
      <c r="E59" s="1297"/>
      <c r="F59" s="136">
        <v>113</v>
      </c>
      <c r="G59" s="136">
        <v>113</v>
      </c>
      <c r="H59" s="137">
        <v>113</v>
      </c>
    </row>
    <row r="60" spans="2:8" ht="45.75" customHeight="1" x14ac:dyDescent="0.15">
      <c r="B60" s="135"/>
      <c r="C60" s="1295" t="s">
        <v>584</v>
      </c>
      <c r="D60" s="1296"/>
      <c r="E60" s="1297"/>
      <c r="F60" s="136">
        <v>25</v>
      </c>
      <c r="G60" s="136">
        <v>25</v>
      </c>
      <c r="H60" s="137">
        <v>25</v>
      </c>
    </row>
    <row r="61" spans="2:8" ht="45.75" customHeight="1" x14ac:dyDescent="0.15">
      <c r="B61" s="135"/>
      <c r="C61" s="1295" t="s">
        <v>585</v>
      </c>
      <c r="D61" s="1296"/>
      <c r="E61" s="1297"/>
      <c r="F61" s="136">
        <v>11</v>
      </c>
      <c r="G61" s="136">
        <v>11</v>
      </c>
      <c r="H61" s="137">
        <v>11</v>
      </c>
    </row>
    <row r="62" spans="2:8" ht="45.75" customHeight="1" thickBot="1" x14ac:dyDescent="0.2">
      <c r="B62" s="138"/>
      <c r="C62" s="1298" t="s">
        <v>586</v>
      </c>
      <c r="D62" s="1299"/>
      <c r="E62" s="1300"/>
      <c r="F62" s="139">
        <v>11</v>
      </c>
      <c r="G62" s="139">
        <v>11</v>
      </c>
      <c r="H62" s="140">
        <v>11</v>
      </c>
    </row>
    <row r="63" spans="2:8" ht="52.5" customHeight="1" thickBot="1" x14ac:dyDescent="0.2">
      <c r="B63" s="141"/>
      <c r="C63" s="1301" t="s">
        <v>50</v>
      </c>
      <c r="D63" s="1301"/>
      <c r="E63" s="1302"/>
      <c r="F63" s="142">
        <v>1453</v>
      </c>
      <c r="G63" s="142">
        <v>1420</v>
      </c>
      <c r="H63" s="143">
        <v>1374</v>
      </c>
    </row>
    <row r="64" spans="2:8" ht="15" customHeight="1" x14ac:dyDescent="0.15"/>
  </sheetData>
  <sheetProtection algorithmName="SHA-512" hashValue="NKyd0Hs/uCsCg1fMJBxigNpknFpQ96ZZDgkTC2BZkOpB0UZbbRCKTgEwf1gmc00kdDGJEAxynqf8kHkvG84HyQ==" saltValue="yhRzQfpP0H10TozJbm+i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607</v>
      </c>
      <c r="AO51" s="1312"/>
      <c r="AP51" s="1312"/>
      <c r="AQ51" s="1312"/>
      <c r="AR51" s="1312"/>
      <c r="AS51" s="1312"/>
      <c r="AT51" s="1312"/>
      <c r="AU51" s="1312"/>
      <c r="AV51" s="1312"/>
      <c r="AW51" s="1312"/>
      <c r="AX51" s="1312"/>
      <c r="AY51" s="1312"/>
      <c r="AZ51" s="1312"/>
      <c r="BA51" s="1312"/>
      <c r="BB51" s="1312" t="s">
        <v>608</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64.400000000000006</v>
      </c>
      <c r="BY51" s="1309"/>
      <c r="BZ51" s="1309"/>
      <c r="CA51" s="1309"/>
      <c r="CB51" s="1309"/>
      <c r="CC51" s="1309"/>
      <c r="CD51" s="1309"/>
      <c r="CE51" s="1309"/>
      <c r="CF51" s="1309">
        <v>73.8</v>
      </c>
      <c r="CG51" s="1309"/>
      <c r="CH51" s="1309"/>
      <c r="CI51" s="1309"/>
      <c r="CJ51" s="1309"/>
      <c r="CK51" s="1309"/>
      <c r="CL51" s="1309"/>
      <c r="CM51" s="1309"/>
      <c r="CN51" s="1309">
        <v>89.1</v>
      </c>
      <c r="CO51" s="1309"/>
      <c r="CP51" s="1309"/>
      <c r="CQ51" s="1309"/>
      <c r="CR51" s="1309"/>
      <c r="CS51" s="1309"/>
      <c r="CT51" s="1309"/>
      <c r="CU51" s="1309"/>
      <c r="CV51" s="1309">
        <v>94.6</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58.8</v>
      </c>
      <c r="BY53" s="1309"/>
      <c r="BZ53" s="1309"/>
      <c r="CA53" s="1309"/>
      <c r="CB53" s="1309"/>
      <c r="CC53" s="1309"/>
      <c r="CD53" s="1309"/>
      <c r="CE53" s="1309"/>
      <c r="CF53" s="1309">
        <v>59.4</v>
      </c>
      <c r="CG53" s="1309"/>
      <c r="CH53" s="1309"/>
      <c r="CI53" s="1309"/>
      <c r="CJ53" s="1309"/>
      <c r="CK53" s="1309"/>
      <c r="CL53" s="1309"/>
      <c r="CM53" s="1309"/>
      <c r="CN53" s="1309">
        <v>59.8</v>
      </c>
      <c r="CO53" s="1309"/>
      <c r="CP53" s="1309"/>
      <c r="CQ53" s="1309"/>
      <c r="CR53" s="1309"/>
      <c r="CS53" s="1309"/>
      <c r="CT53" s="1309"/>
      <c r="CU53" s="1309"/>
      <c r="CV53" s="1309">
        <v>61.1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611</v>
      </c>
      <c r="AO55" s="1314"/>
      <c r="AP55" s="1314"/>
      <c r="AQ55" s="1314"/>
      <c r="AR55" s="1314"/>
      <c r="AS55" s="1314"/>
      <c r="AT55" s="1314"/>
      <c r="AU55" s="1314"/>
      <c r="AV55" s="1314"/>
      <c r="AW55" s="1314"/>
      <c r="AX55" s="1314"/>
      <c r="AY55" s="1314"/>
      <c r="AZ55" s="1314"/>
      <c r="BA55" s="1314"/>
      <c r="BB55" s="1312" t="s">
        <v>608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38.5</v>
      </c>
      <c r="BY55" s="1309"/>
      <c r="BZ55" s="1309"/>
      <c r="CA55" s="1309"/>
      <c r="CB55" s="1309"/>
      <c r="CC55" s="1309"/>
      <c r="CD55" s="1309"/>
      <c r="CE55" s="1309"/>
      <c r="CF55" s="1309">
        <v>32.799999999999997</v>
      </c>
      <c r="CG55" s="1309"/>
      <c r="CH55" s="1309"/>
      <c r="CI55" s="1309"/>
      <c r="CJ55" s="1309"/>
      <c r="CK55" s="1309"/>
      <c r="CL55" s="1309"/>
      <c r="CM55" s="1309"/>
      <c r="CN55" s="1309">
        <v>20.9</v>
      </c>
      <c r="CO55" s="1309"/>
      <c r="CP55" s="1309"/>
      <c r="CQ55" s="1309"/>
      <c r="CR55" s="1309"/>
      <c r="CS55" s="1309"/>
      <c r="CT55" s="1309"/>
      <c r="CU55" s="1309"/>
      <c r="CV55" s="1309">
        <v>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612</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57.6</v>
      </c>
      <c r="BY57" s="1309"/>
      <c r="BZ57" s="1309"/>
      <c r="CA57" s="1309"/>
      <c r="CB57" s="1309"/>
      <c r="CC57" s="1309"/>
      <c r="CD57" s="1309"/>
      <c r="CE57" s="1309"/>
      <c r="CF57" s="1309">
        <v>58.9</v>
      </c>
      <c r="CG57" s="1309"/>
      <c r="CH57" s="1309"/>
      <c r="CI57" s="1309"/>
      <c r="CJ57" s="1309"/>
      <c r="CK57" s="1309"/>
      <c r="CL57" s="1309"/>
      <c r="CM57" s="1309"/>
      <c r="CN57" s="1309">
        <v>60.5</v>
      </c>
      <c r="CO57" s="1309"/>
      <c r="CP57" s="1309"/>
      <c r="CQ57" s="1309"/>
      <c r="CR57" s="1309"/>
      <c r="CS57" s="1309"/>
      <c r="CT57" s="1309"/>
      <c r="CU57" s="1309"/>
      <c r="CV57" s="1309">
        <v>61.2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614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607</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v>68.400000000000006</v>
      </c>
      <c r="BQ73" s="1309"/>
      <c r="BR73" s="1309"/>
      <c r="BS73" s="1309"/>
      <c r="BT73" s="1309"/>
      <c r="BU73" s="1309"/>
      <c r="BV73" s="1309"/>
      <c r="BW73" s="1309"/>
      <c r="BX73" s="1309">
        <v>64.400000000000006</v>
      </c>
      <c r="BY73" s="1309"/>
      <c r="BZ73" s="1309"/>
      <c r="CA73" s="1309"/>
      <c r="CB73" s="1309"/>
      <c r="CC73" s="1309"/>
      <c r="CD73" s="1309"/>
      <c r="CE73" s="1309"/>
      <c r="CF73" s="1309">
        <v>73.8</v>
      </c>
      <c r="CG73" s="1309"/>
      <c r="CH73" s="1309"/>
      <c r="CI73" s="1309"/>
      <c r="CJ73" s="1309"/>
      <c r="CK73" s="1309"/>
      <c r="CL73" s="1309"/>
      <c r="CM73" s="1309"/>
      <c r="CN73" s="1309">
        <v>89.1</v>
      </c>
      <c r="CO73" s="1309"/>
      <c r="CP73" s="1309"/>
      <c r="CQ73" s="1309"/>
      <c r="CR73" s="1309"/>
      <c r="CS73" s="1309"/>
      <c r="CT73" s="1309"/>
      <c r="CU73" s="1309"/>
      <c r="CV73" s="1309">
        <v>94.6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09">
        <v>11.6</v>
      </c>
      <c r="BQ75" s="1309"/>
      <c r="BR75" s="1309"/>
      <c r="BS75" s="1309"/>
      <c r="BT75" s="1309"/>
      <c r="BU75" s="1309"/>
      <c r="BV75" s="1309"/>
      <c r="BW75" s="1309"/>
      <c r="BX75" s="1309">
        <v>11.3</v>
      </c>
      <c r="BY75" s="1309"/>
      <c r="BZ75" s="1309"/>
      <c r="CA75" s="1309"/>
      <c r="CB75" s="1309"/>
      <c r="CC75" s="1309"/>
      <c r="CD75" s="1309"/>
      <c r="CE75" s="1309"/>
      <c r="CF75" s="1309">
        <v>10.9</v>
      </c>
      <c r="CG75" s="1309"/>
      <c r="CH75" s="1309"/>
      <c r="CI75" s="1309"/>
      <c r="CJ75" s="1309"/>
      <c r="CK75" s="1309"/>
      <c r="CL75" s="1309"/>
      <c r="CM75" s="1309"/>
      <c r="CN75" s="1309">
        <v>10.6</v>
      </c>
      <c r="CO75" s="1309"/>
      <c r="CP75" s="1309"/>
      <c r="CQ75" s="1309"/>
      <c r="CR75" s="1309"/>
      <c r="CS75" s="1309"/>
      <c r="CT75" s="1309"/>
      <c r="CU75" s="1309"/>
      <c r="CV75" s="1309">
        <v>9.6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610</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38.5</v>
      </c>
      <c r="BY77" s="1309"/>
      <c r="BZ77" s="1309"/>
      <c r="CA77" s="1309"/>
      <c r="CB77" s="1309"/>
      <c r="CC77" s="1309"/>
      <c r="CD77" s="1309"/>
      <c r="CE77" s="1309"/>
      <c r="CF77" s="1309">
        <v>32.799999999999997</v>
      </c>
      <c r="CG77" s="1309"/>
      <c r="CH77" s="1309"/>
      <c r="CI77" s="1309"/>
      <c r="CJ77" s="1309"/>
      <c r="CK77" s="1309"/>
      <c r="CL77" s="1309"/>
      <c r="CM77" s="1309"/>
      <c r="CN77" s="1309">
        <v>20.9</v>
      </c>
      <c r="CO77" s="1309"/>
      <c r="CP77" s="1309"/>
      <c r="CQ77" s="1309"/>
      <c r="CR77" s="1309"/>
      <c r="CS77" s="1309"/>
      <c r="CT77" s="1309"/>
      <c r="CU77" s="1309"/>
      <c r="CV77" s="1309">
        <v>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9.3000000000000007</v>
      </c>
      <c r="BQ79" s="1309"/>
      <c r="BR79" s="1309"/>
      <c r="BS79" s="1309"/>
      <c r="BT79" s="1309"/>
      <c r="BU79" s="1309"/>
      <c r="BV79" s="1309"/>
      <c r="BW79" s="1309"/>
      <c r="BX79" s="1309">
        <v>9.1999999999999993</v>
      </c>
      <c r="BY79" s="1309"/>
      <c r="BZ79" s="1309"/>
      <c r="CA79" s="1309"/>
      <c r="CB79" s="1309"/>
      <c r="CC79" s="1309"/>
      <c r="CD79" s="1309"/>
      <c r="CE79" s="1309"/>
      <c r="CF79" s="1309">
        <v>9.1</v>
      </c>
      <c r="CG79" s="1309"/>
      <c r="CH79" s="1309"/>
      <c r="CI79" s="1309"/>
      <c r="CJ79" s="1309"/>
      <c r="CK79" s="1309"/>
      <c r="CL79" s="1309"/>
      <c r="CM79" s="1309"/>
      <c r="CN79" s="1309">
        <v>9.1</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Spe3K+XZAaffBdEjKpn/NU5HRcx9S6naELAgJP1nIiqXbFwdZcLLQdZX8MYbmLr6dzXh5QARQq4s0coehNotg==" saltValue="WvyCdM/lYbb6qkKrvdn2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HPTSpq8gj5K0hIHL+DY6Jp6vX340dutML/kZeKhJr9Bl6CAWeM6C7agaoSCQY2OdpurcXLqndXuA074OtcMJfw==" saltValue="+o9IWbeaCZUvzFUroUq0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620</v>
      </c>
    </row>
  </sheetData>
  <sheetProtection algorithmName="SHA-512" hashValue="r6dkjM98sdgUIu5zNLXCymTKmPROW03zK/id87ybejoaw1ogr2DLYKodpZgrbBT0qg3prnRpNvU6hwQhaQgf2w==" saltValue="sHwnlBPR8RYb2zd895fX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26616</v>
      </c>
      <c r="E3" s="162"/>
      <c r="F3" s="163">
        <v>106092</v>
      </c>
      <c r="G3" s="164"/>
      <c r="H3" s="165"/>
    </row>
    <row r="4" spans="1:8" x14ac:dyDescent="0.15">
      <c r="A4" s="166"/>
      <c r="B4" s="167"/>
      <c r="C4" s="168"/>
      <c r="D4" s="169">
        <v>18460</v>
      </c>
      <c r="E4" s="170"/>
      <c r="F4" s="171">
        <v>44299</v>
      </c>
      <c r="G4" s="172"/>
      <c r="H4" s="173"/>
    </row>
    <row r="5" spans="1:8" x14ac:dyDescent="0.15">
      <c r="A5" s="154" t="s">
        <v>548</v>
      </c>
      <c r="B5" s="159"/>
      <c r="C5" s="160"/>
      <c r="D5" s="161">
        <v>50800</v>
      </c>
      <c r="E5" s="162"/>
      <c r="F5" s="163">
        <v>78903</v>
      </c>
      <c r="G5" s="164"/>
      <c r="H5" s="165"/>
    </row>
    <row r="6" spans="1:8" x14ac:dyDescent="0.15">
      <c r="A6" s="166"/>
      <c r="B6" s="167"/>
      <c r="C6" s="168"/>
      <c r="D6" s="169">
        <v>40919</v>
      </c>
      <c r="E6" s="170"/>
      <c r="F6" s="171">
        <v>49201</v>
      </c>
      <c r="G6" s="172"/>
      <c r="H6" s="173"/>
    </row>
    <row r="7" spans="1:8" x14ac:dyDescent="0.15">
      <c r="A7" s="154" t="s">
        <v>549</v>
      </c>
      <c r="B7" s="159"/>
      <c r="C7" s="160"/>
      <c r="D7" s="161">
        <v>57408</v>
      </c>
      <c r="E7" s="162"/>
      <c r="F7" s="163">
        <v>82993</v>
      </c>
      <c r="G7" s="164"/>
      <c r="H7" s="165"/>
    </row>
    <row r="8" spans="1:8" x14ac:dyDescent="0.15">
      <c r="A8" s="166"/>
      <c r="B8" s="167"/>
      <c r="C8" s="168"/>
      <c r="D8" s="169">
        <v>49108</v>
      </c>
      <c r="E8" s="170"/>
      <c r="F8" s="171">
        <v>46787</v>
      </c>
      <c r="G8" s="172"/>
      <c r="H8" s="173"/>
    </row>
    <row r="9" spans="1:8" x14ac:dyDescent="0.15">
      <c r="A9" s="154" t="s">
        <v>550</v>
      </c>
      <c r="B9" s="159"/>
      <c r="C9" s="160"/>
      <c r="D9" s="161">
        <v>116474</v>
      </c>
      <c r="E9" s="162"/>
      <c r="F9" s="163">
        <v>108252</v>
      </c>
      <c r="G9" s="164"/>
      <c r="H9" s="165"/>
    </row>
    <row r="10" spans="1:8" x14ac:dyDescent="0.15">
      <c r="A10" s="166"/>
      <c r="B10" s="167"/>
      <c r="C10" s="168"/>
      <c r="D10" s="169">
        <v>66397</v>
      </c>
      <c r="E10" s="170"/>
      <c r="F10" s="171">
        <v>50321</v>
      </c>
      <c r="G10" s="172"/>
      <c r="H10" s="173"/>
    </row>
    <row r="11" spans="1:8" x14ac:dyDescent="0.15">
      <c r="A11" s="154" t="s">
        <v>551</v>
      </c>
      <c r="B11" s="159"/>
      <c r="C11" s="160"/>
      <c r="D11" s="161">
        <v>43543</v>
      </c>
      <c r="E11" s="162"/>
      <c r="F11" s="163">
        <v>93492</v>
      </c>
      <c r="G11" s="164"/>
      <c r="H11" s="165"/>
    </row>
    <row r="12" spans="1:8" x14ac:dyDescent="0.15">
      <c r="A12" s="166"/>
      <c r="B12" s="167"/>
      <c r="C12" s="174"/>
      <c r="D12" s="169">
        <v>25856</v>
      </c>
      <c r="E12" s="170"/>
      <c r="F12" s="171">
        <v>53316</v>
      </c>
      <c r="G12" s="172"/>
      <c r="H12" s="173"/>
    </row>
    <row r="13" spans="1:8" x14ac:dyDescent="0.15">
      <c r="A13" s="154"/>
      <c r="B13" s="159"/>
      <c r="C13" s="175"/>
      <c r="D13" s="176">
        <v>58968</v>
      </c>
      <c r="E13" s="177"/>
      <c r="F13" s="178">
        <v>93946</v>
      </c>
      <c r="G13" s="179"/>
      <c r="H13" s="165"/>
    </row>
    <row r="14" spans="1:8" x14ac:dyDescent="0.15">
      <c r="A14" s="166"/>
      <c r="B14" s="167"/>
      <c r="C14" s="168"/>
      <c r="D14" s="169">
        <v>40148</v>
      </c>
      <c r="E14" s="170"/>
      <c r="F14" s="171">
        <v>48785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3.75</v>
      </c>
      <c r="C19" s="180">
        <f>ROUND(VALUE(SUBSTITUTE(実質収支比率等に係る経年分析!G$48,"▲","-")),2)</f>
        <v>1.76</v>
      </c>
      <c r="D19" s="180">
        <f>ROUND(VALUE(SUBSTITUTE(実質収支比率等に係る経年分析!H$48,"▲","-")),2)</f>
        <v>2.3199999999999998</v>
      </c>
      <c r="E19" s="180">
        <f>ROUND(VALUE(SUBSTITUTE(実質収支比率等に係る経年分析!I$48,"▲","-")),2)</f>
        <v>1.92</v>
      </c>
      <c r="F19" s="180">
        <f>ROUND(VALUE(SUBSTITUTE(実質収支比率等に係る経年分析!J$48,"▲","-")),2)</f>
        <v>1.48</v>
      </c>
    </row>
    <row r="20" spans="1:11" x14ac:dyDescent="0.15">
      <c r="A20" s="180" t="s">
        <v>54</v>
      </c>
      <c r="B20" s="180">
        <f>ROUND(VALUE(SUBSTITUTE(実質収支比率等に係る経年分析!F$47,"▲","-")),2)</f>
        <v>25.6</v>
      </c>
      <c r="C20" s="180">
        <f>ROUND(VALUE(SUBSTITUTE(実質収支比率等に係る経年分析!G$47,"▲","-")),2)</f>
        <v>26.02</v>
      </c>
      <c r="D20" s="180">
        <f>ROUND(VALUE(SUBSTITUTE(実質収支比率等に係る経年分析!H$47,"▲","-")),2)</f>
        <v>22.22</v>
      </c>
      <c r="E20" s="180">
        <f>ROUND(VALUE(SUBSTITUTE(実質収支比率等に係る経年分析!I$47,"▲","-")),2)</f>
        <v>20.239999999999998</v>
      </c>
      <c r="F20" s="180">
        <f>ROUND(VALUE(SUBSTITUTE(実質収支比率等に係る経年分析!J$47,"▲","-")),2)</f>
        <v>17.940000000000001</v>
      </c>
    </row>
    <row r="21" spans="1:11" x14ac:dyDescent="0.15">
      <c r="A21" s="180" t="s">
        <v>55</v>
      </c>
      <c r="B21" s="180">
        <f>IF(ISNUMBER(VALUE(SUBSTITUTE(実質収支比率等に係る経年分析!F$49,"▲","-"))),ROUND(VALUE(SUBSTITUTE(実質収支比率等に係る経年分析!F$49,"▲","-")),2),NA())</f>
        <v>4.4400000000000004</v>
      </c>
      <c r="C21" s="180">
        <f>IF(ISNUMBER(VALUE(SUBSTITUTE(実質収支比率等に係る経年分析!G$49,"▲","-"))),ROUND(VALUE(SUBSTITUTE(実質収支比率等に係る経年分析!G$49,"▲","-")),2),NA())</f>
        <v>-2</v>
      </c>
      <c r="D21" s="180">
        <f>IF(ISNUMBER(VALUE(SUBSTITUTE(実質収支比率等に係る経年分析!H$49,"▲","-"))),ROUND(VALUE(SUBSTITUTE(実質収支比率等に係る経年分析!H$49,"▲","-")),2),NA())</f>
        <v>-3.45</v>
      </c>
      <c r="E21" s="180">
        <f>IF(ISNUMBER(VALUE(SUBSTITUTE(実質収支比率等に係る経年分析!I$49,"▲","-"))),ROUND(VALUE(SUBSTITUTE(実質収支比率等に係る経年分析!I$49,"▲","-")),2),NA())</f>
        <v>-3.21</v>
      </c>
      <c r="F21" s="180">
        <f>IF(ISNUMBER(VALUE(SUBSTITUTE(実質収支比率等に係る経年分析!J$49,"▲","-"))),ROUND(VALUE(SUBSTITUTE(実質収支比率等に係る経年分析!J$49,"▲","-")),2),NA())</f>
        <v>-2.95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2.57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2.0099999999999998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1.35</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1.47</v>
      </c>
    </row>
    <row r="34" spans="1:16" x14ac:dyDescent="0.15">
      <c r="A34" s="181" t="str">
        <f>IF(連結実質赤字比率に係る赤字・黒字の構成分析!C$36="",NA(),連結実質赤字比率に係る赤字・黒字の構成分析!C$36)</f>
        <v>土地開発事業会計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2.0099999999999998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2.2200000000000002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19.739999999999998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614</v>
      </c>
      <c r="E42" s="182"/>
      <c r="F42" s="182"/>
      <c r="G42" s="182">
        <f>'実質公債費比率（分子）の構造'!L$52</f>
        <v>600</v>
      </c>
      <c r="H42" s="182"/>
      <c r="I42" s="182"/>
      <c r="J42" s="182">
        <f>'実質公債費比率（分子）の構造'!M$52</f>
        <v>545</v>
      </c>
      <c r="K42" s="182"/>
      <c r="L42" s="182"/>
      <c r="M42" s="182">
        <f>'実質公債費比率（分子）の構造'!N$52</f>
        <v>478</v>
      </c>
      <c r="N42" s="182"/>
      <c r="O42" s="182"/>
      <c r="P42" s="182">
        <f>'実質公債費比率（分子）の構造'!O$52</f>
        <v>457</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1</v>
      </c>
      <c r="O43" s="182"/>
      <c r="P43" s="182"/>
    </row>
    <row r="44" spans="1:16" x14ac:dyDescent="0.15">
      <c r="A44" s="182" t="s">
        <v>64</v>
      </c>
      <c r="B44" s="182">
        <f>'実質公債費比率（分子）の構造'!K$50</f>
        <v>19</v>
      </c>
      <c r="C44" s="182"/>
      <c r="D44" s="182"/>
      <c r="E44" s="182">
        <f>'実質公債費比率（分子）の構造'!L$50</f>
        <v>15</v>
      </c>
      <c r="F44" s="182"/>
      <c r="G44" s="182"/>
      <c r="H44" s="182">
        <f>'実質公債費比率（分子）の構造'!M$50</f>
        <v>14</v>
      </c>
      <c r="I44" s="182"/>
      <c r="J44" s="182"/>
      <c r="K44" s="182">
        <f>'実質公債費比率（分子）の構造'!N$50</f>
        <v>24</v>
      </c>
      <c r="L44" s="182"/>
      <c r="M44" s="182"/>
      <c r="N44" s="182">
        <f>'実質公債費比率（分子）の構造'!O$50</f>
        <v>0</v>
      </c>
      <c r="O44" s="182"/>
      <c r="P44" s="182"/>
    </row>
    <row r="45" spans="1:16" x14ac:dyDescent="0.15">
      <c r="A45" s="182" t="s">
        <v>65</v>
      </c>
      <c r="B45" s="182">
        <f>'実質公債費比率（分子）の構造'!K$49</f>
        <v>162</v>
      </c>
      <c r="C45" s="182"/>
      <c r="D45" s="182"/>
      <c r="E45" s="182">
        <f>'実質公債費比率（分子）の構造'!L$49</f>
        <v>161</v>
      </c>
      <c r="F45" s="182"/>
      <c r="G45" s="182"/>
      <c r="H45" s="182">
        <f>'実質公債費比率（分子）の構造'!M$49</f>
        <v>130</v>
      </c>
      <c r="I45" s="182"/>
      <c r="J45" s="182"/>
      <c r="K45" s="182">
        <f>'実質公債費比率（分子）の構造'!N$49</f>
        <v>42</v>
      </c>
      <c r="L45" s="182"/>
      <c r="M45" s="182"/>
      <c r="N45" s="182">
        <f>'実質公債費比率（分子）の構造'!O$49</f>
        <v>16</v>
      </c>
      <c r="O45" s="182"/>
      <c r="P45" s="182"/>
    </row>
    <row r="46" spans="1:16" x14ac:dyDescent="0.15">
      <c r="A46" s="182" t="s">
        <v>66</v>
      </c>
      <c r="B46" s="182">
        <f>'実質公債費比率（分子）の構造'!K$48</f>
        <v>123</v>
      </c>
      <c r="C46" s="182"/>
      <c r="D46" s="182"/>
      <c r="E46" s="182">
        <f>'実質公債費比率（分子）の構造'!L$48</f>
        <v>137</v>
      </c>
      <c r="F46" s="182"/>
      <c r="G46" s="182"/>
      <c r="H46" s="182">
        <f>'実質公債費比率（分子）の構造'!M$48</f>
        <v>145</v>
      </c>
      <c r="I46" s="182"/>
      <c r="J46" s="182"/>
      <c r="K46" s="182">
        <f>'実質公債費比率（分子）の構造'!N$48</f>
        <v>139</v>
      </c>
      <c r="L46" s="182"/>
      <c r="M46" s="182"/>
      <c r="N46" s="182">
        <f>'実質公債費比率（分子）の構造'!O$48</f>
        <v>145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644</v>
      </c>
      <c r="C49" s="182"/>
      <c r="D49" s="182"/>
      <c r="E49" s="182">
        <f>'実質公債費比率（分子）の構造'!L$45</f>
        <v>658</v>
      </c>
      <c r="F49" s="182"/>
      <c r="G49" s="182"/>
      <c r="H49" s="182">
        <f>'実質公債費比率（分子）の構造'!M$45</f>
        <v>603</v>
      </c>
      <c r="I49" s="182"/>
      <c r="J49" s="182"/>
      <c r="K49" s="182">
        <f>'実質公債費比率（分子）の構造'!N$45</f>
        <v>562</v>
      </c>
      <c r="L49" s="182"/>
      <c r="M49" s="182"/>
      <c r="N49" s="182">
        <f>'実質公債費比率（分子）の構造'!O$45</f>
        <v>567</v>
      </c>
      <c r="O49" s="182"/>
      <c r="P49" s="182"/>
    </row>
    <row r="50" spans="1:16" x14ac:dyDescent="0.15">
      <c r="A50" s="182" t="s">
        <v>70</v>
      </c>
      <c r="B50" s="182" t="e">
        <f>NA()</f>
        <v>#N/A</v>
      </c>
      <c r="C50" s="182">
        <f>IF(ISNUMBER('実質公債費比率（分子）の構造'!K$53),'実質公債費比率（分子）の構造'!K$53,NA())</f>
        <v>334</v>
      </c>
      <c r="D50" s="182" t="e">
        <f>NA()</f>
        <v>#N/A</v>
      </c>
      <c r="E50" s="182" t="e">
        <f>NA()</f>
        <v>#N/A</v>
      </c>
      <c r="F50" s="182">
        <f>IF(ISNUMBER('実質公債費比率（分子）の構造'!L$53),'実質公債費比率（分子）の構造'!L$53,NA())</f>
        <v>371</v>
      </c>
      <c r="G50" s="182" t="e">
        <f>NA()</f>
        <v>#N/A</v>
      </c>
      <c r="H50" s="182" t="e">
        <f>NA()</f>
        <v>#N/A</v>
      </c>
      <c r="I50" s="182">
        <f>IF(ISNUMBER('実質公債費比率（分子）の構造'!M$53),'実質公債費比率（分子）の構造'!M$53,NA())</f>
        <v>347</v>
      </c>
      <c r="J50" s="182" t="e">
        <f>NA()</f>
        <v>#N/A</v>
      </c>
      <c r="K50" s="182" t="e">
        <f>NA()</f>
        <v>#N/A</v>
      </c>
      <c r="L50" s="182">
        <f>IF(ISNUMBER('実質公債費比率（分子）の構造'!N$53),'実質公債費比率（分子）の構造'!N$53,NA())</f>
        <v>289</v>
      </c>
      <c r="M50" s="182" t="e">
        <f>NA()</f>
        <v>#N/A</v>
      </c>
      <c r="N50" s="182" t="e">
        <f>NA()</f>
        <v>#N/A</v>
      </c>
      <c r="O50" s="182">
        <f>IF(ISNUMBER('実質公債費比率（分子）の構造'!O$53),'実質公債費比率（分子）の構造'!O$53,NA())</f>
        <v>272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5634</v>
      </c>
      <c r="E56" s="181"/>
      <c r="F56" s="181"/>
      <c r="G56" s="181">
        <f>'将来負担比率（分子）の構造'!J$52</f>
        <v>5576</v>
      </c>
      <c r="H56" s="181"/>
      <c r="I56" s="181"/>
      <c r="J56" s="181">
        <f>'将来負担比率（分子）の構造'!K$52</f>
        <v>5433</v>
      </c>
      <c r="K56" s="181"/>
      <c r="L56" s="181"/>
      <c r="M56" s="181">
        <f>'将来負担比率（分子）の構造'!L$52</f>
        <v>5775</v>
      </c>
      <c r="N56" s="181"/>
      <c r="O56" s="181"/>
      <c r="P56" s="181">
        <f>'将来負担比率（分子）の構造'!M$52</f>
        <v>5649</v>
      </c>
    </row>
    <row r="57" spans="1:16" x14ac:dyDescent="0.15">
      <c r="A57" s="181" t="s">
        <v>42</v>
      </c>
      <c r="B57" s="181"/>
      <c r="C57" s="181"/>
      <c r="D57" s="181">
        <f>'将来負担比率（分子）の構造'!I$51</f>
        <v>12</v>
      </c>
      <c r="E57" s="181"/>
      <c r="F57" s="181"/>
      <c r="G57" s="181">
        <f>'将来負担比率（分子）の構造'!J$51</f>
        <v>7</v>
      </c>
      <c r="H57" s="181"/>
      <c r="I57" s="181"/>
      <c r="J57" s="181">
        <f>'将来負担比率（分子）の構造'!K$51</f>
        <v>5</v>
      </c>
      <c r="K57" s="181"/>
      <c r="L57" s="181"/>
      <c r="M57" s="181">
        <f>'将来負担比率（分子）の構造'!L$51</f>
        <v>2</v>
      </c>
      <c r="N57" s="181"/>
      <c r="O57" s="181"/>
      <c r="P57" s="181">
        <f>'将来負担比率（分子）の構造'!M$51</f>
        <v>1</v>
      </c>
    </row>
    <row r="58" spans="1:16" x14ac:dyDescent="0.15">
      <c r="A58" s="181" t="s">
        <v>41</v>
      </c>
      <c r="B58" s="181"/>
      <c r="C58" s="181"/>
      <c r="D58" s="181">
        <f>'将来負担比率（分子）の構造'!I$50</f>
        <v>1660</v>
      </c>
      <c r="E58" s="181"/>
      <c r="F58" s="181"/>
      <c r="G58" s="181">
        <f>'将来負担比率（分子）の構造'!J$50</f>
        <v>1773</v>
      </c>
      <c r="H58" s="181"/>
      <c r="I58" s="181"/>
      <c r="J58" s="181">
        <f>'将来負担比率（分子）の構造'!K$50</f>
        <v>1866</v>
      </c>
      <c r="K58" s="181"/>
      <c r="L58" s="181"/>
      <c r="M58" s="181">
        <f>'将来負担比率（分子）の構造'!L$50</f>
        <v>1891</v>
      </c>
      <c r="N58" s="181"/>
      <c r="O58" s="181"/>
      <c r="P58" s="181">
        <f>'将来負担比率（分子）の構造'!M$50</f>
        <v>1848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1056</v>
      </c>
      <c r="C62" s="181"/>
      <c r="D62" s="181"/>
      <c r="E62" s="181">
        <f>'将来負担比率（分子）の構造'!J$45</f>
        <v>1007</v>
      </c>
      <c r="F62" s="181"/>
      <c r="G62" s="181"/>
      <c r="H62" s="181">
        <f>'将来負担比率（分子）の構造'!K$45</f>
        <v>978</v>
      </c>
      <c r="I62" s="181"/>
      <c r="J62" s="181"/>
      <c r="K62" s="181">
        <f>'将来負担比率（分子）の構造'!L$45</f>
        <v>948</v>
      </c>
      <c r="L62" s="181"/>
      <c r="M62" s="181"/>
      <c r="N62" s="181">
        <f>'将来負担比率（分子）の構造'!M$45</f>
        <v>898</v>
      </c>
      <c r="O62" s="181"/>
      <c r="P62" s="181"/>
    </row>
    <row r="63" spans="1:16" x14ac:dyDescent="0.15">
      <c r="A63" s="181" t="s">
        <v>34</v>
      </c>
      <c r="B63" s="181">
        <f>'将来負担比率（分子）の構造'!I$44</f>
        <v>369</v>
      </c>
      <c r="C63" s="181"/>
      <c r="D63" s="181"/>
      <c r="E63" s="181">
        <f>'将来負担比率（分子）の構造'!J$44</f>
        <v>211</v>
      </c>
      <c r="F63" s="181"/>
      <c r="G63" s="181"/>
      <c r="H63" s="181">
        <f>'将来負担比率（分子）の構造'!K$44</f>
        <v>82</v>
      </c>
      <c r="I63" s="181"/>
      <c r="J63" s="181"/>
      <c r="K63" s="181">
        <f>'将来負担比率（分子）の構造'!L$44</f>
        <v>40</v>
      </c>
      <c r="L63" s="181"/>
      <c r="M63" s="181"/>
      <c r="N63" s="181">
        <f>'将来負担比率（分子）の構造'!M$44</f>
        <v>25</v>
      </c>
      <c r="O63" s="181"/>
      <c r="P63" s="181"/>
    </row>
    <row r="64" spans="1:16" x14ac:dyDescent="0.15">
      <c r="A64" s="181" t="s">
        <v>33</v>
      </c>
      <c r="B64" s="181">
        <f>'将来負担比率（分子）の構造'!I$43</f>
        <v>2745</v>
      </c>
      <c r="C64" s="181"/>
      <c r="D64" s="181"/>
      <c r="E64" s="181">
        <f>'将来負担比率（分子）の構造'!J$43</f>
        <v>2876</v>
      </c>
      <c r="F64" s="181"/>
      <c r="G64" s="181"/>
      <c r="H64" s="181">
        <f>'将来負担比率（分子）の構造'!K$43</f>
        <v>3081</v>
      </c>
      <c r="I64" s="181"/>
      <c r="J64" s="181"/>
      <c r="K64" s="181">
        <f>'将来負担比率（分子）の構造'!L$43</f>
        <v>3142</v>
      </c>
      <c r="L64" s="181"/>
      <c r="M64" s="181"/>
      <c r="N64" s="181">
        <f>'将来負担比率（分子）の構造'!M$43</f>
        <v>3254</v>
      </c>
      <c r="O64" s="181"/>
      <c r="P64" s="181"/>
    </row>
    <row r="65" spans="1:16" x14ac:dyDescent="0.15">
      <c r="A65" s="181" t="s">
        <v>32</v>
      </c>
      <c r="B65" s="181">
        <f>'将来負担比率（分子）の構造'!I$42</f>
        <v>47</v>
      </c>
      <c r="C65" s="181"/>
      <c r="D65" s="181"/>
      <c r="E65" s="181">
        <f>'将来負担比率（分子）の構造'!J$42</f>
        <v>33</v>
      </c>
      <c r="F65" s="181"/>
      <c r="G65" s="181"/>
      <c r="H65" s="181">
        <f>'将来負担比率（分子）の構造'!K$42</f>
        <v>19</v>
      </c>
      <c r="I65" s="181"/>
      <c r="J65" s="181"/>
      <c r="K65" s="181">
        <f>'将来負担比率（分子）の構造'!L$42</f>
        <v>1</v>
      </c>
      <c r="L65" s="181"/>
      <c r="M65" s="181"/>
      <c r="N65" s="181">
        <f>'将来負担比率（分子）の構造'!M$42</f>
        <v>5</v>
      </c>
      <c r="O65" s="181"/>
      <c r="P65" s="181"/>
    </row>
    <row r="66" spans="1:16" x14ac:dyDescent="0.15">
      <c r="A66" s="181" t="s">
        <v>31</v>
      </c>
      <c r="B66" s="181">
        <f>'将来負担比率（分子）の構造'!I$41</f>
        <v>5281</v>
      </c>
      <c r="C66" s="181"/>
      <c r="D66" s="181"/>
      <c r="E66" s="181">
        <f>'将来負担比率（分子）の構造'!J$41</f>
        <v>5266</v>
      </c>
      <c r="F66" s="181"/>
      <c r="G66" s="181"/>
      <c r="H66" s="181">
        <f>'将来負担比率（分子）の構造'!K$41</f>
        <v>5496</v>
      </c>
      <c r="I66" s="181"/>
      <c r="J66" s="181"/>
      <c r="K66" s="181">
        <f>'将来負担比率（分子）の構造'!L$41</f>
        <v>6325</v>
      </c>
      <c r="L66" s="181"/>
      <c r="M66" s="181"/>
      <c r="N66" s="181">
        <f>'将来負担比率（分子）の構造'!M$41</f>
        <v>6265</v>
      </c>
      <c r="O66" s="181"/>
      <c r="P66" s="181"/>
    </row>
    <row r="67" spans="1:16" x14ac:dyDescent="0.15">
      <c r="A67" s="181" t="s">
        <v>74</v>
      </c>
      <c r="B67" s="181" t="e">
        <f>NA()</f>
        <v>#N/A</v>
      </c>
      <c r="C67" s="181">
        <f>IF(ISNUMBER('将来負担比率（分子）の構造'!I$53), IF('将来負担比率（分子）の構造'!I$53 &lt; 0, 0, '将来負担比率（分子）の構造'!I$53), NA())</f>
        <v>2192</v>
      </c>
      <c r="D67" s="181" t="e">
        <f>NA()</f>
        <v>#N/A</v>
      </c>
      <c r="E67" s="181" t="e">
        <f>NA()</f>
        <v>#N/A</v>
      </c>
      <c r="F67" s="181">
        <f>IF(ISNUMBER('将来負担比率（分子）の構造'!J$53), IF('将来負担比率（分子）の構造'!J$53 &lt; 0, 0, '将来負担比率（分子）の構造'!J$53), NA())</f>
        <v>2037</v>
      </c>
      <c r="G67" s="181" t="e">
        <f>NA()</f>
        <v>#N/A</v>
      </c>
      <c r="H67" s="181" t="e">
        <f>NA()</f>
        <v>#N/A</v>
      </c>
      <c r="I67" s="181">
        <f>IF(ISNUMBER('将来負担比率（分子）の構造'!K$53), IF('将来負担比率（分子）の構造'!K$53 &lt; 0, 0, '将来負担比率（分子）の構造'!K$53), NA())</f>
        <v>2352</v>
      </c>
      <c r="J67" s="181" t="e">
        <f>NA()</f>
        <v>#N/A</v>
      </c>
      <c r="K67" s="181" t="e">
        <f>NA()</f>
        <v>#N/A</v>
      </c>
      <c r="L67" s="181">
        <f>IF(ISNUMBER('将来負担比率（分子）の構造'!L$53), IF('将来負担比率（分子）の構造'!L$53 &lt; 0, 0, '将来負担比率（分子）の構造'!L$53), NA())</f>
        <v>2789</v>
      </c>
      <c r="M67" s="181" t="e">
        <f>NA()</f>
        <v>#N/A</v>
      </c>
      <c r="N67" s="181" t="e">
        <f>NA()</f>
        <v>#N/A</v>
      </c>
      <c r="O67" s="181">
        <f>IF(ISNUMBER('将来負担比率（分子）の構造'!M$53), IF('将来負担比率（分子）の構造'!M$53 &lt; 0, 0, '将来負担比率（分子）の構造'!M$53), NA())</f>
        <v>2950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829</v>
      </c>
      <c r="C72" s="185">
        <f>基金残高に係る経年分析!G55</f>
        <v>730</v>
      </c>
      <c r="D72" s="185">
        <f>基金残高に係る経年分析!H55</f>
        <v>641</v>
      </c>
    </row>
    <row r="73" spans="1:16" x14ac:dyDescent="0.15">
      <c r="A73" s="184" t="s">
        <v>77</v>
      </c>
      <c r="B73" s="185">
        <f>基金残高に係る経年分析!F56</f>
        <v>3</v>
      </c>
      <c r="C73" s="185">
        <f>基金残高に係る経年分析!G56</f>
        <v>3</v>
      </c>
      <c r="D73" s="185">
        <f>基金残高に係る経年分析!H56</f>
        <v>3</v>
      </c>
    </row>
    <row r="74" spans="1:16" x14ac:dyDescent="0.15">
      <c r="A74" s="184" t="s">
        <v>78</v>
      </c>
      <c r="B74" s="185">
        <f>基金残高に係る経年分析!F57</f>
        <v>621</v>
      </c>
      <c r="C74" s="185">
        <f>基金残高に係る経年分析!G57</f>
        <v>687</v>
      </c>
      <c r="D74" s="185">
        <f>基金残高に係る経年分析!H57</f>
        <v>731</v>
      </c>
    </row>
  </sheetData>
  <sheetProtection algorithmName="SHA-512" hashValue="l7rMmlcCpIW1CHR5ALSL80UNKwMkZihQ/lwM3zUlEhRCGIHflxhskz4CvDWRGh2wVuDkMkth7Gbuo2BX1+xHPQ==" saltValue="n8r6fFdIPnMVp0d1/YFO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1258248</v>
      </c>
      <c r="S5" s="734"/>
      <c r="T5" s="734"/>
      <c r="U5" s="734"/>
      <c r="V5" s="734"/>
      <c r="W5" s="734"/>
      <c r="X5" s="734"/>
      <c r="Y5" s="777"/>
      <c r="Z5" s="795">
        <v>21.2</v>
      </c>
      <c r="AA5" s="795"/>
      <c r="AB5" s="795"/>
      <c r="AC5" s="795"/>
      <c r="AD5" s="796">
        <v>1258248</v>
      </c>
      <c r="AE5" s="796"/>
      <c r="AF5" s="796"/>
      <c r="AG5" s="796"/>
      <c r="AH5" s="796"/>
      <c r="AI5" s="796"/>
      <c r="AJ5" s="796"/>
      <c r="AK5" s="796"/>
      <c r="AL5" s="778">
        <v>36.299999999999997</v>
      </c>
      <c r="AM5" s="749"/>
      <c r="AN5" s="749"/>
      <c r="AO5" s="779"/>
      <c r="AP5" s="744" t="s">
        <v>223</v>
      </c>
      <c r="AQ5" s="745"/>
      <c r="AR5" s="745"/>
      <c r="AS5" s="745"/>
      <c r="AT5" s="745"/>
      <c r="AU5" s="745"/>
      <c r="AV5" s="745"/>
      <c r="AW5" s="745"/>
      <c r="AX5" s="745"/>
      <c r="AY5" s="745"/>
      <c r="AZ5" s="745"/>
      <c r="BA5" s="745"/>
      <c r="BB5" s="745"/>
      <c r="BC5" s="745"/>
      <c r="BD5" s="745"/>
      <c r="BE5" s="745"/>
      <c r="BF5" s="746"/>
      <c r="BG5" s="678">
        <v>1253563</v>
      </c>
      <c r="BH5" s="679"/>
      <c r="BI5" s="679"/>
      <c r="BJ5" s="679"/>
      <c r="BK5" s="679"/>
      <c r="BL5" s="679"/>
      <c r="BM5" s="679"/>
      <c r="BN5" s="680"/>
      <c r="BO5" s="715">
        <v>99.6</v>
      </c>
      <c r="BP5" s="715"/>
      <c r="BQ5" s="715"/>
      <c r="BR5" s="715"/>
      <c r="BS5" s="716" t="s">
        <v>224</v>
      </c>
      <c r="BT5" s="716"/>
      <c r="BU5" s="716"/>
      <c r="BV5" s="716"/>
      <c r="BW5" s="716"/>
      <c r="BX5" s="716"/>
      <c r="BY5" s="716"/>
      <c r="BZ5" s="716"/>
      <c r="CA5" s="716"/>
      <c r="CB5" s="766"/>
      <c r="CD5" s="782" t="s">
        <v>218</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216</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76149</v>
      </c>
      <c r="S6" s="679"/>
      <c r="T6" s="679"/>
      <c r="U6" s="679"/>
      <c r="V6" s="679"/>
      <c r="W6" s="679"/>
      <c r="X6" s="679"/>
      <c r="Y6" s="680"/>
      <c r="Z6" s="715">
        <v>1.3</v>
      </c>
      <c r="AA6" s="715"/>
      <c r="AB6" s="715"/>
      <c r="AC6" s="715"/>
      <c r="AD6" s="716">
        <v>76149</v>
      </c>
      <c r="AE6" s="716"/>
      <c r="AF6" s="716"/>
      <c r="AG6" s="716"/>
      <c r="AH6" s="716"/>
      <c r="AI6" s="716"/>
      <c r="AJ6" s="716"/>
      <c r="AK6" s="716"/>
      <c r="AL6" s="681">
        <v>2.2000000000000002</v>
      </c>
      <c r="AM6" s="682"/>
      <c r="AN6" s="682"/>
      <c r="AO6" s="717"/>
      <c r="AP6" s="675" t="s">
        <v>229</v>
      </c>
      <c r="AQ6" s="676"/>
      <c r="AR6" s="676"/>
      <c r="AS6" s="676"/>
      <c r="AT6" s="676"/>
      <c r="AU6" s="676"/>
      <c r="AV6" s="676"/>
      <c r="AW6" s="676"/>
      <c r="AX6" s="676"/>
      <c r="AY6" s="676"/>
      <c r="AZ6" s="676"/>
      <c r="BA6" s="676"/>
      <c r="BB6" s="676"/>
      <c r="BC6" s="676"/>
      <c r="BD6" s="676"/>
      <c r="BE6" s="676"/>
      <c r="BF6" s="677"/>
      <c r="BG6" s="678">
        <v>1253563</v>
      </c>
      <c r="BH6" s="679"/>
      <c r="BI6" s="679"/>
      <c r="BJ6" s="679"/>
      <c r="BK6" s="679"/>
      <c r="BL6" s="679"/>
      <c r="BM6" s="679"/>
      <c r="BN6" s="680"/>
      <c r="BO6" s="715">
        <v>99.6</v>
      </c>
      <c r="BP6" s="715"/>
      <c r="BQ6" s="715"/>
      <c r="BR6" s="715"/>
      <c r="BS6" s="716" t="s">
        <v>224</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78572</v>
      </c>
      <c r="CS6" s="679"/>
      <c r="CT6" s="679"/>
      <c r="CU6" s="679"/>
      <c r="CV6" s="679"/>
      <c r="CW6" s="679"/>
      <c r="CX6" s="679"/>
      <c r="CY6" s="680"/>
      <c r="CZ6" s="778">
        <v>1.3</v>
      </c>
      <c r="DA6" s="749"/>
      <c r="DB6" s="749"/>
      <c r="DC6" s="781"/>
      <c r="DD6" s="684" t="s">
        <v>224</v>
      </c>
      <c r="DE6" s="679"/>
      <c r="DF6" s="679"/>
      <c r="DG6" s="679"/>
      <c r="DH6" s="679"/>
      <c r="DI6" s="679"/>
      <c r="DJ6" s="679"/>
      <c r="DK6" s="679"/>
      <c r="DL6" s="679"/>
      <c r="DM6" s="679"/>
      <c r="DN6" s="679"/>
      <c r="DO6" s="679"/>
      <c r="DP6" s="680"/>
      <c r="DQ6" s="684">
        <v>78572</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1414</v>
      </c>
      <c r="S7" s="679"/>
      <c r="T7" s="679"/>
      <c r="U7" s="679"/>
      <c r="V7" s="679"/>
      <c r="W7" s="679"/>
      <c r="X7" s="679"/>
      <c r="Y7" s="680"/>
      <c r="Z7" s="715">
        <v>0</v>
      </c>
      <c r="AA7" s="715"/>
      <c r="AB7" s="715"/>
      <c r="AC7" s="715"/>
      <c r="AD7" s="716">
        <v>1414</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546872</v>
      </c>
      <c r="BH7" s="679"/>
      <c r="BI7" s="679"/>
      <c r="BJ7" s="679"/>
      <c r="BK7" s="679"/>
      <c r="BL7" s="679"/>
      <c r="BM7" s="679"/>
      <c r="BN7" s="680"/>
      <c r="BO7" s="715">
        <v>43.5</v>
      </c>
      <c r="BP7" s="715"/>
      <c r="BQ7" s="715"/>
      <c r="BR7" s="715"/>
      <c r="BS7" s="716" t="s">
        <v>224</v>
      </c>
      <c r="BT7" s="716"/>
      <c r="BU7" s="716"/>
      <c r="BV7" s="716"/>
      <c r="BW7" s="716"/>
      <c r="BX7" s="716"/>
      <c r="BY7" s="716"/>
      <c r="BZ7" s="716"/>
      <c r="CA7" s="716"/>
      <c r="CB7" s="766"/>
      <c r="CD7" s="711" t="s">
        <v>233</v>
      </c>
      <c r="CE7" s="712"/>
      <c r="CF7" s="712"/>
      <c r="CG7" s="712"/>
      <c r="CH7" s="712"/>
      <c r="CI7" s="712"/>
      <c r="CJ7" s="712"/>
      <c r="CK7" s="712"/>
      <c r="CL7" s="712"/>
      <c r="CM7" s="712"/>
      <c r="CN7" s="712"/>
      <c r="CO7" s="712"/>
      <c r="CP7" s="712"/>
      <c r="CQ7" s="713"/>
      <c r="CR7" s="678">
        <v>790534</v>
      </c>
      <c r="CS7" s="679"/>
      <c r="CT7" s="679"/>
      <c r="CU7" s="679"/>
      <c r="CV7" s="679"/>
      <c r="CW7" s="679"/>
      <c r="CX7" s="679"/>
      <c r="CY7" s="680"/>
      <c r="CZ7" s="715">
        <v>13.5</v>
      </c>
      <c r="DA7" s="715"/>
      <c r="DB7" s="715"/>
      <c r="DC7" s="715"/>
      <c r="DD7" s="684">
        <v>4327</v>
      </c>
      <c r="DE7" s="679"/>
      <c r="DF7" s="679"/>
      <c r="DG7" s="679"/>
      <c r="DH7" s="679"/>
      <c r="DI7" s="679"/>
      <c r="DJ7" s="679"/>
      <c r="DK7" s="679"/>
      <c r="DL7" s="679"/>
      <c r="DM7" s="679"/>
      <c r="DN7" s="679"/>
      <c r="DO7" s="679"/>
      <c r="DP7" s="680"/>
      <c r="DQ7" s="684">
        <v>688314</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9155</v>
      </c>
      <c r="S8" s="679"/>
      <c r="T8" s="679"/>
      <c r="U8" s="679"/>
      <c r="V8" s="679"/>
      <c r="W8" s="679"/>
      <c r="X8" s="679"/>
      <c r="Y8" s="680"/>
      <c r="Z8" s="715">
        <v>0.2</v>
      </c>
      <c r="AA8" s="715"/>
      <c r="AB8" s="715"/>
      <c r="AC8" s="715"/>
      <c r="AD8" s="716">
        <v>9155</v>
      </c>
      <c r="AE8" s="716"/>
      <c r="AF8" s="716"/>
      <c r="AG8" s="716"/>
      <c r="AH8" s="716"/>
      <c r="AI8" s="716"/>
      <c r="AJ8" s="716"/>
      <c r="AK8" s="716"/>
      <c r="AL8" s="681">
        <v>0.3</v>
      </c>
      <c r="AM8" s="682"/>
      <c r="AN8" s="682"/>
      <c r="AO8" s="717"/>
      <c r="AP8" s="675" t="s">
        <v>235</v>
      </c>
      <c r="AQ8" s="676"/>
      <c r="AR8" s="676"/>
      <c r="AS8" s="676"/>
      <c r="AT8" s="676"/>
      <c r="AU8" s="676"/>
      <c r="AV8" s="676"/>
      <c r="AW8" s="676"/>
      <c r="AX8" s="676"/>
      <c r="AY8" s="676"/>
      <c r="AZ8" s="676"/>
      <c r="BA8" s="676"/>
      <c r="BB8" s="676"/>
      <c r="BC8" s="676"/>
      <c r="BD8" s="676"/>
      <c r="BE8" s="676"/>
      <c r="BF8" s="677"/>
      <c r="BG8" s="678">
        <v>20835</v>
      </c>
      <c r="BH8" s="679"/>
      <c r="BI8" s="679"/>
      <c r="BJ8" s="679"/>
      <c r="BK8" s="679"/>
      <c r="BL8" s="679"/>
      <c r="BM8" s="679"/>
      <c r="BN8" s="680"/>
      <c r="BO8" s="715">
        <v>1.7</v>
      </c>
      <c r="BP8" s="715"/>
      <c r="BQ8" s="715"/>
      <c r="BR8" s="715"/>
      <c r="BS8" s="684" t="s">
        <v>224</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1778877</v>
      </c>
      <c r="CS8" s="679"/>
      <c r="CT8" s="679"/>
      <c r="CU8" s="679"/>
      <c r="CV8" s="679"/>
      <c r="CW8" s="679"/>
      <c r="CX8" s="679"/>
      <c r="CY8" s="680"/>
      <c r="CZ8" s="715">
        <v>30.3</v>
      </c>
      <c r="DA8" s="715"/>
      <c r="DB8" s="715"/>
      <c r="DC8" s="715"/>
      <c r="DD8" s="684">
        <v>50599</v>
      </c>
      <c r="DE8" s="679"/>
      <c r="DF8" s="679"/>
      <c r="DG8" s="679"/>
      <c r="DH8" s="679"/>
      <c r="DI8" s="679"/>
      <c r="DJ8" s="679"/>
      <c r="DK8" s="679"/>
      <c r="DL8" s="679"/>
      <c r="DM8" s="679"/>
      <c r="DN8" s="679"/>
      <c r="DO8" s="679"/>
      <c r="DP8" s="680"/>
      <c r="DQ8" s="684">
        <v>992815</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4891</v>
      </c>
      <c r="S9" s="679"/>
      <c r="T9" s="679"/>
      <c r="U9" s="679"/>
      <c r="V9" s="679"/>
      <c r="W9" s="679"/>
      <c r="X9" s="679"/>
      <c r="Y9" s="680"/>
      <c r="Z9" s="715">
        <v>0.1</v>
      </c>
      <c r="AA9" s="715"/>
      <c r="AB9" s="715"/>
      <c r="AC9" s="715"/>
      <c r="AD9" s="716">
        <v>4891</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467417</v>
      </c>
      <c r="BH9" s="679"/>
      <c r="BI9" s="679"/>
      <c r="BJ9" s="679"/>
      <c r="BK9" s="679"/>
      <c r="BL9" s="679"/>
      <c r="BM9" s="679"/>
      <c r="BN9" s="680"/>
      <c r="BO9" s="715">
        <v>37.1</v>
      </c>
      <c r="BP9" s="715"/>
      <c r="BQ9" s="715"/>
      <c r="BR9" s="715"/>
      <c r="BS9" s="684" t="s">
        <v>224</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591485</v>
      </c>
      <c r="CS9" s="679"/>
      <c r="CT9" s="679"/>
      <c r="CU9" s="679"/>
      <c r="CV9" s="679"/>
      <c r="CW9" s="679"/>
      <c r="CX9" s="679"/>
      <c r="CY9" s="680"/>
      <c r="CZ9" s="715">
        <v>10.1</v>
      </c>
      <c r="DA9" s="715"/>
      <c r="DB9" s="715"/>
      <c r="DC9" s="715"/>
      <c r="DD9" s="684">
        <v>32661</v>
      </c>
      <c r="DE9" s="679"/>
      <c r="DF9" s="679"/>
      <c r="DG9" s="679"/>
      <c r="DH9" s="679"/>
      <c r="DI9" s="679"/>
      <c r="DJ9" s="679"/>
      <c r="DK9" s="679"/>
      <c r="DL9" s="679"/>
      <c r="DM9" s="679"/>
      <c r="DN9" s="679"/>
      <c r="DO9" s="679"/>
      <c r="DP9" s="680"/>
      <c r="DQ9" s="684">
        <v>525396</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224</v>
      </c>
      <c r="S10" s="679"/>
      <c r="T10" s="679"/>
      <c r="U10" s="679"/>
      <c r="V10" s="679"/>
      <c r="W10" s="679"/>
      <c r="X10" s="679"/>
      <c r="Y10" s="680"/>
      <c r="Z10" s="715" t="s">
        <v>224</v>
      </c>
      <c r="AA10" s="715"/>
      <c r="AB10" s="715"/>
      <c r="AC10" s="715"/>
      <c r="AD10" s="716" t="s">
        <v>127</v>
      </c>
      <c r="AE10" s="716"/>
      <c r="AF10" s="716"/>
      <c r="AG10" s="716"/>
      <c r="AH10" s="716"/>
      <c r="AI10" s="716"/>
      <c r="AJ10" s="716"/>
      <c r="AK10" s="716"/>
      <c r="AL10" s="681" t="s">
        <v>127</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17639</v>
      </c>
      <c r="BH10" s="679"/>
      <c r="BI10" s="679"/>
      <c r="BJ10" s="679"/>
      <c r="BK10" s="679"/>
      <c r="BL10" s="679"/>
      <c r="BM10" s="679"/>
      <c r="BN10" s="680"/>
      <c r="BO10" s="715">
        <v>1.4</v>
      </c>
      <c r="BP10" s="715"/>
      <c r="BQ10" s="715"/>
      <c r="BR10" s="715"/>
      <c r="BS10" s="684" t="s">
        <v>127</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v>4316</v>
      </c>
      <c r="CS10" s="679"/>
      <c r="CT10" s="679"/>
      <c r="CU10" s="679"/>
      <c r="CV10" s="679"/>
      <c r="CW10" s="679"/>
      <c r="CX10" s="679"/>
      <c r="CY10" s="680"/>
      <c r="CZ10" s="715">
        <v>0.1</v>
      </c>
      <c r="DA10" s="715"/>
      <c r="DB10" s="715"/>
      <c r="DC10" s="715"/>
      <c r="DD10" s="684" t="s">
        <v>127</v>
      </c>
      <c r="DE10" s="679"/>
      <c r="DF10" s="679"/>
      <c r="DG10" s="679"/>
      <c r="DH10" s="679"/>
      <c r="DI10" s="679"/>
      <c r="DJ10" s="679"/>
      <c r="DK10" s="679"/>
      <c r="DL10" s="679"/>
      <c r="DM10" s="679"/>
      <c r="DN10" s="679"/>
      <c r="DO10" s="679"/>
      <c r="DP10" s="680"/>
      <c r="DQ10" s="684">
        <v>4316</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193862</v>
      </c>
      <c r="S11" s="679"/>
      <c r="T11" s="679"/>
      <c r="U11" s="679"/>
      <c r="V11" s="679"/>
      <c r="W11" s="679"/>
      <c r="X11" s="679"/>
      <c r="Y11" s="680"/>
      <c r="Z11" s="681">
        <v>3.3</v>
      </c>
      <c r="AA11" s="682"/>
      <c r="AB11" s="682"/>
      <c r="AC11" s="683"/>
      <c r="AD11" s="684">
        <v>193862</v>
      </c>
      <c r="AE11" s="679"/>
      <c r="AF11" s="679"/>
      <c r="AG11" s="679"/>
      <c r="AH11" s="679"/>
      <c r="AI11" s="679"/>
      <c r="AJ11" s="679"/>
      <c r="AK11" s="680"/>
      <c r="AL11" s="681">
        <v>5.6</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40981</v>
      </c>
      <c r="BH11" s="679"/>
      <c r="BI11" s="679"/>
      <c r="BJ11" s="679"/>
      <c r="BK11" s="679"/>
      <c r="BL11" s="679"/>
      <c r="BM11" s="679"/>
      <c r="BN11" s="680"/>
      <c r="BO11" s="715">
        <v>3.3</v>
      </c>
      <c r="BP11" s="715"/>
      <c r="BQ11" s="715"/>
      <c r="BR11" s="715"/>
      <c r="BS11" s="684" t="s">
        <v>127</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468790</v>
      </c>
      <c r="CS11" s="679"/>
      <c r="CT11" s="679"/>
      <c r="CU11" s="679"/>
      <c r="CV11" s="679"/>
      <c r="CW11" s="679"/>
      <c r="CX11" s="679"/>
      <c r="CY11" s="680"/>
      <c r="CZ11" s="715">
        <v>8</v>
      </c>
      <c r="DA11" s="715"/>
      <c r="DB11" s="715"/>
      <c r="DC11" s="715"/>
      <c r="DD11" s="684">
        <v>86018</v>
      </c>
      <c r="DE11" s="679"/>
      <c r="DF11" s="679"/>
      <c r="DG11" s="679"/>
      <c r="DH11" s="679"/>
      <c r="DI11" s="679"/>
      <c r="DJ11" s="679"/>
      <c r="DK11" s="679"/>
      <c r="DL11" s="679"/>
      <c r="DM11" s="679"/>
      <c r="DN11" s="679"/>
      <c r="DO11" s="679"/>
      <c r="DP11" s="680"/>
      <c r="DQ11" s="684">
        <v>273038</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8334</v>
      </c>
      <c r="S12" s="679"/>
      <c r="T12" s="679"/>
      <c r="U12" s="679"/>
      <c r="V12" s="679"/>
      <c r="W12" s="679"/>
      <c r="X12" s="679"/>
      <c r="Y12" s="680"/>
      <c r="Z12" s="715">
        <v>0.1</v>
      </c>
      <c r="AA12" s="715"/>
      <c r="AB12" s="715"/>
      <c r="AC12" s="715"/>
      <c r="AD12" s="716">
        <v>8334</v>
      </c>
      <c r="AE12" s="716"/>
      <c r="AF12" s="716"/>
      <c r="AG12" s="716"/>
      <c r="AH12" s="716"/>
      <c r="AI12" s="716"/>
      <c r="AJ12" s="716"/>
      <c r="AK12" s="716"/>
      <c r="AL12" s="681">
        <v>0.2</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627348</v>
      </c>
      <c r="BH12" s="679"/>
      <c r="BI12" s="679"/>
      <c r="BJ12" s="679"/>
      <c r="BK12" s="679"/>
      <c r="BL12" s="679"/>
      <c r="BM12" s="679"/>
      <c r="BN12" s="680"/>
      <c r="BO12" s="715">
        <v>49.9</v>
      </c>
      <c r="BP12" s="715"/>
      <c r="BQ12" s="715"/>
      <c r="BR12" s="715"/>
      <c r="BS12" s="684" t="s">
        <v>224</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115251</v>
      </c>
      <c r="CS12" s="679"/>
      <c r="CT12" s="679"/>
      <c r="CU12" s="679"/>
      <c r="CV12" s="679"/>
      <c r="CW12" s="679"/>
      <c r="CX12" s="679"/>
      <c r="CY12" s="680"/>
      <c r="CZ12" s="715">
        <v>2</v>
      </c>
      <c r="DA12" s="715"/>
      <c r="DB12" s="715"/>
      <c r="DC12" s="715"/>
      <c r="DD12" s="684" t="s">
        <v>127</v>
      </c>
      <c r="DE12" s="679"/>
      <c r="DF12" s="679"/>
      <c r="DG12" s="679"/>
      <c r="DH12" s="679"/>
      <c r="DI12" s="679"/>
      <c r="DJ12" s="679"/>
      <c r="DK12" s="679"/>
      <c r="DL12" s="679"/>
      <c r="DM12" s="679"/>
      <c r="DN12" s="679"/>
      <c r="DO12" s="679"/>
      <c r="DP12" s="680"/>
      <c r="DQ12" s="684">
        <v>16520</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224</v>
      </c>
      <c r="S13" s="679"/>
      <c r="T13" s="679"/>
      <c r="U13" s="679"/>
      <c r="V13" s="679"/>
      <c r="W13" s="679"/>
      <c r="X13" s="679"/>
      <c r="Y13" s="680"/>
      <c r="Z13" s="715" t="s">
        <v>224</v>
      </c>
      <c r="AA13" s="715"/>
      <c r="AB13" s="715"/>
      <c r="AC13" s="715"/>
      <c r="AD13" s="716" t="s">
        <v>127</v>
      </c>
      <c r="AE13" s="716"/>
      <c r="AF13" s="716"/>
      <c r="AG13" s="716"/>
      <c r="AH13" s="716"/>
      <c r="AI13" s="716"/>
      <c r="AJ13" s="716"/>
      <c r="AK13" s="716"/>
      <c r="AL13" s="681" t="s">
        <v>224</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626238</v>
      </c>
      <c r="BH13" s="679"/>
      <c r="BI13" s="679"/>
      <c r="BJ13" s="679"/>
      <c r="BK13" s="679"/>
      <c r="BL13" s="679"/>
      <c r="BM13" s="679"/>
      <c r="BN13" s="680"/>
      <c r="BO13" s="715">
        <v>49.8</v>
      </c>
      <c r="BP13" s="715"/>
      <c r="BQ13" s="715"/>
      <c r="BR13" s="715"/>
      <c r="BS13" s="684" t="s">
        <v>224</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458734</v>
      </c>
      <c r="CS13" s="679"/>
      <c r="CT13" s="679"/>
      <c r="CU13" s="679"/>
      <c r="CV13" s="679"/>
      <c r="CW13" s="679"/>
      <c r="CX13" s="679"/>
      <c r="CY13" s="680"/>
      <c r="CZ13" s="715">
        <v>7.8</v>
      </c>
      <c r="DA13" s="715"/>
      <c r="DB13" s="715"/>
      <c r="DC13" s="715"/>
      <c r="DD13" s="684">
        <v>193010</v>
      </c>
      <c r="DE13" s="679"/>
      <c r="DF13" s="679"/>
      <c r="DG13" s="679"/>
      <c r="DH13" s="679"/>
      <c r="DI13" s="679"/>
      <c r="DJ13" s="679"/>
      <c r="DK13" s="679"/>
      <c r="DL13" s="679"/>
      <c r="DM13" s="679"/>
      <c r="DN13" s="679"/>
      <c r="DO13" s="679"/>
      <c r="DP13" s="680"/>
      <c r="DQ13" s="684">
        <v>193842</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15003</v>
      </c>
      <c r="S14" s="679"/>
      <c r="T14" s="679"/>
      <c r="U14" s="679"/>
      <c r="V14" s="679"/>
      <c r="W14" s="679"/>
      <c r="X14" s="679"/>
      <c r="Y14" s="680"/>
      <c r="Z14" s="715">
        <v>0.3</v>
      </c>
      <c r="AA14" s="715"/>
      <c r="AB14" s="715"/>
      <c r="AC14" s="715"/>
      <c r="AD14" s="716">
        <v>15003</v>
      </c>
      <c r="AE14" s="716"/>
      <c r="AF14" s="716"/>
      <c r="AG14" s="716"/>
      <c r="AH14" s="716"/>
      <c r="AI14" s="716"/>
      <c r="AJ14" s="716"/>
      <c r="AK14" s="716"/>
      <c r="AL14" s="681">
        <v>0.4</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43005</v>
      </c>
      <c r="BH14" s="679"/>
      <c r="BI14" s="679"/>
      <c r="BJ14" s="679"/>
      <c r="BK14" s="679"/>
      <c r="BL14" s="679"/>
      <c r="BM14" s="679"/>
      <c r="BN14" s="680"/>
      <c r="BO14" s="715">
        <v>3.4</v>
      </c>
      <c r="BP14" s="715"/>
      <c r="BQ14" s="715"/>
      <c r="BR14" s="715"/>
      <c r="BS14" s="684" t="s">
        <v>127</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250719</v>
      </c>
      <c r="CS14" s="679"/>
      <c r="CT14" s="679"/>
      <c r="CU14" s="679"/>
      <c r="CV14" s="679"/>
      <c r="CW14" s="679"/>
      <c r="CX14" s="679"/>
      <c r="CY14" s="680"/>
      <c r="CZ14" s="715">
        <v>4.3</v>
      </c>
      <c r="DA14" s="715"/>
      <c r="DB14" s="715"/>
      <c r="DC14" s="715"/>
      <c r="DD14" s="684">
        <v>18759</v>
      </c>
      <c r="DE14" s="679"/>
      <c r="DF14" s="679"/>
      <c r="DG14" s="679"/>
      <c r="DH14" s="679"/>
      <c r="DI14" s="679"/>
      <c r="DJ14" s="679"/>
      <c r="DK14" s="679"/>
      <c r="DL14" s="679"/>
      <c r="DM14" s="679"/>
      <c r="DN14" s="679"/>
      <c r="DO14" s="679"/>
      <c r="DP14" s="680"/>
      <c r="DQ14" s="684">
        <v>199694</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224</v>
      </c>
      <c r="S15" s="679"/>
      <c r="T15" s="679"/>
      <c r="U15" s="679"/>
      <c r="V15" s="679"/>
      <c r="W15" s="679"/>
      <c r="X15" s="679"/>
      <c r="Y15" s="680"/>
      <c r="Z15" s="715" t="s">
        <v>224</v>
      </c>
      <c r="AA15" s="715"/>
      <c r="AB15" s="715"/>
      <c r="AC15" s="715"/>
      <c r="AD15" s="716" t="s">
        <v>224</v>
      </c>
      <c r="AE15" s="716"/>
      <c r="AF15" s="716"/>
      <c r="AG15" s="716"/>
      <c r="AH15" s="716"/>
      <c r="AI15" s="716"/>
      <c r="AJ15" s="716"/>
      <c r="AK15" s="716"/>
      <c r="AL15" s="681" t="s">
        <v>127</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36338</v>
      </c>
      <c r="BH15" s="679"/>
      <c r="BI15" s="679"/>
      <c r="BJ15" s="679"/>
      <c r="BK15" s="679"/>
      <c r="BL15" s="679"/>
      <c r="BM15" s="679"/>
      <c r="BN15" s="680"/>
      <c r="BO15" s="715">
        <v>2.9</v>
      </c>
      <c r="BP15" s="715"/>
      <c r="BQ15" s="715"/>
      <c r="BR15" s="715"/>
      <c r="BS15" s="684" t="s">
        <v>127</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765121</v>
      </c>
      <c r="CS15" s="679"/>
      <c r="CT15" s="679"/>
      <c r="CU15" s="679"/>
      <c r="CV15" s="679"/>
      <c r="CW15" s="679"/>
      <c r="CX15" s="679"/>
      <c r="CY15" s="680"/>
      <c r="CZ15" s="715">
        <v>13</v>
      </c>
      <c r="DA15" s="715"/>
      <c r="DB15" s="715"/>
      <c r="DC15" s="715"/>
      <c r="DD15" s="684">
        <v>134835</v>
      </c>
      <c r="DE15" s="679"/>
      <c r="DF15" s="679"/>
      <c r="DG15" s="679"/>
      <c r="DH15" s="679"/>
      <c r="DI15" s="679"/>
      <c r="DJ15" s="679"/>
      <c r="DK15" s="679"/>
      <c r="DL15" s="679"/>
      <c r="DM15" s="679"/>
      <c r="DN15" s="679"/>
      <c r="DO15" s="679"/>
      <c r="DP15" s="680"/>
      <c r="DQ15" s="684">
        <v>425833</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4225</v>
      </c>
      <c r="S16" s="679"/>
      <c r="T16" s="679"/>
      <c r="U16" s="679"/>
      <c r="V16" s="679"/>
      <c r="W16" s="679"/>
      <c r="X16" s="679"/>
      <c r="Y16" s="680"/>
      <c r="Z16" s="715">
        <v>0.1</v>
      </c>
      <c r="AA16" s="715"/>
      <c r="AB16" s="715"/>
      <c r="AC16" s="715"/>
      <c r="AD16" s="716">
        <v>4225</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224</v>
      </c>
      <c r="BH16" s="679"/>
      <c r="BI16" s="679"/>
      <c r="BJ16" s="679"/>
      <c r="BK16" s="679"/>
      <c r="BL16" s="679"/>
      <c r="BM16" s="679"/>
      <c r="BN16" s="680"/>
      <c r="BO16" s="715" t="s">
        <v>224</v>
      </c>
      <c r="BP16" s="715"/>
      <c r="BQ16" s="715"/>
      <c r="BR16" s="715"/>
      <c r="BS16" s="684" t="s">
        <v>224</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t="s">
        <v>224</v>
      </c>
      <c r="CS16" s="679"/>
      <c r="CT16" s="679"/>
      <c r="CU16" s="679"/>
      <c r="CV16" s="679"/>
      <c r="CW16" s="679"/>
      <c r="CX16" s="679"/>
      <c r="CY16" s="680"/>
      <c r="CZ16" s="715" t="s">
        <v>224</v>
      </c>
      <c r="DA16" s="715"/>
      <c r="DB16" s="715"/>
      <c r="DC16" s="715"/>
      <c r="DD16" s="684" t="s">
        <v>224</v>
      </c>
      <c r="DE16" s="679"/>
      <c r="DF16" s="679"/>
      <c r="DG16" s="679"/>
      <c r="DH16" s="679"/>
      <c r="DI16" s="679"/>
      <c r="DJ16" s="679"/>
      <c r="DK16" s="679"/>
      <c r="DL16" s="679"/>
      <c r="DM16" s="679"/>
      <c r="DN16" s="679"/>
      <c r="DO16" s="679"/>
      <c r="DP16" s="680"/>
      <c r="DQ16" s="684" t="s">
        <v>224</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29275</v>
      </c>
      <c r="S17" s="679"/>
      <c r="T17" s="679"/>
      <c r="U17" s="679"/>
      <c r="V17" s="679"/>
      <c r="W17" s="679"/>
      <c r="X17" s="679"/>
      <c r="Y17" s="680"/>
      <c r="Z17" s="715">
        <v>0.5</v>
      </c>
      <c r="AA17" s="715"/>
      <c r="AB17" s="715"/>
      <c r="AC17" s="715"/>
      <c r="AD17" s="716">
        <v>29275</v>
      </c>
      <c r="AE17" s="716"/>
      <c r="AF17" s="716"/>
      <c r="AG17" s="716"/>
      <c r="AH17" s="716"/>
      <c r="AI17" s="716"/>
      <c r="AJ17" s="716"/>
      <c r="AK17" s="716"/>
      <c r="AL17" s="681">
        <v>0.8</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224</v>
      </c>
      <c r="BP17" s="715"/>
      <c r="BQ17" s="715"/>
      <c r="BR17" s="715"/>
      <c r="BS17" s="684" t="s">
        <v>127</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567365</v>
      </c>
      <c r="CS17" s="679"/>
      <c r="CT17" s="679"/>
      <c r="CU17" s="679"/>
      <c r="CV17" s="679"/>
      <c r="CW17" s="679"/>
      <c r="CX17" s="679"/>
      <c r="CY17" s="680"/>
      <c r="CZ17" s="715">
        <v>9.6999999999999993</v>
      </c>
      <c r="DA17" s="715"/>
      <c r="DB17" s="715"/>
      <c r="DC17" s="715"/>
      <c r="DD17" s="684" t="s">
        <v>127</v>
      </c>
      <c r="DE17" s="679"/>
      <c r="DF17" s="679"/>
      <c r="DG17" s="679"/>
      <c r="DH17" s="679"/>
      <c r="DI17" s="679"/>
      <c r="DJ17" s="679"/>
      <c r="DK17" s="679"/>
      <c r="DL17" s="679"/>
      <c r="DM17" s="679"/>
      <c r="DN17" s="679"/>
      <c r="DO17" s="679"/>
      <c r="DP17" s="680"/>
      <c r="DQ17" s="684">
        <v>566637</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7164</v>
      </c>
      <c r="S18" s="679"/>
      <c r="T18" s="679"/>
      <c r="U18" s="679"/>
      <c r="V18" s="679"/>
      <c r="W18" s="679"/>
      <c r="X18" s="679"/>
      <c r="Y18" s="680"/>
      <c r="Z18" s="715">
        <v>0.1</v>
      </c>
      <c r="AA18" s="715"/>
      <c r="AB18" s="715"/>
      <c r="AC18" s="715"/>
      <c r="AD18" s="716">
        <v>7164</v>
      </c>
      <c r="AE18" s="716"/>
      <c r="AF18" s="716"/>
      <c r="AG18" s="716"/>
      <c r="AH18" s="716"/>
      <c r="AI18" s="716"/>
      <c r="AJ18" s="716"/>
      <c r="AK18" s="716"/>
      <c r="AL18" s="681">
        <v>0.2</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224</v>
      </c>
      <c r="BH18" s="679"/>
      <c r="BI18" s="679"/>
      <c r="BJ18" s="679"/>
      <c r="BK18" s="679"/>
      <c r="BL18" s="679"/>
      <c r="BM18" s="679"/>
      <c r="BN18" s="680"/>
      <c r="BO18" s="715" t="s">
        <v>224</v>
      </c>
      <c r="BP18" s="715"/>
      <c r="BQ18" s="715"/>
      <c r="BR18" s="715"/>
      <c r="BS18" s="684" t="s">
        <v>224</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224</v>
      </c>
      <c r="CS18" s="679"/>
      <c r="CT18" s="679"/>
      <c r="CU18" s="679"/>
      <c r="CV18" s="679"/>
      <c r="CW18" s="679"/>
      <c r="CX18" s="679"/>
      <c r="CY18" s="680"/>
      <c r="CZ18" s="715" t="s">
        <v>127</v>
      </c>
      <c r="DA18" s="715"/>
      <c r="DB18" s="715"/>
      <c r="DC18" s="715"/>
      <c r="DD18" s="684" t="s">
        <v>224</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2656</v>
      </c>
      <c r="S19" s="679"/>
      <c r="T19" s="679"/>
      <c r="U19" s="679"/>
      <c r="V19" s="679"/>
      <c r="W19" s="679"/>
      <c r="X19" s="679"/>
      <c r="Y19" s="680"/>
      <c r="Z19" s="715">
        <v>0</v>
      </c>
      <c r="AA19" s="715"/>
      <c r="AB19" s="715"/>
      <c r="AC19" s="715"/>
      <c r="AD19" s="716">
        <v>2656</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4685</v>
      </c>
      <c r="BH19" s="679"/>
      <c r="BI19" s="679"/>
      <c r="BJ19" s="679"/>
      <c r="BK19" s="679"/>
      <c r="BL19" s="679"/>
      <c r="BM19" s="679"/>
      <c r="BN19" s="680"/>
      <c r="BO19" s="715">
        <v>0.4</v>
      </c>
      <c r="BP19" s="715"/>
      <c r="BQ19" s="715"/>
      <c r="BR19" s="715"/>
      <c r="BS19" s="684" t="s">
        <v>127</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224</v>
      </c>
      <c r="CS19" s="679"/>
      <c r="CT19" s="679"/>
      <c r="CU19" s="679"/>
      <c r="CV19" s="679"/>
      <c r="CW19" s="679"/>
      <c r="CX19" s="679"/>
      <c r="CY19" s="680"/>
      <c r="CZ19" s="715" t="s">
        <v>127</v>
      </c>
      <c r="DA19" s="715"/>
      <c r="DB19" s="715"/>
      <c r="DC19" s="715"/>
      <c r="DD19" s="684" t="s">
        <v>224</v>
      </c>
      <c r="DE19" s="679"/>
      <c r="DF19" s="679"/>
      <c r="DG19" s="679"/>
      <c r="DH19" s="679"/>
      <c r="DI19" s="679"/>
      <c r="DJ19" s="679"/>
      <c r="DK19" s="679"/>
      <c r="DL19" s="679"/>
      <c r="DM19" s="679"/>
      <c r="DN19" s="679"/>
      <c r="DO19" s="679"/>
      <c r="DP19" s="680"/>
      <c r="DQ19" s="684" t="s">
        <v>224</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548</v>
      </c>
      <c r="S20" s="679"/>
      <c r="T20" s="679"/>
      <c r="U20" s="679"/>
      <c r="V20" s="679"/>
      <c r="W20" s="679"/>
      <c r="X20" s="679"/>
      <c r="Y20" s="680"/>
      <c r="Z20" s="715">
        <v>0</v>
      </c>
      <c r="AA20" s="715"/>
      <c r="AB20" s="715"/>
      <c r="AC20" s="715"/>
      <c r="AD20" s="716">
        <v>548</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4685</v>
      </c>
      <c r="BH20" s="679"/>
      <c r="BI20" s="679"/>
      <c r="BJ20" s="679"/>
      <c r="BK20" s="679"/>
      <c r="BL20" s="679"/>
      <c r="BM20" s="679"/>
      <c r="BN20" s="680"/>
      <c r="BO20" s="715">
        <v>0.4</v>
      </c>
      <c r="BP20" s="715"/>
      <c r="BQ20" s="715"/>
      <c r="BR20" s="715"/>
      <c r="BS20" s="684" t="s">
        <v>224</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5869764</v>
      </c>
      <c r="CS20" s="679"/>
      <c r="CT20" s="679"/>
      <c r="CU20" s="679"/>
      <c r="CV20" s="679"/>
      <c r="CW20" s="679"/>
      <c r="CX20" s="679"/>
      <c r="CY20" s="680"/>
      <c r="CZ20" s="715">
        <v>100</v>
      </c>
      <c r="DA20" s="715"/>
      <c r="DB20" s="715"/>
      <c r="DC20" s="715"/>
      <c r="DD20" s="684">
        <v>520209</v>
      </c>
      <c r="DE20" s="679"/>
      <c r="DF20" s="679"/>
      <c r="DG20" s="679"/>
      <c r="DH20" s="679"/>
      <c r="DI20" s="679"/>
      <c r="DJ20" s="679"/>
      <c r="DK20" s="679"/>
      <c r="DL20" s="679"/>
      <c r="DM20" s="679"/>
      <c r="DN20" s="679"/>
      <c r="DO20" s="679"/>
      <c r="DP20" s="680"/>
      <c r="DQ20" s="684">
        <v>3964977</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18907</v>
      </c>
      <c r="S21" s="679"/>
      <c r="T21" s="679"/>
      <c r="U21" s="679"/>
      <c r="V21" s="679"/>
      <c r="W21" s="679"/>
      <c r="X21" s="679"/>
      <c r="Y21" s="680"/>
      <c r="Z21" s="715">
        <v>0.3</v>
      </c>
      <c r="AA21" s="715"/>
      <c r="AB21" s="715"/>
      <c r="AC21" s="715"/>
      <c r="AD21" s="716">
        <v>18907</v>
      </c>
      <c r="AE21" s="716"/>
      <c r="AF21" s="716"/>
      <c r="AG21" s="716"/>
      <c r="AH21" s="716"/>
      <c r="AI21" s="716"/>
      <c r="AJ21" s="716"/>
      <c r="AK21" s="716"/>
      <c r="AL21" s="681">
        <v>0.5</v>
      </c>
      <c r="AM21" s="682"/>
      <c r="AN21" s="682"/>
      <c r="AO21" s="717"/>
      <c r="AP21" s="773" t="s">
        <v>274</v>
      </c>
      <c r="AQ21" s="780"/>
      <c r="AR21" s="780"/>
      <c r="AS21" s="780"/>
      <c r="AT21" s="780"/>
      <c r="AU21" s="780"/>
      <c r="AV21" s="780"/>
      <c r="AW21" s="780"/>
      <c r="AX21" s="780"/>
      <c r="AY21" s="780"/>
      <c r="AZ21" s="780"/>
      <c r="BA21" s="780"/>
      <c r="BB21" s="780"/>
      <c r="BC21" s="780"/>
      <c r="BD21" s="780"/>
      <c r="BE21" s="780"/>
      <c r="BF21" s="775"/>
      <c r="BG21" s="678">
        <v>4685</v>
      </c>
      <c r="BH21" s="679"/>
      <c r="BI21" s="679"/>
      <c r="BJ21" s="679"/>
      <c r="BK21" s="679"/>
      <c r="BL21" s="679"/>
      <c r="BM21" s="679"/>
      <c r="BN21" s="680"/>
      <c r="BO21" s="715">
        <v>0.4</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2064866</v>
      </c>
      <c r="S22" s="679"/>
      <c r="T22" s="679"/>
      <c r="U22" s="679"/>
      <c r="V22" s="679"/>
      <c r="W22" s="679"/>
      <c r="X22" s="679"/>
      <c r="Y22" s="680"/>
      <c r="Z22" s="715">
        <v>34.799999999999997</v>
      </c>
      <c r="AA22" s="715"/>
      <c r="AB22" s="715"/>
      <c r="AC22" s="715"/>
      <c r="AD22" s="716">
        <v>1854066</v>
      </c>
      <c r="AE22" s="716"/>
      <c r="AF22" s="716"/>
      <c r="AG22" s="716"/>
      <c r="AH22" s="716"/>
      <c r="AI22" s="716"/>
      <c r="AJ22" s="716"/>
      <c r="AK22" s="716"/>
      <c r="AL22" s="681">
        <v>53.5</v>
      </c>
      <c r="AM22" s="682"/>
      <c r="AN22" s="682"/>
      <c r="AO22" s="717"/>
      <c r="AP22" s="773" t="s">
        <v>276</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5" t="s">
        <v>224</v>
      </c>
      <c r="BP22" s="715"/>
      <c r="BQ22" s="715"/>
      <c r="BR22" s="715"/>
      <c r="BS22" s="684" t="s">
        <v>224</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1854066</v>
      </c>
      <c r="S23" s="679"/>
      <c r="T23" s="679"/>
      <c r="U23" s="679"/>
      <c r="V23" s="679"/>
      <c r="W23" s="679"/>
      <c r="X23" s="679"/>
      <c r="Y23" s="680"/>
      <c r="Z23" s="715">
        <v>31.3</v>
      </c>
      <c r="AA23" s="715"/>
      <c r="AB23" s="715"/>
      <c r="AC23" s="715"/>
      <c r="AD23" s="716">
        <v>1854066</v>
      </c>
      <c r="AE23" s="716"/>
      <c r="AF23" s="716"/>
      <c r="AG23" s="716"/>
      <c r="AH23" s="716"/>
      <c r="AI23" s="716"/>
      <c r="AJ23" s="716"/>
      <c r="AK23" s="716"/>
      <c r="AL23" s="681">
        <v>53.5</v>
      </c>
      <c r="AM23" s="682"/>
      <c r="AN23" s="682"/>
      <c r="AO23" s="717"/>
      <c r="AP23" s="773" t="s">
        <v>279</v>
      </c>
      <c r="AQ23" s="780"/>
      <c r="AR23" s="780"/>
      <c r="AS23" s="780"/>
      <c r="AT23" s="780"/>
      <c r="AU23" s="780"/>
      <c r="AV23" s="780"/>
      <c r="AW23" s="780"/>
      <c r="AX23" s="780"/>
      <c r="AY23" s="780"/>
      <c r="AZ23" s="780"/>
      <c r="BA23" s="780"/>
      <c r="BB23" s="780"/>
      <c r="BC23" s="780"/>
      <c r="BD23" s="780"/>
      <c r="BE23" s="780"/>
      <c r="BF23" s="775"/>
      <c r="BG23" s="678" t="s">
        <v>224</v>
      </c>
      <c r="BH23" s="679"/>
      <c r="BI23" s="679"/>
      <c r="BJ23" s="679"/>
      <c r="BK23" s="679"/>
      <c r="BL23" s="679"/>
      <c r="BM23" s="679"/>
      <c r="BN23" s="680"/>
      <c r="BO23" s="715" t="s">
        <v>224</v>
      </c>
      <c r="BP23" s="715"/>
      <c r="BQ23" s="715"/>
      <c r="BR23" s="715"/>
      <c r="BS23" s="684" t="s">
        <v>127</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210800</v>
      </c>
      <c r="S24" s="679"/>
      <c r="T24" s="679"/>
      <c r="U24" s="679"/>
      <c r="V24" s="679"/>
      <c r="W24" s="679"/>
      <c r="X24" s="679"/>
      <c r="Y24" s="680"/>
      <c r="Z24" s="715">
        <v>3.6</v>
      </c>
      <c r="AA24" s="715"/>
      <c r="AB24" s="715"/>
      <c r="AC24" s="715"/>
      <c r="AD24" s="716" t="s">
        <v>127</v>
      </c>
      <c r="AE24" s="716"/>
      <c r="AF24" s="716"/>
      <c r="AG24" s="716"/>
      <c r="AH24" s="716"/>
      <c r="AI24" s="716"/>
      <c r="AJ24" s="716"/>
      <c r="AK24" s="716"/>
      <c r="AL24" s="681" t="s">
        <v>127</v>
      </c>
      <c r="AM24" s="682"/>
      <c r="AN24" s="682"/>
      <c r="AO24" s="717"/>
      <c r="AP24" s="773" t="s">
        <v>286</v>
      </c>
      <c r="AQ24" s="780"/>
      <c r="AR24" s="780"/>
      <c r="AS24" s="780"/>
      <c r="AT24" s="780"/>
      <c r="AU24" s="780"/>
      <c r="AV24" s="780"/>
      <c r="AW24" s="780"/>
      <c r="AX24" s="780"/>
      <c r="AY24" s="780"/>
      <c r="AZ24" s="780"/>
      <c r="BA24" s="780"/>
      <c r="BB24" s="780"/>
      <c r="BC24" s="780"/>
      <c r="BD24" s="780"/>
      <c r="BE24" s="780"/>
      <c r="BF24" s="775"/>
      <c r="BG24" s="678" t="s">
        <v>127</v>
      </c>
      <c r="BH24" s="679"/>
      <c r="BI24" s="679"/>
      <c r="BJ24" s="679"/>
      <c r="BK24" s="679"/>
      <c r="BL24" s="679"/>
      <c r="BM24" s="679"/>
      <c r="BN24" s="680"/>
      <c r="BO24" s="715" t="s">
        <v>127</v>
      </c>
      <c r="BP24" s="715"/>
      <c r="BQ24" s="715"/>
      <c r="BR24" s="715"/>
      <c r="BS24" s="684" t="s">
        <v>224</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2191933</v>
      </c>
      <c r="CS24" s="734"/>
      <c r="CT24" s="734"/>
      <c r="CU24" s="734"/>
      <c r="CV24" s="734"/>
      <c r="CW24" s="734"/>
      <c r="CX24" s="734"/>
      <c r="CY24" s="777"/>
      <c r="CZ24" s="778">
        <v>37.299999999999997</v>
      </c>
      <c r="DA24" s="749"/>
      <c r="DB24" s="749"/>
      <c r="DC24" s="781"/>
      <c r="DD24" s="776">
        <v>1651176</v>
      </c>
      <c r="DE24" s="734"/>
      <c r="DF24" s="734"/>
      <c r="DG24" s="734"/>
      <c r="DH24" s="734"/>
      <c r="DI24" s="734"/>
      <c r="DJ24" s="734"/>
      <c r="DK24" s="777"/>
      <c r="DL24" s="776">
        <v>1632367</v>
      </c>
      <c r="DM24" s="734"/>
      <c r="DN24" s="734"/>
      <c r="DO24" s="734"/>
      <c r="DP24" s="734"/>
      <c r="DQ24" s="734"/>
      <c r="DR24" s="734"/>
      <c r="DS24" s="734"/>
      <c r="DT24" s="734"/>
      <c r="DU24" s="734"/>
      <c r="DV24" s="777"/>
      <c r="DW24" s="778">
        <v>45.3</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224</v>
      </c>
      <c r="S25" s="679"/>
      <c r="T25" s="679"/>
      <c r="U25" s="679"/>
      <c r="V25" s="679"/>
      <c r="W25" s="679"/>
      <c r="X25" s="679"/>
      <c r="Y25" s="680"/>
      <c r="Z25" s="715" t="s">
        <v>127</v>
      </c>
      <c r="AA25" s="715"/>
      <c r="AB25" s="715"/>
      <c r="AC25" s="715"/>
      <c r="AD25" s="716" t="s">
        <v>127</v>
      </c>
      <c r="AE25" s="716"/>
      <c r="AF25" s="716"/>
      <c r="AG25" s="716"/>
      <c r="AH25" s="716"/>
      <c r="AI25" s="716"/>
      <c r="AJ25" s="716"/>
      <c r="AK25" s="716"/>
      <c r="AL25" s="681" t="s">
        <v>127</v>
      </c>
      <c r="AM25" s="682"/>
      <c r="AN25" s="682"/>
      <c r="AO25" s="717"/>
      <c r="AP25" s="773" t="s">
        <v>289</v>
      </c>
      <c r="AQ25" s="780"/>
      <c r="AR25" s="780"/>
      <c r="AS25" s="780"/>
      <c r="AT25" s="780"/>
      <c r="AU25" s="780"/>
      <c r="AV25" s="780"/>
      <c r="AW25" s="780"/>
      <c r="AX25" s="780"/>
      <c r="AY25" s="780"/>
      <c r="AZ25" s="780"/>
      <c r="BA25" s="780"/>
      <c r="BB25" s="780"/>
      <c r="BC25" s="780"/>
      <c r="BD25" s="780"/>
      <c r="BE25" s="780"/>
      <c r="BF25" s="775"/>
      <c r="BG25" s="678" t="s">
        <v>127</v>
      </c>
      <c r="BH25" s="679"/>
      <c r="BI25" s="679"/>
      <c r="BJ25" s="679"/>
      <c r="BK25" s="679"/>
      <c r="BL25" s="679"/>
      <c r="BM25" s="679"/>
      <c r="BN25" s="680"/>
      <c r="BO25" s="715" t="s">
        <v>127</v>
      </c>
      <c r="BP25" s="715"/>
      <c r="BQ25" s="715"/>
      <c r="BR25" s="715"/>
      <c r="BS25" s="684" t="s">
        <v>224</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1003314</v>
      </c>
      <c r="CS25" s="697"/>
      <c r="CT25" s="697"/>
      <c r="CU25" s="697"/>
      <c r="CV25" s="697"/>
      <c r="CW25" s="697"/>
      <c r="CX25" s="697"/>
      <c r="CY25" s="698"/>
      <c r="CZ25" s="681">
        <v>17.100000000000001</v>
      </c>
      <c r="DA25" s="699"/>
      <c r="DB25" s="699"/>
      <c r="DC25" s="700"/>
      <c r="DD25" s="684">
        <v>912594</v>
      </c>
      <c r="DE25" s="697"/>
      <c r="DF25" s="697"/>
      <c r="DG25" s="697"/>
      <c r="DH25" s="697"/>
      <c r="DI25" s="697"/>
      <c r="DJ25" s="697"/>
      <c r="DK25" s="698"/>
      <c r="DL25" s="684">
        <v>893785</v>
      </c>
      <c r="DM25" s="697"/>
      <c r="DN25" s="697"/>
      <c r="DO25" s="697"/>
      <c r="DP25" s="697"/>
      <c r="DQ25" s="697"/>
      <c r="DR25" s="697"/>
      <c r="DS25" s="697"/>
      <c r="DT25" s="697"/>
      <c r="DU25" s="697"/>
      <c r="DV25" s="698"/>
      <c r="DW25" s="681">
        <v>24.8</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3665422</v>
      </c>
      <c r="S26" s="679"/>
      <c r="T26" s="679"/>
      <c r="U26" s="679"/>
      <c r="V26" s="679"/>
      <c r="W26" s="679"/>
      <c r="X26" s="679"/>
      <c r="Y26" s="680"/>
      <c r="Z26" s="715">
        <v>61.8</v>
      </c>
      <c r="AA26" s="715"/>
      <c r="AB26" s="715"/>
      <c r="AC26" s="715"/>
      <c r="AD26" s="716">
        <v>3454622</v>
      </c>
      <c r="AE26" s="716"/>
      <c r="AF26" s="716"/>
      <c r="AG26" s="716"/>
      <c r="AH26" s="716"/>
      <c r="AI26" s="716"/>
      <c r="AJ26" s="716"/>
      <c r="AK26" s="716"/>
      <c r="AL26" s="681">
        <v>99.7</v>
      </c>
      <c r="AM26" s="682"/>
      <c r="AN26" s="682"/>
      <c r="AO26" s="717"/>
      <c r="AP26" s="773" t="s">
        <v>292</v>
      </c>
      <c r="AQ26" s="774"/>
      <c r="AR26" s="774"/>
      <c r="AS26" s="774"/>
      <c r="AT26" s="774"/>
      <c r="AU26" s="774"/>
      <c r="AV26" s="774"/>
      <c r="AW26" s="774"/>
      <c r="AX26" s="774"/>
      <c r="AY26" s="774"/>
      <c r="AZ26" s="774"/>
      <c r="BA26" s="774"/>
      <c r="BB26" s="774"/>
      <c r="BC26" s="774"/>
      <c r="BD26" s="774"/>
      <c r="BE26" s="774"/>
      <c r="BF26" s="775"/>
      <c r="BG26" s="678" t="s">
        <v>224</v>
      </c>
      <c r="BH26" s="679"/>
      <c r="BI26" s="679"/>
      <c r="BJ26" s="679"/>
      <c r="BK26" s="679"/>
      <c r="BL26" s="679"/>
      <c r="BM26" s="679"/>
      <c r="BN26" s="680"/>
      <c r="BO26" s="715" t="s">
        <v>127</v>
      </c>
      <c r="BP26" s="715"/>
      <c r="BQ26" s="715"/>
      <c r="BR26" s="715"/>
      <c r="BS26" s="684" t="s">
        <v>224</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645486</v>
      </c>
      <c r="CS26" s="679"/>
      <c r="CT26" s="679"/>
      <c r="CU26" s="679"/>
      <c r="CV26" s="679"/>
      <c r="CW26" s="679"/>
      <c r="CX26" s="679"/>
      <c r="CY26" s="680"/>
      <c r="CZ26" s="681">
        <v>11</v>
      </c>
      <c r="DA26" s="699"/>
      <c r="DB26" s="699"/>
      <c r="DC26" s="700"/>
      <c r="DD26" s="684">
        <v>554766</v>
      </c>
      <c r="DE26" s="679"/>
      <c r="DF26" s="679"/>
      <c r="DG26" s="679"/>
      <c r="DH26" s="679"/>
      <c r="DI26" s="679"/>
      <c r="DJ26" s="679"/>
      <c r="DK26" s="680"/>
      <c r="DL26" s="684" t="s">
        <v>224</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1520</v>
      </c>
      <c r="S27" s="679"/>
      <c r="T27" s="679"/>
      <c r="U27" s="679"/>
      <c r="V27" s="679"/>
      <c r="W27" s="679"/>
      <c r="X27" s="679"/>
      <c r="Y27" s="680"/>
      <c r="Z27" s="715">
        <v>0</v>
      </c>
      <c r="AA27" s="715"/>
      <c r="AB27" s="715"/>
      <c r="AC27" s="715"/>
      <c r="AD27" s="716">
        <v>1520</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1258248</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621254</v>
      </c>
      <c r="CS27" s="697"/>
      <c r="CT27" s="697"/>
      <c r="CU27" s="697"/>
      <c r="CV27" s="697"/>
      <c r="CW27" s="697"/>
      <c r="CX27" s="697"/>
      <c r="CY27" s="698"/>
      <c r="CZ27" s="681">
        <v>10.6</v>
      </c>
      <c r="DA27" s="699"/>
      <c r="DB27" s="699"/>
      <c r="DC27" s="700"/>
      <c r="DD27" s="684">
        <v>171945</v>
      </c>
      <c r="DE27" s="697"/>
      <c r="DF27" s="697"/>
      <c r="DG27" s="697"/>
      <c r="DH27" s="697"/>
      <c r="DI27" s="697"/>
      <c r="DJ27" s="697"/>
      <c r="DK27" s="698"/>
      <c r="DL27" s="684">
        <v>171945</v>
      </c>
      <c r="DM27" s="697"/>
      <c r="DN27" s="697"/>
      <c r="DO27" s="697"/>
      <c r="DP27" s="697"/>
      <c r="DQ27" s="697"/>
      <c r="DR27" s="697"/>
      <c r="DS27" s="697"/>
      <c r="DT27" s="697"/>
      <c r="DU27" s="697"/>
      <c r="DV27" s="698"/>
      <c r="DW27" s="681">
        <v>4.8</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39999</v>
      </c>
      <c r="S28" s="679"/>
      <c r="T28" s="679"/>
      <c r="U28" s="679"/>
      <c r="V28" s="679"/>
      <c r="W28" s="679"/>
      <c r="X28" s="679"/>
      <c r="Y28" s="680"/>
      <c r="Z28" s="715">
        <v>0.7</v>
      </c>
      <c r="AA28" s="715"/>
      <c r="AB28" s="715"/>
      <c r="AC28" s="715"/>
      <c r="AD28" s="716" t="s">
        <v>224</v>
      </c>
      <c r="AE28" s="716"/>
      <c r="AF28" s="716"/>
      <c r="AG28" s="716"/>
      <c r="AH28" s="716"/>
      <c r="AI28" s="716"/>
      <c r="AJ28" s="716"/>
      <c r="AK28" s="716"/>
      <c r="AL28" s="681" t="s">
        <v>224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567365</v>
      </c>
      <c r="CS28" s="679"/>
      <c r="CT28" s="679"/>
      <c r="CU28" s="679"/>
      <c r="CV28" s="679"/>
      <c r="CW28" s="679"/>
      <c r="CX28" s="679"/>
      <c r="CY28" s="680"/>
      <c r="CZ28" s="681">
        <v>9.6999999999999993</v>
      </c>
      <c r="DA28" s="699"/>
      <c r="DB28" s="699"/>
      <c r="DC28" s="700"/>
      <c r="DD28" s="684">
        <v>566637</v>
      </c>
      <c r="DE28" s="679"/>
      <c r="DF28" s="679"/>
      <c r="DG28" s="679"/>
      <c r="DH28" s="679"/>
      <c r="DI28" s="679"/>
      <c r="DJ28" s="679"/>
      <c r="DK28" s="680"/>
      <c r="DL28" s="684">
        <v>566637</v>
      </c>
      <c r="DM28" s="679"/>
      <c r="DN28" s="679"/>
      <c r="DO28" s="679"/>
      <c r="DP28" s="679"/>
      <c r="DQ28" s="679"/>
      <c r="DR28" s="679"/>
      <c r="DS28" s="679"/>
      <c r="DT28" s="679"/>
      <c r="DU28" s="679"/>
      <c r="DV28" s="680"/>
      <c r="DW28" s="681">
        <v>15.7</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37819</v>
      </c>
      <c r="S29" s="679"/>
      <c r="T29" s="679"/>
      <c r="U29" s="679"/>
      <c r="V29" s="679"/>
      <c r="W29" s="679"/>
      <c r="X29" s="679"/>
      <c r="Y29" s="680"/>
      <c r="Z29" s="715">
        <v>0.6</v>
      </c>
      <c r="AA29" s="715"/>
      <c r="AB29" s="715"/>
      <c r="AC29" s="715"/>
      <c r="AD29" s="716">
        <v>8972</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300</v>
      </c>
      <c r="CE29" s="768"/>
      <c r="CF29" s="711" t="s">
        <v>301</v>
      </c>
      <c r="CG29" s="712"/>
      <c r="CH29" s="712"/>
      <c r="CI29" s="712"/>
      <c r="CJ29" s="712"/>
      <c r="CK29" s="712"/>
      <c r="CL29" s="712"/>
      <c r="CM29" s="712"/>
      <c r="CN29" s="712"/>
      <c r="CO29" s="712"/>
      <c r="CP29" s="712"/>
      <c r="CQ29" s="713"/>
      <c r="CR29" s="678">
        <v>566656</v>
      </c>
      <c r="CS29" s="697"/>
      <c r="CT29" s="697"/>
      <c r="CU29" s="697"/>
      <c r="CV29" s="697"/>
      <c r="CW29" s="697"/>
      <c r="CX29" s="697"/>
      <c r="CY29" s="698"/>
      <c r="CZ29" s="681">
        <v>9.6999999999999993</v>
      </c>
      <c r="DA29" s="699"/>
      <c r="DB29" s="699"/>
      <c r="DC29" s="700"/>
      <c r="DD29" s="684">
        <v>565928</v>
      </c>
      <c r="DE29" s="697"/>
      <c r="DF29" s="697"/>
      <c r="DG29" s="697"/>
      <c r="DH29" s="697"/>
      <c r="DI29" s="697"/>
      <c r="DJ29" s="697"/>
      <c r="DK29" s="698"/>
      <c r="DL29" s="684">
        <v>565928</v>
      </c>
      <c r="DM29" s="697"/>
      <c r="DN29" s="697"/>
      <c r="DO29" s="697"/>
      <c r="DP29" s="697"/>
      <c r="DQ29" s="697"/>
      <c r="DR29" s="697"/>
      <c r="DS29" s="697"/>
      <c r="DT29" s="697"/>
      <c r="DU29" s="697"/>
      <c r="DV29" s="698"/>
      <c r="DW29" s="681">
        <v>15.7</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15911</v>
      </c>
      <c r="S30" s="679"/>
      <c r="T30" s="679"/>
      <c r="U30" s="679"/>
      <c r="V30" s="679"/>
      <c r="W30" s="679"/>
      <c r="X30" s="679"/>
      <c r="Y30" s="680"/>
      <c r="Z30" s="715">
        <v>0.3</v>
      </c>
      <c r="AA30" s="715"/>
      <c r="AB30" s="715"/>
      <c r="AC30" s="715"/>
      <c r="AD30" s="716" t="s">
        <v>127</v>
      </c>
      <c r="AE30" s="716"/>
      <c r="AF30" s="716"/>
      <c r="AG30" s="716"/>
      <c r="AH30" s="716"/>
      <c r="AI30" s="716"/>
      <c r="AJ30" s="716"/>
      <c r="AK30" s="716"/>
      <c r="AL30" s="681" t="s">
        <v>127</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9"/>
      <c r="CE30" s="770"/>
      <c r="CF30" s="711" t="s">
        <v>305</v>
      </c>
      <c r="CG30" s="712"/>
      <c r="CH30" s="712"/>
      <c r="CI30" s="712"/>
      <c r="CJ30" s="712"/>
      <c r="CK30" s="712"/>
      <c r="CL30" s="712"/>
      <c r="CM30" s="712"/>
      <c r="CN30" s="712"/>
      <c r="CO30" s="712"/>
      <c r="CP30" s="712"/>
      <c r="CQ30" s="713"/>
      <c r="CR30" s="678">
        <v>530907</v>
      </c>
      <c r="CS30" s="679"/>
      <c r="CT30" s="679"/>
      <c r="CU30" s="679"/>
      <c r="CV30" s="679"/>
      <c r="CW30" s="679"/>
      <c r="CX30" s="679"/>
      <c r="CY30" s="680"/>
      <c r="CZ30" s="681">
        <v>9</v>
      </c>
      <c r="DA30" s="699"/>
      <c r="DB30" s="699"/>
      <c r="DC30" s="700"/>
      <c r="DD30" s="684">
        <v>530218</v>
      </c>
      <c r="DE30" s="679"/>
      <c r="DF30" s="679"/>
      <c r="DG30" s="679"/>
      <c r="DH30" s="679"/>
      <c r="DI30" s="679"/>
      <c r="DJ30" s="679"/>
      <c r="DK30" s="680"/>
      <c r="DL30" s="684">
        <v>530218</v>
      </c>
      <c r="DM30" s="679"/>
      <c r="DN30" s="679"/>
      <c r="DO30" s="679"/>
      <c r="DP30" s="679"/>
      <c r="DQ30" s="679"/>
      <c r="DR30" s="679"/>
      <c r="DS30" s="679"/>
      <c r="DT30" s="679"/>
      <c r="DU30" s="679"/>
      <c r="DV30" s="680"/>
      <c r="DW30" s="681">
        <v>14.7</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391089</v>
      </c>
      <c r="S31" s="679"/>
      <c r="T31" s="679"/>
      <c r="U31" s="679"/>
      <c r="V31" s="679"/>
      <c r="W31" s="679"/>
      <c r="X31" s="679"/>
      <c r="Y31" s="680"/>
      <c r="Z31" s="715">
        <v>6.6</v>
      </c>
      <c r="AA31" s="715"/>
      <c r="AB31" s="715"/>
      <c r="AC31" s="715"/>
      <c r="AD31" s="716" t="s">
        <v>224</v>
      </c>
      <c r="AE31" s="716"/>
      <c r="AF31" s="716"/>
      <c r="AG31" s="716"/>
      <c r="AH31" s="716"/>
      <c r="AI31" s="716"/>
      <c r="AJ31" s="716"/>
      <c r="AK31" s="716"/>
      <c r="AL31" s="681" t="s">
        <v>224</v>
      </c>
      <c r="AM31" s="682"/>
      <c r="AN31" s="682"/>
      <c r="AO31" s="717"/>
      <c r="AP31" s="752" t="s">
        <v>307</v>
      </c>
      <c r="AQ31" s="753"/>
      <c r="AR31" s="753"/>
      <c r="AS31" s="753"/>
      <c r="AT31" s="758" t="s">
        <v>308</v>
      </c>
      <c r="AU31" s="231"/>
      <c r="AV31" s="231"/>
      <c r="AW31" s="231"/>
      <c r="AX31" s="744" t="s">
        <v>184</v>
      </c>
      <c r="AY31" s="745"/>
      <c r="AZ31" s="745"/>
      <c r="BA31" s="745"/>
      <c r="BB31" s="745"/>
      <c r="BC31" s="745"/>
      <c r="BD31" s="745"/>
      <c r="BE31" s="745"/>
      <c r="BF31" s="746"/>
      <c r="BG31" s="747">
        <v>98.5</v>
      </c>
      <c r="BH31" s="748"/>
      <c r="BI31" s="748"/>
      <c r="BJ31" s="748"/>
      <c r="BK31" s="748"/>
      <c r="BL31" s="748"/>
      <c r="BM31" s="749">
        <v>92.4</v>
      </c>
      <c r="BN31" s="748"/>
      <c r="BO31" s="748"/>
      <c r="BP31" s="748"/>
      <c r="BQ31" s="750"/>
      <c r="BR31" s="747">
        <v>98.6</v>
      </c>
      <c r="BS31" s="748"/>
      <c r="BT31" s="748"/>
      <c r="BU31" s="748"/>
      <c r="BV31" s="748"/>
      <c r="BW31" s="748"/>
      <c r="BX31" s="749">
        <v>92.7</v>
      </c>
      <c r="BY31" s="748"/>
      <c r="BZ31" s="748"/>
      <c r="CA31" s="748"/>
      <c r="CB31" s="750"/>
      <c r="CD31" s="769"/>
      <c r="CE31" s="770"/>
      <c r="CF31" s="711" t="s">
        <v>309</v>
      </c>
      <c r="CG31" s="712"/>
      <c r="CH31" s="712"/>
      <c r="CI31" s="712"/>
      <c r="CJ31" s="712"/>
      <c r="CK31" s="712"/>
      <c r="CL31" s="712"/>
      <c r="CM31" s="712"/>
      <c r="CN31" s="712"/>
      <c r="CO31" s="712"/>
      <c r="CP31" s="712"/>
      <c r="CQ31" s="713"/>
      <c r="CR31" s="678">
        <v>35749</v>
      </c>
      <c r="CS31" s="697"/>
      <c r="CT31" s="697"/>
      <c r="CU31" s="697"/>
      <c r="CV31" s="697"/>
      <c r="CW31" s="697"/>
      <c r="CX31" s="697"/>
      <c r="CY31" s="698"/>
      <c r="CZ31" s="681">
        <v>0.6</v>
      </c>
      <c r="DA31" s="699"/>
      <c r="DB31" s="699"/>
      <c r="DC31" s="700"/>
      <c r="DD31" s="684">
        <v>35710</v>
      </c>
      <c r="DE31" s="697"/>
      <c r="DF31" s="697"/>
      <c r="DG31" s="697"/>
      <c r="DH31" s="697"/>
      <c r="DI31" s="697"/>
      <c r="DJ31" s="697"/>
      <c r="DK31" s="698"/>
      <c r="DL31" s="684">
        <v>35710</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1" t="s">
        <v>310</v>
      </c>
      <c r="C32" s="762"/>
      <c r="D32" s="762"/>
      <c r="E32" s="762"/>
      <c r="F32" s="762"/>
      <c r="G32" s="762"/>
      <c r="H32" s="762"/>
      <c r="I32" s="762"/>
      <c r="J32" s="762"/>
      <c r="K32" s="762"/>
      <c r="L32" s="762"/>
      <c r="M32" s="762"/>
      <c r="N32" s="762"/>
      <c r="O32" s="762"/>
      <c r="P32" s="762"/>
      <c r="Q32" s="763"/>
      <c r="R32" s="678" t="s">
        <v>224</v>
      </c>
      <c r="S32" s="679"/>
      <c r="T32" s="679"/>
      <c r="U32" s="679"/>
      <c r="V32" s="679"/>
      <c r="W32" s="679"/>
      <c r="X32" s="679"/>
      <c r="Y32" s="680"/>
      <c r="Z32" s="715" t="s">
        <v>224</v>
      </c>
      <c r="AA32" s="715"/>
      <c r="AB32" s="715"/>
      <c r="AC32" s="715"/>
      <c r="AD32" s="716" t="s">
        <v>224</v>
      </c>
      <c r="AE32" s="716"/>
      <c r="AF32" s="716"/>
      <c r="AG32" s="716"/>
      <c r="AH32" s="716"/>
      <c r="AI32" s="716"/>
      <c r="AJ32" s="716"/>
      <c r="AK32" s="716"/>
      <c r="AL32" s="681" t="s">
        <v>224</v>
      </c>
      <c r="AM32" s="682"/>
      <c r="AN32" s="682"/>
      <c r="AO32" s="717"/>
      <c r="AP32" s="754"/>
      <c r="AQ32" s="755"/>
      <c r="AR32" s="755"/>
      <c r="AS32" s="755"/>
      <c r="AT32" s="759"/>
      <c r="AU32" s="230" t="s">
        <v>311</v>
      </c>
      <c r="AV32" s="230"/>
      <c r="AW32" s="230"/>
      <c r="AX32" s="675" t="s">
        <v>312</v>
      </c>
      <c r="AY32" s="676"/>
      <c r="AZ32" s="676"/>
      <c r="BA32" s="676"/>
      <c r="BB32" s="676"/>
      <c r="BC32" s="676"/>
      <c r="BD32" s="676"/>
      <c r="BE32" s="676"/>
      <c r="BF32" s="677"/>
      <c r="BG32" s="751">
        <v>98.8</v>
      </c>
      <c r="BH32" s="697"/>
      <c r="BI32" s="697"/>
      <c r="BJ32" s="697"/>
      <c r="BK32" s="697"/>
      <c r="BL32" s="697"/>
      <c r="BM32" s="682">
        <v>94.9</v>
      </c>
      <c r="BN32" s="743"/>
      <c r="BO32" s="743"/>
      <c r="BP32" s="743"/>
      <c r="BQ32" s="721"/>
      <c r="BR32" s="751">
        <v>99</v>
      </c>
      <c r="BS32" s="697"/>
      <c r="BT32" s="697"/>
      <c r="BU32" s="697"/>
      <c r="BV32" s="697"/>
      <c r="BW32" s="697"/>
      <c r="BX32" s="682">
        <v>95.2</v>
      </c>
      <c r="BY32" s="743"/>
      <c r="BZ32" s="743"/>
      <c r="CA32" s="743"/>
      <c r="CB32" s="721"/>
      <c r="CD32" s="771"/>
      <c r="CE32" s="772"/>
      <c r="CF32" s="711" t="s">
        <v>313</v>
      </c>
      <c r="CG32" s="712"/>
      <c r="CH32" s="712"/>
      <c r="CI32" s="712"/>
      <c r="CJ32" s="712"/>
      <c r="CK32" s="712"/>
      <c r="CL32" s="712"/>
      <c r="CM32" s="712"/>
      <c r="CN32" s="712"/>
      <c r="CO32" s="712"/>
      <c r="CP32" s="712"/>
      <c r="CQ32" s="713"/>
      <c r="CR32" s="678">
        <v>709</v>
      </c>
      <c r="CS32" s="679"/>
      <c r="CT32" s="679"/>
      <c r="CU32" s="679"/>
      <c r="CV32" s="679"/>
      <c r="CW32" s="679"/>
      <c r="CX32" s="679"/>
      <c r="CY32" s="680"/>
      <c r="CZ32" s="681">
        <v>0</v>
      </c>
      <c r="DA32" s="699"/>
      <c r="DB32" s="699"/>
      <c r="DC32" s="700"/>
      <c r="DD32" s="684">
        <v>709</v>
      </c>
      <c r="DE32" s="679"/>
      <c r="DF32" s="679"/>
      <c r="DG32" s="679"/>
      <c r="DH32" s="679"/>
      <c r="DI32" s="679"/>
      <c r="DJ32" s="679"/>
      <c r="DK32" s="680"/>
      <c r="DL32" s="684">
        <v>709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396404</v>
      </c>
      <c r="S33" s="679"/>
      <c r="T33" s="679"/>
      <c r="U33" s="679"/>
      <c r="V33" s="679"/>
      <c r="W33" s="679"/>
      <c r="X33" s="679"/>
      <c r="Y33" s="680"/>
      <c r="Z33" s="715">
        <v>6.7</v>
      </c>
      <c r="AA33" s="715"/>
      <c r="AB33" s="715"/>
      <c r="AC33" s="715"/>
      <c r="AD33" s="716" t="s">
        <v>224</v>
      </c>
      <c r="AE33" s="716"/>
      <c r="AF33" s="716"/>
      <c r="AG33" s="716"/>
      <c r="AH33" s="716"/>
      <c r="AI33" s="716"/>
      <c r="AJ33" s="716"/>
      <c r="AK33" s="716"/>
      <c r="AL33" s="681" t="s">
        <v>127</v>
      </c>
      <c r="AM33" s="682"/>
      <c r="AN33" s="682"/>
      <c r="AO33" s="717"/>
      <c r="AP33" s="756"/>
      <c r="AQ33" s="757"/>
      <c r="AR33" s="757"/>
      <c r="AS33" s="757"/>
      <c r="AT33" s="760"/>
      <c r="AU33" s="232"/>
      <c r="AV33" s="232"/>
      <c r="AW33" s="232"/>
      <c r="AX33" s="659" t="s">
        <v>315</v>
      </c>
      <c r="AY33" s="660"/>
      <c r="AZ33" s="660"/>
      <c r="BA33" s="660"/>
      <c r="BB33" s="660"/>
      <c r="BC33" s="660"/>
      <c r="BD33" s="660"/>
      <c r="BE33" s="660"/>
      <c r="BF33" s="661"/>
      <c r="BG33" s="742">
        <v>98.2</v>
      </c>
      <c r="BH33" s="663"/>
      <c r="BI33" s="663"/>
      <c r="BJ33" s="663"/>
      <c r="BK33" s="663"/>
      <c r="BL33" s="663"/>
      <c r="BM33" s="706">
        <v>89.7</v>
      </c>
      <c r="BN33" s="663"/>
      <c r="BO33" s="663"/>
      <c r="BP33" s="663"/>
      <c r="BQ33" s="727"/>
      <c r="BR33" s="742">
        <v>98.2</v>
      </c>
      <c r="BS33" s="663"/>
      <c r="BT33" s="663"/>
      <c r="BU33" s="663"/>
      <c r="BV33" s="663"/>
      <c r="BW33" s="663"/>
      <c r="BX33" s="706">
        <v>90</v>
      </c>
      <c r="BY33" s="663"/>
      <c r="BZ33" s="663"/>
      <c r="CA33" s="663"/>
      <c r="CB33" s="727"/>
      <c r="CD33" s="711" t="s">
        <v>316</v>
      </c>
      <c r="CE33" s="712"/>
      <c r="CF33" s="712"/>
      <c r="CG33" s="712"/>
      <c r="CH33" s="712"/>
      <c r="CI33" s="712"/>
      <c r="CJ33" s="712"/>
      <c r="CK33" s="712"/>
      <c r="CL33" s="712"/>
      <c r="CM33" s="712"/>
      <c r="CN33" s="712"/>
      <c r="CO33" s="712"/>
      <c r="CP33" s="712"/>
      <c r="CQ33" s="713"/>
      <c r="CR33" s="678">
        <v>3157622</v>
      </c>
      <c r="CS33" s="697"/>
      <c r="CT33" s="697"/>
      <c r="CU33" s="697"/>
      <c r="CV33" s="697"/>
      <c r="CW33" s="697"/>
      <c r="CX33" s="697"/>
      <c r="CY33" s="698"/>
      <c r="CZ33" s="681">
        <v>53.8</v>
      </c>
      <c r="DA33" s="699"/>
      <c r="DB33" s="699"/>
      <c r="DC33" s="700"/>
      <c r="DD33" s="684">
        <v>2240976</v>
      </c>
      <c r="DE33" s="697"/>
      <c r="DF33" s="697"/>
      <c r="DG33" s="697"/>
      <c r="DH33" s="697"/>
      <c r="DI33" s="697"/>
      <c r="DJ33" s="697"/>
      <c r="DK33" s="698"/>
      <c r="DL33" s="684">
        <v>1565100</v>
      </c>
      <c r="DM33" s="697"/>
      <c r="DN33" s="697"/>
      <c r="DO33" s="697"/>
      <c r="DP33" s="697"/>
      <c r="DQ33" s="697"/>
      <c r="DR33" s="697"/>
      <c r="DS33" s="697"/>
      <c r="DT33" s="697"/>
      <c r="DU33" s="697"/>
      <c r="DV33" s="698"/>
      <c r="DW33" s="681">
        <v>43.4</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10820</v>
      </c>
      <c r="S34" s="679"/>
      <c r="T34" s="679"/>
      <c r="U34" s="679"/>
      <c r="V34" s="679"/>
      <c r="W34" s="679"/>
      <c r="X34" s="679"/>
      <c r="Y34" s="680"/>
      <c r="Z34" s="715">
        <v>0.2</v>
      </c>
      <c r="AA34" s="715"/>
      <c r="AB34" s="715"/>
      <c r="AC34" s="715"/>
      <c r="AD34" s="716" t="s">
        <v>127</v>
      </c>
      <c r="AE34" s="716"/>
      <c r="AF34" s="716"/>
      <c r="AG34" s="716"/>
      <c r="AH34" s="716"/>
      <c r="AI34" s="716"/>
      <c r="AJ34" s="716"/>
      <c r="AK34" s="716"/>
      <c r="AL34" s="681" t="s">
        <v>127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1159111</v>
      </c>
      <c r="CS34" s="679"/>
      <c r="CT34" s="679"/>
      <c r="CU34" s="679"/>
      <c r="CV34" s="679"/>
      <c r="CW34" s="679"/>
      <c r="CX34" s="679"/>
      <c r="CY34" s="680"/>
      <c r="CZ34" s="681">
        <v>19.7</v>
      </c>
      <c r="DA34" s="699"/>
      <c r="DB34" s="699"/>
      <c r="DC34" s="700"/>
      <c r="DD34" s="684">
        <v>830281</v>
      </c>
      <c r="DE34" s="679"/>
      <c r="DF34" s="679"/>
      <c r="DG34" s="679"/>
      <c r="DH34" s="679"/>
      <c r="DI34" s="679"/>
      <c r="DJ34" s="679"/>
      <c r="DK34" s="680"/>
      <c r="DL34" s="684">
        <v>479434</v>
      </c>
      <c r="DM34" s="679"/>
      <c r="DN34" s="679"/>
      <c r="DO34" s="679"/>
      <c r="DP34" s="679"/>
      <c r="DQ34" s="679"/>
      <c r="DR34" s="679"/>
      <c r="DS34" s="679"/>
      <c r="DT34" s="679"/>
      <c r="DU34" s="679"/>
      <c r="DV34" s="680"/>
      <c r="DW34" s="681">
        <v>13.3</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323704</v>
      </c>
      <c r="S35" s="679"/>
      <c r="T35" s="679"/>
      <c r="U35" s="679"/>
      <c r="V35" s="679"/>
      <c r="W35" s="679"/>
      <c r="X35" s="679"/>
      <c r="Y35" s="680"/>
      <c r="Z35" s="715">
        <v>5.5</v>
      </c>
      <c r="AA35" s="715"/>
      <c r="AB35" s="715"/>
      <c r="AC35" s="715"/>
      <c r="AD35" s="716" t="s">
        <v>127</v>
      </c>
      <c r="AE35" s="716"/>
      <c r="AF35" s="716"/>
      <c r="AG35" s="716"/>
      <c r="AH35" s="716"/>
      <c r="AI35" s="716"/>
      <c r="AJ35" s="716"/>
      <c r="AK35" s="716"/>
      <c r="AL35" s="681" t="s">
        <v>127</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44017</v>
      </c>
      <c r="CS35" s="697"/>
      <c r="CT35" s="697"/>
      <c r="CU35" s="697"/>
      <c r="CV35" s="697"/>
      <c r="CW35" s="697"/>
      <c r="CX35" s="697"/>
      <c r="CY35" s="698"/>
      <c r="CZ35" s="681">
        <v>0.7</v>
      </c>
      <c r="DA35" s="699"/>
      <c r="DB35" s="699"/>
      <c r="DC35" s="700"/>
      <c r="DD35" s="684">
        <v>21699</v>
      </c>
      <c r="DE35" s="697"/>
      <c r="DF35" s="697"/>
      <c r="DG35" s="697"/>
      <c r="DH35" s="697"/>
      <c r="DI35" s="697"/>
      <c r="DJ35" s="697"/>
      <c r="DK35" s="698"/>
      <c r="DL35" s="684">
        <v>21699</v>
      </c>
      <c r="DM35" s="697"/>
      <c r="DN35" s="697"/>
      <c r="DO35" s="697"/>
      <c r="DP35" s="697"/>
      <c r="DQ35" s="697"/>
      <c r="DR35" s="697"/>
      <c r="DS35" s="697"/>
      <c r="DT35" s="697"/>
      <c r="DU35" s="697"/>
      <c r="DV35" s="698"/>
      <c r="DW35" s="681">
        <v>0.6</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376824</v>
      </c>
      <c r="S36" s="679"/>
      <c r="T36" s="679"/>
      <c r="U36" s="679"/>
      <c r="V36" s="679"/>
      <c r="W36" s="679"/>
      <c r="X36" s="679"/>
      <c r="Y36" s="680"/>
      <c r="Z36" s="715">
        <v>6.4</v>
      </c>
      <c r="AA36" s="715"/>
      <c r="AB36" s="715"/>
      <c r="AC36" s="715"/>
      <c r="AD36" s="716" t="s">
        <v>224</v>
      </c>
      <c r="AE36" s="716"/>
      <c r="AF36" s="716"/>
      <c r="AG36" s="716"/>
      <c r="AH36" s="716"/>
      <c r="AI36" s="716"/>
      <c r="AJ36" s="716"/>
      <c r="AK36" s="716"/>
      <c r="AL36" s="681" t="s">
        <v>127</v>
      </c>
      <c r="AM36" s="682"/>
      <c r="AN36" s="682"/>
      <c r="AO36" s="717"/>
      <c r="AP36" s="235"/>
      <c r="AQ36" s="730" t="s">
        <v>324</v>
      </c>
      <c r="AR36" s="731"/>
      <c r="AS36" s="731"/>
      <c r="AT36" s="731"/>
      <c r="AU36" s="731"/>
      <c r="AV36" s="731"/>
      <c r="AW36" s="731"/>
      <c r="AX36" s="731"/>
      <c r="AY36" s="732"/>
      <c r="AZ36" s="733">
        <v>772817</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17024</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1063698</v>
      </c>
      <c r="CS36" s="679"/>
      <c r="CT36" s="679"/>
      <c r="CU36" s="679"/>
      <c r="CV36" s="679"/>
      <c r="CW36" s="679"/>
      <c r="CX36" s="679"/>
      <c r="CY36" s="680"/>
      <c r="CZ36" s="681">
        <v>18.100000000000001</v>
      </c>
      <c r="DA36" s="699"/>
      <c r="DB36" s="699"/>
      <c r="DC36" s="700"/>
      <c r="DD36" s="684">
        <v>915037</v>
      </c>
      <c r="DE36" s="679"/>
      <c r="DF36" s="679"/>
      <c r="DG36" s="679"/>
      <c r="DH36" s="679"/>
      <c r="DI36" s="679"/>
      <c r="DJ36" s="679"/>
      <c r="DK36" s="680"/>
      <c r="DL36" s="684">
        <v>617194</v>
      </c>
      <c r="DM36" s="679"/>
      <c r="DN36" s="679"/>
      <c r="DO36" s="679"/>
      <c r="DP36" s="679"/>
      <c r="DQ36" s="679"/>
      <c r="DR36" s="679"/>
      <c r="DS36" s="679"/>
      <c r="DT36" s="679"/>
      <c r="DU36" s="679"/>
      <c r="DV36" s="680"/>
      <c r="DW36" s="681">
        <v>17.100000000000001</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71412</v>
      </c>
      <c r="S37" s="679"/>
      <c r="T37" s="679"/>
      <c r="U37" s="679"/>
      <c r="V37" s="679"/>
      <c r="W37" s="679"/>
      <c r="X37" s="679"/>
      <c r="Y37" s="680"/>
      <c r="Z37" s="715">
        <v>1.2</v>
      </c>
      <c r="AA37" s="715"/>
      <c r="AB37" s="715"/>
      <c r="AC37" s="715"/>
      <c r="AD37" s="716" t="s">
        <v>127</v>
      </c>
      <c r="AE37" s="716"/>
      <c r="AF37" s="716"/>
      <c r="AG37" s="716"/>
      <c r="AH37" s="716"/>
      <c r="AI37" s="716"/>
      <c r="AJ37" s="716"/>
      <c r="AK37" s="716"/>
      <c r="AL37" s="681" t="s">
        <v>224</v>
      </c>
      <c r="AM37" s="682"/>
      <c r="AN37" s="682"/>
      <c r="AO37" s="717"/>
      <c r="AQ37" s="718" t="s">
        <v>328</v>
      </c>
      <c r="AR37" s="719"/>
      <c r="AS37" s="719"/>
      <c r="AT37" s="719"/>
      <c r="AU37" s="719"/>
      <c r="AV37" s="719"/>
      <c r="AW37" s="719"/>
      <c r="AX37" s="719"/>
      <c r="AY37" s="720"/>
      <c r="AZ37" s="678">
        <v>184676</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1858</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336063</v>
      </c>
      <c r="CS37" s="697"/>
      <c r="CT37" s="697"/>
      <c r="CU37" s="697"/>
      <c r="CV37" s="697"/>
      <c r="CW37" s="697"/>
      <c r="CX37" s="697"/>
      <c r="CY37" s="698"/>
      <c r="CZ37" s="681">
        <v>5.7</v>
      </c>
      <c r="DA37" s="699"/>
      <c r="DB37" s="699"/>
      <c r="DC37" s="700"/>
      <c r="DD37" s="684">
        <v>336063</v>
      </c>
      <c r="DE37" s="697"/>
      <c r="DF37" s="697"/>
      <c r="DG37" s="697"/>
      <c r="DH37" s="697"/>
      <c r="DI37" s="697"/>
      <c r="DJ37" s="697"/>
      <c r="DK37" s="698"/>
      <c r="DL37" s="684">
        <v>305400</v>
      </c>
      <c r="DM37" s="697"/>
      <c r="DN37" s="697"/>
      <c r="DO37" s="697"/>
      <c r="DP37" s="697"/>
      <c r="DQ37" s="697"/>
      <c r="DR37" s="697"/>
      <c r="DS37" s="697"/>
      <c r="DT37" s="697"/>
      <c r="DU37" s="697"/>
      <c r="DV37" s="698"/>
      <c r="DW37" s="681">
        <v>8.5</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127214</v>
      </c>
      <c r="S38" s="679"/>
      <c r="T38" s="679"/>
      <c r="U38" s="679"/>
      <c r="V38" s="679"/>
      <c r="W38" s="679"/>
      <c r="X38" s="679"/>
      <c r="Y38" s="680"/>
      <c r="Z38" s="715">
        <v>2.1</v>
      </c>
      <c r="AA38" s="715"/>
      <c r="AB38" s="715"/>
      <c r="AC38" s="715"/>
      <c r="AD38" s="716" t="s">
        <v>224</v>
      </c>
      <c r="AE38" s="716"/>
      <c r="AF38" s="716"/>
      <c r="AG38" s="716"/>
      <c r="AH38" s="716"/>
      <c r="AI38" s="716"/>
      <c r="AJ38" s="716"/>
      <c r="AK38" s="716"/>
      <c r="AL38" s="681" t="s">
        <v>127</v>
      </c>
      <c r="AM38" s="682"/>
      <c r="AN38" s="682"/>
      <c r="AO38" s="717"/>
      <c r="AQ38" s="718" t="s">
        <v>332</v>
      </c>
      <c r="AR38" s="719"/>
      <c r="AS38" s="719"/>
      <c r="AT38" s="719"/>
      <c r="AU38" s="719"/>
      <c r="AV38" s="719"/>
      <c r="AW38" s="719"/>
      <c r="AX38" s="719"/>
      <c r="AY38" s="720"/>
      <c r="AZ38" s="678">
        <v>8735</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1809</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566651</v>
      </c>
      <c r="CS38" s="679"/>
      <c r="CT38" s="679"/>
      <c r="CU38" s="679"/>
      <c r="CV38" s="679"/>
      <c r="CW38" s="679"/>
      <c r="CX38" s="679"/>
      <c r="CY38" s="680"/>
      <c r="CZ38" s="681">
        <v>9.6999999999999993</v>
      </c>
      <c r="DA38" s="699"/>
      <c r="DB38" s="699"/>
      <c r="DC38" s="700"/>
      <c r="DD38" s="684">
        <v>473078</v>
      </c>
      <c r="DE38" s="679"/>
      <c r="DF38" s="679"/>
      <c r="DG38" s="679"/>
      <c r="DH38" s="679"/>
      <c r="DI38" s="679"/>
      <c r="DJ38" s="679"/>
      <c r="DK38" s="680"/>
      <c r="DL38" s="684">
        <v>446773</v>
      </c>
      <c r="DM38" s="679"/>
      <c r="DN38" s="679"/>
      <c r="DO38" s="679"/>
      <c r="DP38" s="679"/>
      <c r="DQ38" s="679"/>
      <c r="DR38" s="679"/>
      <c r="DS38" s="679"/>
      <c r="DT38" s="679"/>
      <c r="DU38" s="679"/>
      <c r="DV38" s="680"/>
      <c r="DW38" s="681">
        <v>12.4</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470100</v>
      </c>
      <c r="S39" s="679"/>
      <c r="T39" s="679"/>
      <c r="U39" s="679"/>
      <c r="V39" s="679"/>
      <c r="W39" s="679"/>
      <c r="X39" s="679"/>
      <c r="Y39" s="680"/>
      <c r="Z39" s="715">
        <v>7.9</v>
      </c>
      <c r="AA39" s="715"/>
      <c r="AB39" s="715"/>
      <c r="AC39" s="715"/>
      <c r="AD39" s="716" t="s">
        <v>224</v>
      </c>
      <c r="AE39" s="716"/>
      <c r="AF39" s="716"/>
      <c r="AG39" s="716"/>
      <c r="AH39" s="716"/>
      <c r="AI39" s="716"/>
      <c r="AJ39" s="716"/>
      <c r="AK39" s="716"/>
      <c r="AL39" s="681" t="s">
        <v>224</v>
      </c>
      <c r="AM39" s="682"/>
      <c r="AN39" s="682"/>
      <c r="AO39" s="717"/>
      <c r="AQ39" s="718" t="s">
        <v>336</v>
      </c>
      <c r="AR39" s="719"/>
      <c r="AS39" s="719"/>
      <c r="AT39" s="719"/>
      <c r="AU39" s="719"/>
      <c r="AV39" s="719"/>
      <c r="AW39" s="719"/>
      <c r="AX39" s="719"/>
      <c r="AY39" s="720"/>
      <c r="AZ39" s="678">
        <v>2185</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2901</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324145</v>
      </c>
      <c r="CS39" s="697"/>
      <c r="CT39" s="697"/>
      <c r="CU39" s="697"/>
      <c r="CV39" s="697"/>
      <c r="CW39" s="697"/>
      <c r="CX39" s="697"/>
      <c r="CY39" s="698"/>
      <c r="CZ39" s="681">
        <v>5.5</v>
      </c>
      <c r="DA39" s="699"/>
      <c r="DB39" s="699"/>
      <c r="DC39" s="700"/>
      <c r="DD39" s="684">
        <v>881</v>
      </c>
      <c r="DE39" s="697"/>
      <c r="DF39" s="697"/>
      <c r="DG39" s="697"/>
      <c r="DH39" s="697"/>
      <c r="DI39" s="697"/>
      <c r="DJ39" s="697"/>
      <c r="DK39" s="698"/>
      <c r="DL39" s="684" t="s">
        <v>224</v>
      </c>
      <c r="DM39" s="697"/>
      <c r="DN39" s="697"/>
      <c r="DO39" s="697"/>
      <c r="DP39" s="697"/>
      <c r="DQ39" s="697"/>
      <c r="DR39" s="697"/>
      <c r="DS39" s="697"/>
      <c r="DT39" s="697"/>
      <c r="DU39" s="697"/>
      <c r="DV39" s="698"/>
      <c r="DW39" s="681" t="s">
        <v>224</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224</v>
      </c>
      <c r="S40" s="679"/>
      <c r="T40" s="679"/>
      <c r="U40" s="679"/>
      <c r="V40" s="679"/>
      <c r="W40" s="679"/>
      <c r="X40" s="679"/>
      <c r="Y40" s="680"/>
      <c r="Z40" s="715" t="s">
        <v>224</v>
      </c>
      <c r="AA40" s="715"/>
      <c r="AB40" s="715"/>
      <c r="AC40" s="715"/>
      <c r="AD40" s="716" t="s">
        <v>224</v>
      </c>
      <c r="AE40" s="716"/>
      <c r="AF40" s="716"/>
      <c r="AG40" s="716"/>
      <c r="AH40" s="716"/>
      <c r="AI40" s="716"/>
      <c r="AJ40" s="716"/>
      <c r="AK40" s="716"/>
      <c r="AL40" s="681" t="s">
        <v>127</v>
      </c>
      <c r="AM40" s="682"/>
      <c r="AN40" s="682"/>
      <c r="AO40" s="717"/>
      <c r="AQ40" s="718" t="s">
        <v>340</v>
      </c>
      <c r="AR40" s="719"/>
      <c r="AS40" s="719"/>
      <c r="AT40" s="719"/>
      <c r="AU40" s="719"/>
      <c r="AV40" s="719"/>
      <c r="AW40" s="719"/>
      <c r="AX40" s="719"/>
      <c r="AY40" s="720"/>
      <c r="AZ40" s="678" t="s">
        <v>224</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81</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t="s">
        <v>127</v>
      </c>
      <c r="CS40" s="679"/>
      <c r="CT40" s="679"/>
      <c r="CU40" s="679"/>
      <c r="CV40" s="679"/>
      <c r="CW40" s="679"/>
      <c r="CX40" s="679"/>
      <c r="CY40" s="680"/>
      <c r="CZ40" s="681" t="s">
        <v>224</v>
      </c>
      <c r="DA40" s="699"/>
      <c r="DB40" s="699"/>
      <c r="DC40" s="700"/>
      <c r="DD40" s="684" t="s">
        <v>224</v>
      </c>
      <c r="DE40" s="679"/>
      <c r="DF40" s="679"/>
      <c r="DG40" s="679"/>
      <c r="DH40" s="679"/>
      <c r="DI40" s="679"/>
      <c r="DJ40" s="679"/>
      <c r="DK40" s="680"/>
      <c r="DL40" s="684" t="s">
        <v>224</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138600</v>
      </c>
      <c r="S41" s="679"/>
      <c r="T41" s="679"/>
      <c r="U41" s="679"/>
      <c r="V41" s="679"/>
      <c r="W41" s="679"/>
      <c r="X41" s="679"/>
      <c r="Y41" s="680"/>
      <c r="Z41" s="715">
        <v>2.2999999999999998</v>
      </c>
      <c r="AA41" s="715"/>
      <c r="AB41" s="715"/>
      <c r="AC41" s="715"/>
      <c r="AD41" s="716" t="s">
        <v>224</v>
      </c>
      <c r="AE41" s="716"/>
      <c r="AF41" s="716"/>
      <c r="AG41" s="716"/>
      <c r="AH41" s="716"/>
      <c r="AI41" s="716"/>
      <c r="AJ41" s="716"/>
      <c r="AK41" s="716"/>
      <c r="AL41" s="681" t="s">
        <v>127</v>
      </c>
      <c r="AM41" s="682"/>
      <c r="AN41" s="682"/>
      <c r="AO41" s="717"/>
      <c r="AQ41" s="718" t="s">
        <v>345</v>
      </c>
      <c r="AR41" s="719"/>
      <c r="AS41" s="719"/>
      <c r="AT41" s="719"/>
      <c r="AU41" s="719"/>
      <c r="AV41" s="719"/>
      <c r="AW41" s="719"/>
      <c r="AX41" s="719"/>
      <c r="AY41" s="720"/>
      <c r="AZ41" s="678">
        <v>124742</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v>1</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224</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5928238</v>
      </c>
      <c r="S42" s="701"/>
      <c r="T42" s="701"/>
      <c r="U42" s="701"/>
      <c r="V42" s="701"/>
      <c r="W42" s="701"/>
      <c r="X42" s="701"/>
      <c r="Y42" s="703"/>
      <c r="Z42" s="704">
        <v>100</v>
      </c>
      <c r="AA42" s="704"/>
      <c r="AB42" s="704"/>
      <c r="AC42" s="704"/>
      <c r="AD42" s="705">
        <v>3465114</v>
      </c>
      <c r="AE42" s="705"/>
      <c r="AF42" s="705"/>
      <c r="AG42" s="705"/>
      <c r="AH42" s="705"/>
      <c r="AI42" s="705"/>
      <c r="AJ42" s="705"/>
      <c r="AK42" s="705"/>
      <c r="AL42" s="665">
        <v>100</v>
      </c>
      <c r="AM42" s="706"/>
      <c r="AN42" s="706"/>
      <c r="AO42" s="707"/>
      <c r="AQ42" s="708" t="s">
        <v>332</v>
      </c>
      <c r="AR42" s="709"/>
      <c r="AS42" s="709"/>
      <c r="AT42" s="709"/>
      <c r="AU42" s="709"/>
      <c r="AV42" s="709"/>
      <c r="AW42" s="709"/>
      <c r="AX42" s="709"/>
      <c r="AY42" s="710"/>
      <c r="AZ42" s="662">
        <v>452479</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351</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520209</v>
      </c>
      <c r="CS42" s="679"/>
      <c r="CT42" s="679"/>
      <c r="CU42" s="679"/>
      <c r="CV42" s="679"/>
      <c r="CW42" s="679"/>
      <c r="CX42" s="679"/>
      <c r="CY42" s="680"/>
      <c r="CZ42" s="681">
        <v>8.9</v>
      </c>
      <c r="DA42" s="682"/>
      <c r="DB42" s="682"/>
      <c r="DC42" s="683"/>
      <c r="DD42" s="684">
        <v>72825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t="s">
        <v>127</v>
      </c>
      <c r="CS43" s="697"/>
      <c r="CT43" s="697"/>
      <c r="CU43" s="697"/>
      <c r="CV43" s="697"/>
      <c r="CW43" s="697"/>
      <c r="CX43" s="697"/>
      <c r="CY43" s="698"/>
      <c r="CZ43" s="681" t="s">
        <v>127</v>
      </c>
      <c r="DA43" s="699"/>
      <c r="DB43" s="699"/>
      <c r="DC43" s="700"/>
      <c r="DD43" s="684" t="s">
        <v>127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520209</v>
      </c>
      <c r="CS44" s="679"/>
      <c r="CT44" s="679"/>
      <c r="CU44" s="679"/>
      <c r="CV44" s="679"/>
      <c r="CW44" s="679"/>
      <c r="CX44" s="679"/>
      <c r="CY44" s="680"/>
      <c r="CZ44" s="681">
        <v>8.9</v>
      </c>
      <c r="DA44" s="682"/>
      <c r="DB44" s="682"/>
      <c r="DC44" s="683"/>
      <c r="DD44" s="684">
        <v>72825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160229</v>
      </c>
      <c r="CS45" s="697"/>
      <c r="CT45" s="697"/>
      <c r="CU45" s="697"/>
      <c r="CV45" s="697"/>
      <c r="CW45" s="697"/>
      <c r="CX45" s="697"/>
      <c r="CY45" s="698"/>
      <c r="CZ45" s="681">
        <v>2.7</v>
      </c>
      <c r="DA45" s="699"/>
      <c r="DB45" s="699"/>
      <c r="DC45" s="700"/>
      <c r="DD45" s="684">
        <v>14334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308904</v>
      </c>
      <c r="CS46" s="679"/>
      <c r="CT46" s="679"/>
      <c r="CU46" s="679"/>
      <c r="CV46" s="679"/>
      <c r="CW46" s="679"/>
      <c r="CX46" s="679"/>
      <c r="CY46" s="680"/>
      <c r="CZ46" s="681">
        <v>5.3</v>
      </c>
      <c r="DA46" s="682"/>
      <c r="DB46" s="682"/>
      <c r="DC46" s="683"/>
      <c r="DD46" s="684">
        <v>54815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t="s">
        <v>224</v>
      </c>
      <c r="CS47" s="697"/>
      <c r="CT47" s="697"/>
      <c r="CU47" s="697"/>
      <c r="CV47" s="697"/>
      <c r="CW47" s="697"/>
      <c r="CX47" s="697"/>
      <c r="CY47" s="698"/>
      <c r="CZ47" s="681" t="s">
        <v>127</v>
      </c>
      <c r="DA47" s="699"/>
      <c r="DB47" s="699"/>
      <c r="DC47" s="700"/>
      <c r="DD47" s="684" t="s">
        <v>224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5869764</v>
      </c>
      <c r="CS49" s="663"/>
      <c r="CT49" s="663"/>
      <c r="CU49" s="663"/>
      <c r="CV49" s="663"/>
      <c r="CW49" s="663"/>
      <c r="CX49" s="663"/>
      <c r="CY49" s="664"/>
      <c r="CZ49" s="665">
        <v>100</v>
      </c>
      <c r="DA49" s="666"/>
      <c r="DB49" s="666"/>
      <c r="DC49" s="667"/>
      <c r="DD49" s="668">
        <v>3964977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X+8+yxJgBuu4rv0udy9hLd9s1mIOYJM4BjtNRb8s32DY6ZSebWuZ1UGC69KsVWDRrZoVYDtrUCJolHFdG5GRg==" saltValue="kEn6Zm3wT80JwL1wTOOKF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R4" zoomScale="70" zoomScaleNormal="25" zoomScaleSheetLayoutView="70" workbookViewId="0">
      <selection activeCell="BQ104" sqref="BQ104:DZ10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366</v>
      </c>
      <c r="B5" s="1091"/>
      <c r="C5" s="1091"/>
      <c r="D5" s="1091"/>
      <c r="E5" s="1091"/>
      <c r="F5" s="1091"/>
      <c r="G5" s="1091"/>
      <c r="H5" s="1091"/>
      <c r="I5" s="1091"/>
      <c r="J5" s="1091"/>
      <c r="K5" s="1091"/>
      <c r="L5" s="1091"/>
      <c r="M5" s="1091"/>
      <c r="N5" s="1091"/>
      <c r="O5" s="1091"/>
      <c r="P5" s="1092"/>
      <c r="Q5" s="1096" t="s">
        <v>367</v>
      </c>
      <c r="R5" s="1097"/>
      <c r="S5" s="1097"/>
      <c r="T5" s="1097"/>
      <c r="U5" s="1098"/>
      <c r="V5" s="1096" t="s">
        <v>368</v>
      </c>
      <c r="W5" s="1097"/>
      <c r="X5" s="1097"/>
      <c r="Y5" s="1097"/>
      <c r="Z5" s="1098"/>
      <c r="AA5" s="1096" t="s">
        <v>369</v>
      </c>
      <c r="AB5" s="1097"/>
      <c r="AC5" s="1097"/>
      <c r="AD5" s="1097"/>
      <c r="AE5" s="1097"/>
      <c r="AF5" s="1206" t="s">
        <v>370</v>
      </c>
      <c r="AG5" s="1097"/>
      <c r="AH5" s="1097"/>
      <c r="AI5" s="1097"/>
      <c r="AJ5" s="1112"/>
      <c r="AK5" s="1097" t="s">
        <v>371</v>
      </c>
      <c r="AL5" s="1097"/>
      <c r="AM5" s="1097"/>
      <c r="AN5" s="1097"/>
      <c r="AO5" s="1098"/>
      <c r="AP5" s="1096" t="s">
        <v>372</v>
      </c>
      <c r="AQ5" s="1097"/>
      <c r="AR5" s="1097"/>
      <c r="AS5" s="1097"/>
      <c r="AT5" s="1098"/>
      <c r="AU5" s="1096" t="s">
        <v>373</v>
      </c>
      <c r="AV5" s="1097"/>
      <c r="AW5" s="1097"/>
      <c r="AX5" s="1097"/>
      <c r="AY5" s="1112"/>
      <c r="AZ5" s="257"/>
      <c r="BA5" s="257"/>
      <c r="BB5" s="257"/>
      <c r="BC5" s="257"/>
      <c r="BD5" s="257"/>
      <c r="BE5" s="258"/>
      <c r="BF5" s="258"/>
      <c r="BG5" s="258"/>
      <c r="BH5" s="258"/>
      <c r="BI5" s="258"/>
      <c r="BJ5" s="258"/>
      <c r="BK5" s="258"/>
      <c r="BL5" s="258"/>
      <c r="BM5" s="258"/>
      <c r="BN5" s="258"/>
      <c r="BO5" s="258"/>
      <c r="BP5" s="258"/>
      <c r="BQ5" s="1090" t="s">
        <v>374</v>
      </c>
      <c r="BR5" s="1091"/>
      <c r="BS5" s="1091"/>
      <c r="BT5" s="1091"/>
      <c r="BU5" s="1091"/>
      <c r="BV5" s="1091"/>
      <c r="BW5" s="1091"/>
      <c r="BX5" s="1091"/>
      <c r="BY5" s="1091"/>
      <c r="BZ5" s="1091"/>
      <c r="CA5" s="1091"/>
      <c r="CB5" s="1091"/>
      <c r="CC5" s="1091"/>
      <c r="CD5" s="1091"/>
      <c r="CE5" s="1091"/>
      <c r="CF5" s="1091"/>
      <c r="CG5" s="1092"/>
      <c r="CH5" s="1096" t="s">
        <v>375</v>
      </c>
      <c r="CI5" s="1097"/>
      <c r="CJ5" s="1097"/>
      <c r="CK5" s="1097"/>
      <c r="CL5" s="1098"/>
      <c r="CM5" s="1096" t="s">
        <v>376</v>
      </c>
      <c r="CN5" s="1097"/>
      <c r="CO5" s="1097"/>
      <c r="CP5" s="1097"/>
      <c r="CQ5" s="1098"/>
      <c r="CR5" s="1096" t="s">
        <v>377</v>
      </c>
      <c r="CS5" s="1097"/>
      <c r="CT5" s="1097"/>
      <c r="CU5" s="1097"/>
      <c r="CV5" s="1098"/>
      <c r="CW5" s="1096" t="s">
        <v>378</v>
      </c>
      <c r="CX5" s="1097"/>
      <c r="CY5" s="1097"/>
      <c r="CZ5" s="1097"/>
      <c r="DA5" s="1098"/>
      <c r="DB5" s="1096" t="s">
        <v>379</v>
      </c>
      <c r="DC5" s="1097"/>
      <c r="DD5" s="1097"/>
      <c r="DE5" s="1097"/>
      <c r="DF5" s="1098"/>
      <c r="DG5" s="1191" t="s">
        <v>380</v>
      </c>
      <c r="DH5" s="1192"/>
      <c r="DI5" s="1192"/>
      <c r="DJ5" s="1192"/>
      <c r="DK5" s="1193"/>
      <c r="DL5" s="1191" t="s">
        <v>381</v>
      </c>
      <c r="DM5" s="1192"/>
      <c r="DN5" s="1192"/>
      <c r="DO5" s="1192"/>
      <c r="DP5" s="1193"/>
      <c r="DQ5" s="1096" t="s">
        <v>597</v>
      </c>
      <c r="DR5" s="1097"/>
      <c r="DS5" s="1097"/>
      <c r="DT5" s="1097"/>
      <c r="DU5" s="1098"/>
      <c r="DV5" s="1096" t="s">
        <v>373</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7"/>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4"/>
      <c r="DH6" s="1195"/>
      <c r="DI6" s="1195"/>
      <c r="DJ6" s="1195"/>
      <c r="DK6" s="1196"/>
      <c r="DL6" s="1194"/>
      <c r="DM6" s="1195"/>
      <c r="DN6" s="1195"/>
      <c r="DO6" s="1195"/>
      <c r="DP6" s="1196"/>
      <c r="DQ6" s="1099"/>
      <c r="DR6" s="1100"/>
      <c r="DS6" s="1100"/>
      <c r="DT6" s="1100"/>
      <c r="DU6" s="1101"/>
      <c r="DV6" s="1099"/>
      <c r="DW6" s="1100"/>
      <c r="DX6" s="1100"/>
      <c r="DY6" s="1100"/>
      <c r="DZ6" s="1113"/>
      <c r="EA6" s="255"/>
    </row>
    <row r="7" spans="1:131" s="256" customFormat="1" ht="26.25" customHeight="1" thickTop="1" x14ac:dyDescent="0.15">
      <c r="A7" s="259">
        <v>1</v>
      </c>
      <c r="B7" s="1143" t="s">
        <v>382</v>
      </c>
      <c r="C7" s="1144"/>
      <c r="D7" s="1144"/>
      <c r="E7" s="1144"/>
      <c r="F7" s="1144"/>
      <c r="G7" s="1144"/>
      <c r="H7" s="1144"/>
      <c r="I7" s="1144"/>
      <c r="J7" s="1144"/>
      <c r="K7" s="1144"/>
      <c r="L7" s="1144"/>
      <c r="M7" s="1144"/>
      <c r="N7" s="1144"/>
      <c r="O7" s="1144"/>
      <c r="P7" s="1145"/>
      <c r="Q7" s="1197">
        <v>5890</v>
      </c>
      <c r="R7" s="1198"/>
      <c r="S7" s="1198"/>
      <c r="T7" s="1198"/>
      <c r="U7" s="1198"/>
      <c r="V7" s="1198">
        <v>5832</v>
      </c>
      <c r="W7" s="1198"/>
      <c r="X7" s="1198"/>
      <c r="Y7" s="1198"/>
      <c r="Z7" s="1198"/>
      <c r="AA7" s="1198">
        <v>58</v>
      </c>
      <c r="AB7" s="1198"/>
      <c r="AC7" s="1198"/>
      <c r="AD7" s="1198"/>
      <c r="AE7" s="1199"/>
      <c r="AF7" s="1200">
        <v>53</v>
      </c>
      <c r="AG7" s="1201"/>
      <c r="AH7" s="1201"/>
      <c r="AI7" s="1201"/>
      <c r="AJ7" s="1202"/>
      <c r="AK7" s="1184">
        <v>377</v>
      </c>
      <c r="AL7" s="1185"/>
      <c r="AM7" s="1185"/>
      <c r="AN7" s="1185"/>
      <c r="AO7" s="1185"/>
      <c r="AP7" s="1185">
        <v>6265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596</v>
      </c>
      <c r="BT7" s="1189"/>
      <c r="BU7" s="1189"/>
      <c r="BV7" s="1189"/>
      <c r="BW7" s="1189"/>
      <c r="BX7" s="1189"/>
      <c r="BY7" s="1189"/>
      <c r="BZ7" s="1189"/>
      <c r="CA7" s="1189"/>
      <c r="CB7" s="1189"/>
      <c r="CC7" s="1189"/>
      <c r="CD7" s="1189"/>
      <c r="CE7" s="1189"/>
      <c r="CF7" s="1189"/>
      <c r="CG7" s="1190"/>
      <c r="CH7" s="1181" t="s">
        <v>581</v>
      </c>
      <c r="CI7" s="1182"/>
      <c r="CJ7" s="1182"/>
      <c r="CK7" s="1182"/>
      <c r="CL7" s="1183"/>
      <c r="CM7" s="1181">
        <v>37</v>
      </c>
      <c r="CN7" s="1182"/>
      <c r="CO7" s="1182"/>
      <c r="CP7" s="1182"/>
      <c r="CQ7" s="1183"/>
      <c r="CR7" s="1181">
        <v>2</v>
      </c>
      <c r="CS7" s="1182"/>
      <c r="CT7" s="1182"/>
      <c r="CU7" s="1182"/>
      <c r="CV7" s="1183"/>
      <c r="CW7" s="1181" t="s">
        <v>581</v>
      </c>
      <c r="CX7" s="1182"/>
      <c r="CY7" s="1182"/>
      <c r="CZ7" s="1182"/>
      <c r="DA7" s="1183"/>
      <c r="DB7" s="1181" t="s">
        <v>581</v>
      </c>
      <c r="DC7" s="1182"/>
      <c r="DD7" s="1182"/>
      <c r="DE7" s="1182"/>
      <c r="DF7" s="1183"/>
      <c r="DG7" s="1181" t="s">
        <v>581</v>
      </c>
      <c r="DH7" s="1182"/>
      <c r="DI7" s="1182"/>
      <c r="DJ7" s="1182"/>
      <c r="DK7" s="1183"/>
      <c r="DL7" s="1181" t="s">
        <v>581</v>
      </c>
      <c r="DM7" s="1182"/>
      <c r="DN7" s="1182"/>
      <c r="DO7" s="1182"/>
      <c r="DP7" s="1183"/>
      <c r="DQ7" s="1181" t="s">
        <v>581</v>
      </c>
      <c r="DR7" s="1182"/>
      <c r="DS7" s="1182"/>
      <c r="DT7" s="1182"/>
      <c r="DU7" s="1183"/>
      <c r="DV7" s="1208"/>
      <c r="DW7" s="1209"/>
      <c r="DX7" s="1209"/>
      <c r="DY7" s="1209"/>
      <c r="DZ7" s="1210"/>
      <c r="EA7" s="255"/>
    </row>
    <row r="8" spans="1:131" s="256" customFormat="1" ht="26.25" customHeight="1" x14ac:dyDescent="0.15">
      <c r="A8" s="262">
        <v>2</v>
      </c>
      <c r="B8" s="1130" t="s">
        <v>383</v>
      </c>
      <c r="C8" s="1131"/>
      <c r="D8" s="1131"/>
      <c r="E8" s="1131"/>
      <c r="F8" s="1131"/>
      <c r="G8" s="1131"/>
      <c r="H8" s="1131"/>
      <c r="I8" s="1131"/>
      <c r="J8" s="1131"/>
      <c r="K8" s="1131"/>
      <c r="L8" s="1131"/>
      <c r="M8" s="1131"/>
      <c r="N8" s="1131"/>
      <c r="O8" s="1131"/>
      <c r="P8" s="1132"/>
      <c r="Q8" s="1136">
        <v>132</v>
      </c>
      <c r="R8" s="1137"/>
      <c r="S8" s="1137"/>
      <c r="T8" s="1137"/>
      <c r="U8" s="1137"/>
      <c r="V8" s="1137">
        <v>132</v>
      </c>
      <c r="W8" s="1137"/>
      <c r="X8" s="1137"/>
      <c r="Y8" s="1137"/>
      <c r="Z8" s="1137"/>
      <c r="AA8" s="1137">
        <v>0</v>
      </c>
      <c r="AB8" s="1137"/>
      <c r="AC8" s="1137"/>
      <c r="AD8" s="1137"/>
      <c r="AE8" s="1138"/>
      <c r="AF8" s="1114">
        <v>0</v>
      </c>
      <c r="AG8" s="1115"/>
      <c r="AH8" s="1115"/>
      <c r="AI8" s="1115"/>
      <c r="AJ8" s="1116"/>
      <c r="AK8" s="1179" t="s">
        <v>581</v>
      </c>
      <c r="AL8" s="1180"/>
      <c r="AM8" s="1180"/>
      <c r="AN8" s="1180"/>
      <c r="AO8" s="1180"/>
      <c r="AP8" s="1180" t="s">
        <v>581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4"/>
      <c r="AG9" s="1115"/>
      <c r="AH9" s="1115"/>
      <c r="AI9" s="1115"/>
      <c r="AJ9" s="1116"/>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4"/>
      <c r="AG10" s="1115"/>
      <c r="AH10" s="1115"/>
      <c r="AI10" s="1115"/>
      <c r="AJ10" s="1116"/>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4"/>
      <c r="AG11" s="1115"/>
      <c r="AH11" s="1115"/>
      <c r="AI11" s="1115"/>
      <c r="AJ11" s="1116"/>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4"/>
      <c r="AG12" s="1115"/>
      <c r="AH12" s="1115"/>
      <c r="AI12" s="1115"/>
      <c r="AJ12" s="1116"/>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4"/>
      <c r="AG13" s="1115"/>
      <c r="AH13" s="1115"/>
      <c r="AI13" s="1115"/>
      <c r="AJ13" s="1116"/>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4"/>
      <c r="AG14" s="1115"/>
      <c r="AH14" s="1115"/>
      <c r="AI14" s="1115"/>
      <c r="AJ14" s="1116"/>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4"/>
      <c r="AG15" s="1115"/>
      <c r="AH15" s="1115"/>
      <c r="AI15" s="1115"/>
      <c r="AJ15" s="1116"/>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4"/>
      <c r="AG16" s="1115"/>
      <c r="AH16" s="1115"/>
      <c r="AI16" s="1115"/>
      <c r="AJ16" s="1116"/>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4"/>
      <c r="AG17" s="1115"/>
      <c r="AH17" s="1115"/>
      <c r="AI17" s="1115"/>
      <c r="AJ17" s="1116"/>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4"/>
      <c r="AG18" s="1115"/>
      <c r="AH18" s="1115"/>
      <c r="AI18" s="1115"/>
      <c r="AJ18" s="1116"/>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4"/>
      <c r="AG19" s="1115"/>
      <c r="AH19" s="1115"/>
      <c r="AI19" s="1115"/>
      <c r="AJ19" s="1116"/>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4"/>
      <c r="AG20" s="1115"/>
      <c r="AH20" s="1115"/>
      <c r="AI20" s="1115"/>
      <c r="AJ20" s="1116"/>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4"/>
      <c r="AG21" s="1115"/>
      <c r="AH21" s="1115"/>
      <c r="AI21" s="1115"/>
      <c r="AJ21" s="1116"/>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4"/>
      <c r="AG22" s="1115"/>
      <c r="AH22" s="1115"/>
      <c r="AI22" s="1115"/>
      <c r="AJ22" s="1116"/>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161">
        <v>6022</v>
      </c>
      <c r="R23" s="1162"/>
      <c r="S23" s="1162"/>
      <c r="T23" s="1162"/>
      <c r="U23" s="1162"/>
      <c r="V23" s="1162">
        <v>5964</v>
      </c>
      <c r="W23" s="1162"/>
      <c r="X23" s="1162"/>
      <c r="Y23" s="1162"/>
      <c r="Z23" s="1162"/>
      <c r="AA23" s="1162">
        <v>58</v>
      </c>
      <c r="AB23" s="1162"/>
      <c r="AC23" s="1162"/>
      <c r="AD23" s="1162"/>
      <c r="AE23" s="1163"/>
      <c r="AF23" s="1164">
        <v>53</v>
      </c>
      <c r="AG23" s="1162"/>
      <c r="AH23" s="1162"/>
      <c r="AI23" s="1162"/>
      <c r="AJ23" s="1165"/>
      <c r="AK23" s="1166"/>
      <c r="AL23" s="1167"/>
      <c r="AM23" s="1167"/>
      <c r="AN23" s="1167"/>
      <c r="AO23" s="1167"/>
      <c r="AP23" s="1162">
        <v>6265</v>
      </c>
      <c r="AQ23" s="1162"/>
      <c r="AR23" s="1162"/>
      <c r="AS23" s="1162"/>
      <c r="AT23" s="1162"/>
      <c r="AU23" s="1168"/>
      <c r="AV23" s="1168"/>
      <c r="AW23" s="1168"/>
      <c r="AX23" s="1168"/>
      <c r="AY23" s="1169"/>
      <c r="AZ23" s="1158" t="s">
        <v>387</v>
      </c>
      <c r="BA23" s="1159"/>
      <c r="BB23" s="1159"/>
      <c r="BC23" s="1159"/>
      <c r="BD23" s="1160"/>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366</v>
      </c>
      <c r="B26" s="1091"/>
      <c r="C26" s="1091"/>
      <c r="D26" s="1091"/>
      <c r="E26" s="1091"/>
      <c r="F26" s="1091"/>
      <c r="G26" s="1091"/>
      <c r="H26" s="1091"/>
      <c r="I26" s="1091"/>
      <c r="J26" s="1091"/>
      <c r="K26" s="1091"/>
      <c r="L26" s="1091"/>
      <c r="M26" s="1091"/>
      <c r="N26" s="1091"/>
      <c r="O26" s="1091"/>
      <c r="P26" s="1092"/>
      <c r="Q26" s="1096" t="s">
        <v>390</v>
      </c>
      <c r="R26" s="1097"/>
      <c r="S26" s="1097"/>
      <c r="T26" s="1097"/>
      <c r="U26" s="1098"/>
      <c r="V26" s="1096" t="s">
        <v>391</v>
      </c>
      <c r="W26" s="1097"/>
      <c r="X26" s="1097"/>
      <c r="Y26" s="1097"/>
      <c r="Z26" s="1098"/>
      <c r="AA26" s="1096" t="s">
        <v>392</v>
      </c>
      <c r="AB26" s="1097"/>
      <c r="AC26" s="1097"/>
      <c r="AD26" s="1097"/>
      <c r="AE26" s="1097"/>
      <c r="AF26" s="1152" t="s">
        <v>598</v>
      </c>
      <c r="AG26" s="1103"/>
      <c r="AH26" s="1103"/>
      <c r="AI26" s="1103"/>
      <c r="AJ26" s="1153"/>
      <c r="AK26" s="1097" t="s">
        <v>393</v>
      </c>
      <c r="AL26" s="1097"/>
      <c r="AM26" s="1097"/>
      <c r="AN26" s="1097"/>
      <c r="AO26" s="1098"/>
      <c r="AP26" s="1096" t="s">
        <v>394</v>
      </c>
      <c r="AQ26" s="1097"/>
      <c r="AR26" s="1097"/>
      <c r="AS26" s="1097"/>
      <c r="AT26" s="1098"/>
      <c r="AU26" s="1096" t="s">
        <v>599</v>
      </c>
      <c r="AV26" s="1097"/>
      <c r="AW26" s="1097"/>
      <c r="AX26" s="1097"/>
      <c r="AY26" s="1098"/>
      <c r="AZ26" s="1096" t="s">
        <v>395</v>
      </c>
      <c r="BA26" s="1097"/>
      <c r="BB26" s="1097"/>
      <c r="BC26" s="1097"/>
      <c r="BD26" s="1098"/>
      <c r="BE26" s="1096" t="s">
        <v>373</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4"/>
      <c r="AG27" s="1106"/>
      <c r="AH27" s="1106"/>
      <c r="AI27" s="1106"/>
      <c r="AJ27" s="1155"/>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3" t="s">
        <v>396</v>
      </c>
      <c r="C28" s="1144"/>
      <c r="D28" s="1144"/>
      <c r="E28" s="1144"/>
      <c r="F28" s="1144"/>
      <c r="G28" s="1144"/>
      <c r="H28" s="1144"/>
      <c r="I28" s="1144"/>
      <c r="J28" s="1144"/>
      <c r="K28" s="1144"/>
      <c r="L28" s="1144"/>
      <c r="M28" s="1144"/>
      <c r="N28" s="1144"/>
      <c r="O28" s="1144"/>
      <c r="P28" s="1145"/>
      <c r="Q28" s="1146">
        <v>1505</v>
      </c>
      <c r="R28" s="1147"/>
      <c r="S28" s="1147"/>
      <c r="T28" s="1147"/>
      <c r="U28" s="1147"/>
      <c r="V28" s="1147">
        <v>1488</v>
      </c>
      <c r="W28" s="1147"/>
      <c r="X28" s="1147"/>
      <c r="Y28" s="1147"/>
      <c r="Z28" s="1147"/>
      <c r="AA28" s="1147">
        <v>17</v>
      </c>
      <c r="AB28" s="1147"/>
      <c r="AC28" s="1147"/>
      <c r="AD28" s="1147"/>
      <c r="AE28" s="1148"/>
      <c r="AF28" s="1149">
        <v>17</v>
      </c>
      <c r="AG28" s="1147"/>
      <c r="AH28" s="1147"/>
      <c r="AI28" s="1147"/>
      <c r="AJ28" s="1150"/>
      <c r="AK28" s="1151">
        <v>125</v>
      </c>
      <c r="AL28" s="1139"/>
      <c r="AM28" s="1139"/>
      <c r="AN28" s="1139"/>
      <c r="AO28" s="1139"/>
      <c r="AP28" s="1139" t="s">
        <v>581</v>
      </c>
      <c r="AQ28" s="1139"/>
      <c r="AR28" s="1139"/>
      <c r="AS28" s="1139"/>
      <c r="AT28" s="1139"/>
      <c r="AU28" s="1139" t="s">
        <v>581</v>
      </c>
      <c r="AV28" s="1139"/>
      <c r="AW28" s="1139"/>
      <c r="AX28" s="1139"/>
      <c r="AY28" s="1139"/>
      <c r="AZ28" s="1140" t="s">
        <v>581</v>
      </c>
      <c r="BA28" s="1140"/>
      <c r="BB28" s="1140"/>
      <c r="BC28" s="1140"/>
      <c r="BD28" s="1140"/>
      <c r="BE28" s="1141"/>
      <c r="BF28" s="1141"/>
      <c r="BG28" s="1141"/>
      <c r="BH28" s="1141"/>
      <c r="BI28" s="1142"/>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0" t="s">
        <v>397</v>
      </c>
      <c r="C29" s="1131"/>
      <c r="D29" s="1131"/>
      <c r="E29" s="1131"/>
      <c r="F29" s="1131"/>
      <c r="G29" s="1131"/>
      <c r="H29" s="1131"/>
      <c r="I29" s="1131"/>
      <c r="J29" s="1131"/>
      <c r="K29" s="1131"/>
      <c r="L29" s="1131"/>
      <c r="M29" s="1131"/>
      <c r="N29" s="1131"/>
      <c r="O29" s="1131"/>
      <c r="P29" s="1132"/>
      <c r="Q29" s="1136">
        <v>1426</v>
      </c>
      <c r="R29" s="1137"/>
      <c r="S29" s="1137"/>
      <c r="T29" s="1137"/>
      <c r="U29" s="1137"/>
      <c r="V29" s="1137">
        <v>1377</v>
      </c>
      <c r="W29" s="1137"/>
      <c r="X29" s="1137"/>
      <c r="Y29" s="1137"/>
      <c r="Z29" s="1137"/>
      <c r="AA29" s="1137">
        <v>49</v>
      </c>
      <c r="AB29" s="1137"/>
      <c r="AC29" s="1137"/>
      <c r="AD29" s="1137"/>
      <c r="AE29" s="1138"/>
      <c r="AF29" s="1114">
        <v>49</v>
      </c>
      <c r="AG29" s="1115"/>
      <c r="AH29" s="1115"/>
      <c r="AI29" s="1115"/>
      <c r="AJ29" s="1116"/>
      <c r="AK29" s="1073">
        <v>227</v>
      </c>
      <c r="AL29" s="1064"/>
      <c r="AM29" s="1064"/>
      <c r="AN29" s="1064"/>
      <c r="AO29" s="1064"/>
      <c r="AP29" s="1064" t="s">
        <v>581</v>
      </c>
      <c r="AQ29" s="1064"/>
      <c r="AR29" s="1064"/>
      <c r="AS29" s="1064"/>
      <c r="AT29" s="1064"/>
      <c r="AU29" s="1064" t="s">
        <v>581</v>
      </c>
      <c r="AV29" s="1064"/>
      <c r="AW29" s="1064"/>
      <c r="AX29" s="1064"/>
      <c r="AY29" s="1064"/>
      <c r="AZ29" s="1135" t="s">
        <v>581</v>
      </c>
      <c r="BA29" s="1135"/>
      <c r="BB29" s="1135"/>
      <c r="BC29" s="1135"/>
      <c r="BD29" s="1135"/>
      <c r="BE29" s="1075"/>
      <c r="BF29" s="1075"/>
      <c r="BG29" s="1075"/>
      <c r="BH29" s="1075"/>
      <c r="BI29" s="1076"/>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0" t="s">
        <v>398</v>
      </c>
      <c r="C30" s="1131"/>
      <c r="D30" s="1131"/>
      <c r="E30" s="1131"/>
      <c r="F30" s="1131"/>
      <c r="G30" s="1131"/>
      <c r="H30" s="1131"/>
      <c r="I30" s="1131"/>
      <c r="J30" s="1131"/>
      <c r="K30" s="1131"/>
      <c r="L30" s="1131"/>
      <c r="M30" s="1131"/>
      <c r="N30" s="1131"/>
      <c r="O30" s="1131"/>
      <c r="P30" s="1132"/>
      <c r="Q30" s="1136">
        <v>195</v>
      </c>
      <c r="R30" s="1137"/>
      <c r="S30" s="1137"/>
      <c r="T30" s="1137"/>
      <c r="U30" s="1137"/>
      <c r="V30" s="1137">
        <v>193</v>
      </c>
      <c r="W30" s="1137"/>
      <c r="X30" s="1137"/>
      <c r="Y30" s="1137"/>
      <c r="Z30" s="1137"/>
      <c r="AA30" s="1137">
        <v>2</v>
      </c>
      <c r="AB30" s="1137"/>
      <c r="AC30" s="1137"/>
      <c r="AD30" s="1137"/>
      <c r="AE30" s="1138"/>
      <c r="AF30" s="1114">
        <v>2</v>
      </c>
      <c r="AG30" s="1115"/>
      <c r="AH30" s="1115"/>
      <c r="AI30" s="1115"/>
      <c r="AJ30" s="1116"/>
      <c r="AK30" s="1073">
        <v>48</v>
      </c>
      <c r="AL30" s="1064"/>
      <c r="AM30" s="1064"/>
      <c r="AN30" s="1064"/>
      <c r="AO30" s="1064"/>
      <c r="AP30" s="1064" t="s">
        <v>581</v>
      </c>
      <c r="AQ30" s="1064"/>
      <c r="AR30" s="1064"/>
      <c r="AS30" s="1064"/>
      <c r="AT30" s="1064"/>
      <c r="AU30" s="1064" t="s">
        <v>581</v>
      </c>
      <c r="AV30" s="1064"/>
      <c r="AW30" s="1064"/>
      <c r="AX30" s="1064"/>
      <c r="AY30" s="1064"/>
      <c r="AZ30" s="1135" t="s">
        <v>581</v>
      </c>
      <c r="BA30" s="1135"/>
      <c r="BB30" s="1135"/>
      <c r="BC30" s="1135"/>
      <c r="BD30" s="1135"/>
      <c r="BE30" s="1075"/>
      <c r="BF30" s="1075"/>
      <c r="BG30" s="1075"/>
      <c r="BH30" s="1075"/>
      <c r="BI30" s="1076"/>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0" t="s">
        <v>399</v>
      </c>
      <c r="C31" s="1131"/>
      <c r="D31" s="1131"/>
      <c r="E31" s="1131"/>
      <c r="F31" s="1131"/>
      <c r="G31" s="1131"/>
      <c r="H31" s="1131"/>
      <c r="I31" s="1131"/>
      <c r="J31" s="1131"/>
      <c r="K31" s="1131"/>
      <c r="L31" s="1131"/>
      <c r="M31" s="1131"/>
      <c r="N31" s="1131"/>
      <c r="O31" s="1131"/>
      <c r="P31" s="1132"/>
      <c r="Q31" s="1136">
        <v>372</v>
      </c>
      <c r="R31" s="1137"/>
      <c r="S31" s="1137"/>
      <c r="T31" s="1137"/>
      <c r="U31" s="1137"/>
      <c r="V31" s="1137">
        <v>349</v>
      </c>
      <c r="W31" s="1137"/>
      <c r="X31" s="1137"/>
      <c r="Y31" s="1137"/>
      <c r="Z31" s="1137"/>
      <c r="AA31" s="1137">
        <v>23</v>
      </c>
      <c r="AB31" s="1137"/>
      <c r="AC31" s="1137"/>
      <c r="AD31" s="1137"/>
      <c r="AE31" s="1138"/>
      <c r="AF31" s="1114">
        <v>705</v>
      </c>
      <c r="AG31" s="1115"/>
      <c r="AH31" s="1115"/>
      <c r="AI31" s="1115"/>
      <c r="AJ31" s="1116"/>
      <c r="AK31" s="1073">
        <v>1</v>
      </c>
      <c r="AL31" s="1064"/>
      <c r="AM31" s="1064"/>
      <c r="AN31" s="1064"/>
      <c r="AO31" s="1064"/>
      <c r="AP31" s="1064">
        <v>1645</v>
      </c>
      <c r="AQ31" s="1064"/>
      <c r="AR31" s="1064"/>
      <c r="AS31" s="1064"/>
      <c r="AT31" s="1064"/>
      <c r="AU31" s="1064">
        <v>10</v>
      </c>
      <c r="AV31" s="1064"/>
      <c r="AW31" s="1064"/>
      <c r="AX31" s="1064"/>
      <c r="AY31" s="1064"/>
      <c r="AZ31" s="1135" t="s">
        <v>581</v>
      </c>
      <c r="BA31" s="1135"/>
      <c r="BB31" s="1135"/>
      <c r="BC31" s="1135"/>
      <c r="BD31" s="1135"/>
      <c r="BE31" s="1075" t="s">
        <v>400</v>
      </c>
      <c r="BF31" s="1075"/>
      <c r="BG31" s="1075"/>
      <c r="BH31" s="1075"/>
      <c r="BI31" s="1076"/>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0" t="s">
        <v>401</v>
      </c>
      <c r="C32" s="1131"/>
      <c r="D32" s="1131"/>
      <c r="E32" s="1131"/>
      <c r="F32" s="1131"/>
      <c r="G32" s="1131"/>
      <c r="H32" s="1131"/>
      <c r="I32" s="1131"/>
      <c r="J32" s="1131"/>
      <c r="K32" s="1131"/>
      <c r="L32" s="1131"/>
      <c r="M32" s="1131"/>
      <c r="N32" s="1131"/>
      <c r="O32" s="1131"/>
      <c r="P32" s="1132"/>
      <c r="Q32" s="1136">
        <v>303</v>
      </c>
      <c r="R32" s="1137"/>
      <c r="S32" s="1137"/>
      <c r="T32" s="1137"/>
      <c r="U32" s="1137"/>
      <c r="V32" s="1137">
        <v>418</v>
      </c>
      <c r="W32" s="1137"/>
      <c r="X32" s="1137"/>
      <c r="Y32" s="1137"/>
      <c r="Z32" s="1137"/>
      <c r="AA32" s="1137" t="s">
        <v>600</v>
      </c>
      <c r="AB32" s="1137"/>
      <c r="AC32" s="1137"/>
      <c r="AD32" s="1137"/>
      <c r="AE32" s="1138"/>
      <c r="AF32" s="1114">
        <v>99</v>
      </c>
      <c r="AG32" s="1115"/>
      <c r="AH32" s="1115"/>
      <c r="AI32" s="1115"/>
      <c r="AJ32" s="1116"/>
      <c r="AK32" s="1073">
        <v>193</v>
      </c>
      <c r="AL32" s="1064"/>
      <c r="AM32" s="1064"/>
      <c r="AN32" s="1064"/>
      <c r="AO32" s="1064"/>
      <c r="AP32" s="1064">
        <v>3613</v>
      </c>
      <c r="AQ32" s="1064"/>
      <c r="AR32" s="1064"/>
      <c r="AS32" s="1064"/>
      <c r="AT32" s="1064"/>
      <c r="AU32" s="1064">
        <v>3245</v>
      </c>
      <c r="AV32" s="1064"/>
      <c r="AW32" s="1064"/>
      <c r="AX32" s="1064"/>
      <c r="AY32" s="1064"/>
      <c r="AZ32" s="1135" t="s">
        <v>581</v>
      </c>
      <c r="BA32" s="1135"/>
      <c r="BB32" s="1135"/>
      <c r="BC32" s="1135"/>
      <c r="BD32" s="1135"/>
      <c r="BE32" s="1075" t="s">
        <v>400</v>
      </c>
      <c r="BF32" s="1075"/>
      <c r="BG32" s="1075"/>
      <c r="BH32" s="1075"/>
      <c r="BI32" s="1076"/>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0" t="s">
        <v>402</v>
      </c>
      <c r="C33" s="1131"/>
      <c r="D33" s="1131"/>
      <c r="E33" s="1131"/>
      <c r="F33" s="1131"/>
      <c r="G33" s="1131"/>
      <c r="H33" s="1131"/>
      <c r="I33" s="1131"/>
      <c r="J33" s="1131"/>
      <c r="K33" s="1131"/>
      <c r="L33" s="1131"/>
      <c r="M33" s="1131"/>
      <c r="N33" s="1131"/>
      <c r="O33" s="1131"/>
      <c r="P33" s="1132"/>
      <c r="Q33" s="1136">
        <v>12</v>
      </c>
      <c r="R33" s="1137"/>
      <c r="S33" s="1137"/>
      <c r="T33" s="1137"/>
      <c r="U33" s="1137"/>
      <c r="V33" s="1137">
        <v>11</v>
      </c>
      <c r="W33" s="1137"/>
      <c r="X33" s="1137"/>
      <c r="Y33" s="1137"/>
      <c r="Z33" s="1137"/>
      <c r="AA33" s="1137">
        <v>1</v>
      </c>
      <c r="AB33" s="1137"/>
      <c r="AC33" s="1137"/>
      <c r="AD33" s="1137"/>
      <c r="AE33" s="1138"/>
      <c r="AF33" s="1114">
        <v>69</v>
      </c>
      <c r="AG33" s="1115"/>
      <c r="AH33" s="1115"/>
      <c r="AI33" s="1115"/>
      <c r="AJ33" s="1116"/>
      <c r="AK33" s="1073" t="s">
        <v>581</v>
      </c>
      <c r="AL33" s="1064"/>
      <c r="AM33" s="1064"/>
      <c r="AN33" s="1064"/>
      <c r="AO33" s="1064"/>
      <c r="AP33" s="1064" t="s">
        <v>581</v>
      </c>
      <c r="AQ33" s="1064"/>
      <c r="AR33" s="1064"/>
      <c r="AS33" s="1064"/>
      <c r="AT33" s="1064"/>
      <c r="AU33" s="1064" t="s">
        <v>581</v>
      </c>
      <c r="AV33" s="1064"/>
      <c r="AW33" s="1064"/>
      <c r="AX33" s="1064"/>
      <c r="AY33" s="1064"/>
      <c r="AZ33" s="1135" t="s">
        <v>581</v>
      </c>
      <c r="BA33" s="1135"/>
      <c r="BB33" s="1135"/>
      <c r="BC33" s="1135"/>
      <c r="BD33" s="1135"/>
      <c r="BE33" s="1075" t="s">
        <v>400</v>
      </c>
      <c r="BF33" s="1075"/>
      <c r="BG33" s="1075"/>
      <c r="BH33" s="1075"/>
      <c r="BI33" s="1076"/>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4"/>
      <c r="AG34" s="1115"/>
      <c r="AH34" s="1115"/>
      <c r="AI34" s="1115"/>
      <c r="AJ34" s="1116"/>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075"/>
      <c r="BF34" s="1075"/>
      <c r="BG34" s="1075"/>
      <c r="BH34" s="1075"/>
      <c r="BI34" s="1076"/>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4"/>
      <c r="AG35" s="1115"/>
      <c r="AH35" s="1115"/>
      <c r="AI35" s="1115"/>
      <c r="AJ35" s="1116"/>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075"/>
      <c r="BF35" s="1075"/>
      <c r="BG35" s="1075"/>
      <c r="BH35" s="1075"/>
      <c r="BI35" s="1076"/>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4"/>
      <c r="AG36" s="1115"/>
      <c r="AH36" s="1115"/>
      <c r="AI36" s="1115"/>
      <c r="AJ36" s="1116"/>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075"/>
      <c r="BF36" s="1075"/>
      <c r="BG36" s="1075"/>
      <c r="BH36" s="1075"/>
      <c r="BI36" s="1076"/>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4"/>
      <c r="AG37" s="1115"/>
      <c r="AH37" s="1115"/>
      <c r="AI37" s="1115"/>
      <c r="AJ37" s="1116"/>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075"/>
      <c r="BF37" s="1075"/>
      <c r="BG37" s="1075"/>
      <c r="BH37" s="1075"/>
      <c r="BI37" s="1076"/>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4"/>
      <c r="AG38" s="1115"/>
      <c r="AH38" s="1115"/>
      <c r="AI38" s="1115"/>
      <c r="AJ38" s="1116"/>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075"/>
      <c r="BF38" s="1075"/>
      <c r="BG38" s="1075"/>
      <c r="BH38" s="1075"/>
      <c r="BI38" s="1076"/>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4"/>
      <c r="AG39" s="1115"/>
      <c r="AH39" s="1115"/>
      <c r="AI39" s="1115"/>
      <c r="AJ39" s="1116"/>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075"/>
      <c r="BF39" s="1075"/>
      <c r="BG39" s="1075"/>
      <c r="BH39" s="1075"/>
      <c r="BI39" s="1076"/>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4"/>
      <c r="AG40" s="1115"/>
      <c r="AH40" s="1115"/>
      <c r="AI40" s="1115"/>
      <c r="AJ40" s="1116"/>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075"/>
      <c r="BF40" s="1075"/>
      <c r="BG40" s="1075"/>
      <c r="BH40" s="1075"/>
      <c r="BI40" s="1076"/>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4"/>
      <c r="AG41" s="1115"/>
      <c r="AH41" s="1115"/>
      <c r="AI41" s="1115"/>
      <c r="AJ41" s="1116"/>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075"/>
      <c r="BF41" s="1075"/>
      <c r="BG41" s="1075"/>
      <c r="BH41" s="1075"/>
      <c r="BI41" s="1076"/>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4"/>
      <c r="AG42" s="1115"/>
      <c r="AH42" s="1115"/>
      <c r="AI42" s="1115"/>
      <c r="AJ42" s="1116"/>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075"/>
      <c r="BF42" s="1075"/>
      <c r="BG42" s="1075"/>
      <c r="BH42" s="1075"/>
      <c r="BI42" s="1076"/>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4"/>
      <c r="AG43" s="1115"/>
      <c r="AH43" s="1115"/>
      <c r="AI43" s="1115"/>
      <c r="AJ43" s="1116"/>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075"/>
      <c r="BF43" s="1075"/>
      <c r="BG43" s="1075"/>
      <c r="BH43" s="1075"/>
      <c r="BI43" s="1076"/>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4"/>
      <c r="AG44" s="1115"/>
      <c r="AH44" s="1115"/>
      <c r="AI44" s="1115"/>
      <c r="AJ44" s="1116"/>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075"/>
      <c r="BF44" s="1075"/>
      <c r="BG44" s="1075"/>
      <c r="BH44" s="1075"/>
      <c r="BI44" s="1076"/>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4"/>
      <c r="AG45" s="1115"/>
      <c r="AH45" s="1115"/>
      <c r="AI45" s="1115"/>
      <c r="AJ45" s="1116"/>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075"/>
      <c r="BF45" s="1075"/>
      <c r="BG45" s="1075"/>
      <c r="BH45" s="1075"/>
      <c r="BI45" s="1076"/>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4"/>
      <c r="AG46" s="1115"/>
      <c r="AH46" s="1115"/>
      <c r="AI46" s="1115"/>
      <c r="AJ46" s="1116"/>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075"/>
      <c r="BF46" s="1075"/>
      <c r="BG46" s="1075"/>
      <c r="BH46" s="1075"/>
      <c r="BI46" s="1076"/>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4"/>
      <c r="AG47" s="1115"/>
      <c r="AH47" s="1115"/>
      <c r="AI47" s="1115"/>
      <c r="AJ47" s="1116"/>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075"/>
      <c r="BF47" s="1075"/>
      <c r="BG47" s="1075"/>
      <c r="BH47" s="1075"/>
      <c r="BI47" s="1076"/>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4"/>
      <c r="AG48" s="1115"/>
      <c r="AH48" s="1115"/>
      <c r="AI48" s="1115"/>
      <c r="AJ48" s="1116"/>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075"/>
      <c r="BF48" s="1075"/>
      <c r="BG48" s="1075"/>
      <c r="BH48" s="1075"/>
      <c r="BI48" s="1076"/>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4"/>
      <c r="AG49" s="1115"/>
      <c r="AH49" s="1115"/>
      <c r="AI49" s="1115"/>
      <c r="AJ49" s="1116"/>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075"/>
      <c r="BF49" s="1075"/>
      <c r="BG49" s="1075"/>
      <c r="BH49" s="1075"/>
      <c r="BI49" s="1076"/>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8"/>
      <c r="S50" s="1118"/>
      <c r="T50" s="1118"/>
      <c r="U50" s="1118"/>
      <c r="V50" s="1118"/>
      <c r="W50" s="1118"/>
      <c r="X50" s="1118"/>
      <c r="Y50" s="1118"/>
      <c r="Z50" s="1118"/>
      <c r="AA50" s="1118"/>
      <c r="AB50" s="1118"/>
      <c r="AC50" s="1118"/>
      <c r="AD50" s="1118"/>
      <c r="AE50" s="1134"/>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75"/>
      <c r="BF50" s="1075"/>
      <c r="BG50" s="1075"/>
      <c r="BH50" s="1075"/>
      <c r="BI50" s="1076"/>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8"/>
      <c r="S51" s="1118"/>
      <c r="T51" s="1118"/>
      <c r="U51" s="1118"/>
      <c r="V51" s="1118"/>
      <c r="W51" s="1118"/>
      <c r="X51" s="1118"/>
      <c r="Y51" s="1118"/>
      <c r="Z51" s="1118"/>
      <c r="AA51" s="1118"/>
      <c r="AB51" s="1118"/>
      <c r="AC51" s="1118"/>
      <c r="AD51" s="1118"/>
      <c r="AE51" s="1134"/>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75"/>
      <c r="BF51" s="1075"/>
      <c r="BG51" s="1075"/>
      <c r="BH51" s="1075"/>
      <c r="BI51" s="1076"/>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8"/>
      <c r="S52" s="1118"/>
      <c r="T52" s="1118"/>
      <c r="U52" s="1118"/>
      <c r="V52" s="1118"/>
      <c r="W52" s="1118"/>
      <c r="X52" s="1118"/>
      <c r="Y52" s="1118"/>
      <c r="Z52" s="1118"/>
      <c r="AA52" s="1118"/>
      <c r="AB52" s="1118"/>
      <c r="AC52" s="1118"/>
      <c r="AD52" s="1118"/>
      <c r="AE52" s="1134"/>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75"/>
      <c r="BF52" s="1075"/>
      <c r="BG52" s="1075"/>
      <c r="BH52" s="1075"/>
      <c r="BI52" s="1076"/>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8"/>
      <c r="S53" s="1118"/>
      <c r="T53" s="1118"/>
      <c r="U53" s="1118"/>
      <c r="V53" s="1118"/>
      <c r="W53" s="1118"/>
      <c r="X53" s="1118"/>
      <c r="Y53" s="1118"/>
      <c r="Z53" s="1118"/>
      <c r="AA53" s="1118"/>
      <c r="AB53" s="1118"/>
      <c r="AC53" s="1118"/>
      <c r="AD53" s="1118"/>
      <c r="AE53" s="1134"/>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75"/>
      <c r="BF53" s="1075"/>
      <c r="BG53" s="1075"/>
      <c r="BH53" s="1075"/>
      <c r="BI53" s="1076"/>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8"/>
      <c r="S54" s="1118"/>
      <c r="T54" s="1118"/>
      <c r="U54" s="1118"/>
      <c r="V54" s="1118"/>
      <c r="W54" s="1118"/>
      <c r="X54" s="1118"/>
      <c r="Y54" s="1118"/>
      <c r="Z54" s="1118"/>
      <c r="AA54" s="1118"/>
      <c r="AB54" s="1118"/>
      <c r="AC54" s="1118"/>
      <c r="AD54" s="1118"/>
      <c r="AE54" s="1134"/>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75"/>
      <c r="BF54" s="1075"/>
      <c r="BG54" s="1075"/>
      <c r="BH54" s="1075"/>
      <c r="BI54" s="1076"/>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8"/>
      <c r="S55" s="1118"/>
      <c r="T55" s="1118"/>
      <c r="U55" s="1118"/>
      <c r="V55" s="1118"/>
      <c r="W55" s="1118"/>
      <c r="X55" s="1118"/>
      <c r="Y55" s="1118"/>
      <c r="Z55" s="1118"/>
      <c r="AA55" s="1118"/>
      <c r="AB55" s="1118"/>
      <c r="AC55" s="1118"/>
      <c r="AD55" s="1118"/>
      <c r="AE55" s="1134"/>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75"/>
      <c r="BF55" s="1075"/>
      <c r="BG55" s="1075"/>
      <c r="BH55" s="1075"/>
      <c r="BI55" s="1076"/>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8"/>
      <c r="S56" s="1118"/>
      <c r="T56" s="1118"/>
      <c r="U56" s="1118"/>
      <c r="V56" s="1118"/>
      <c r="W56" s="1118"/>
      <c r="X56" s="1118"/>
      <c r="Y56" s="1118"/>
      <c r="Z56" s="1118"/>
      <c r="AA56" s="1118"/>
      <c r="AB56" s="1118"/>
      <c r="AC56" s="1118"/>
      <c r="AD56" s="1118"/>
      <c r="AE56" s="1134"/>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75"/>
      <c r="BF56" s="1075"/>
      <c r="BG56" s="1075"/>
      <c r="BH56" s="1075"/>
      <c r="BI56" s="1076"/>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8"/>
      <c r="S57" s="1118"/>
      <c r="T57" s="1118"/>
      <c r="U57" s="1118"/>
      <c r="V57" s="1118"/>
      <c r="W57" s="1118"/>
      <c r="X57" s="1118"/>
      <c r="Y57" s="1118"/>
      <c r="Z57" s="1118"/>
      <c r="AA57" s="1118"/>
      <c r="AB57" s="1118"/>
      <c r="AC57" s="1118"/>
      <c r="AD57" s="1118"/>
      <c r="AE57" s="1134"/>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75"/>
      <c r="BF57" s="1075"/>
      <c r="BG57" s="1075"/>
      <c r="BH57" s="1075"/>
      <c r="BI57" s="1076"/>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8"/>
      <c r="S58" s="1118"/>
      <c r="T58" s="1118"/>
      <c r="U58" s="1118"/>
      <c r="V58" s="1118"/>
      <c r="W58" s="1118"/>
      <c r="X58" s="1118"/>
      <c r="Y58" s="1118"/>
      <c r="Z58" s="1118"/>
      <c r="AA58" s="1118"/>
      <c r="AB58" s="1118"/>
      <c r="AC58" s="1118"/>
      <c r="AD58" s="1118"/>
      <c r="AE58" s="1134"/>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75"/>
      <c r="BF58" s="1075"/>
      <c r="BG58" s="1075"/>
      <c r="BH58" s="1075"/>
      <c r="BI58" s="1076"/>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8"/>
      <c r="S59" s="1118"/>
      <c r="T59" s="1118"/>
      <c r="U59" s="1118"/>
      <c r="V59" s="1118"/>
      <c r="W59" s="1118"/>
      <c r="X59" s="1118"/>
      <c r="Y59" s="1118"/>
      <c r="Z59" s="1118"/>
      <c r="AA59" s="1118"/>
      <c r="AB59" s="1118"/>
      <c r="AC59" s="1118"/>
      <c r="AD59" s="1118"/>
      <c r="AE59" s="1134"/>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75"/>
      <c r="BF59" s="1075"/>
      <c r="BG59" s="1075"/>
      <c r="BH59" s="1075"/>
      <c r="BI59" s="1076"/>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8"/>
      <c r="S60" s="1118"/>
      <c r="T60" s="1118"/>
      <c r="U60" s="1118"/>
      <c r="V60" s="1118"/>
      <c r="W60" s="1118"/>
      <c r="X60" s="1118"/>
      <c r="Y60" s="1118"/>
      <c r="Z60" s="1118"/>
      <c r="AA60" s="1118"/>
      <c r="AB60" s="1118"/>
      <c r="AC60" s="1118"/>
      <c r="AD60" s="1118"/>
      <c r="AE60" s="1134"/>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75"/>
      <c r="BF60" s="1075"/>
      <c r="BG60" s="1075"/>
      <c r="BH60" s="1075"/>
      <c r="BI60" s="1076"/>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8"/>
      <c r="S61" s="1118"/>
      <c r="T61" s="1118"/>
      <c r="U61" s="1118"/>
      <c r="V61" s="1118"/>
      <c r="W61" s="1118"/>
      <c r="X61" s="1118"/>
      <c r="Y61" s="1118"/>
      <c r="Z61" s="1118"/>
      <c r="AA61" s="1118"/>
      <c r="AB61" s="1118"/>
      <c r="AC61" s="1118"/>
      <c r="AD61" s="1118"/>
      <c r="AE61" s="1134"/>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75"/>
      <c r="BF61" s="1075"/>
      <c r="BG61" s="1075"/>
      <c r="BH61" s="1075"/>
      <c r="BI61" s="1076"/>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8"/>
      <c r="S62" s="1118"/>
      <c r="T62" s="1118"/>
      <c r="U62" s="1118"/>
      <c r="V62" s="1118"/>
      <c r="W62" s="1118"/>
      <c r="X62" s="1118"/>
      <c r="Y62" s="1118"/>
      <c r="Z62" s="1118"/>
      <c r="AA62" s="1118"/>
      <c r="AB62" s="1118"/>
      <c r="AC62" s="1118"/>
      <c r="AD62" s="1118"/>
      <c r="AE62" s="1134"/>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75"/>
      <c r="BF62" s="1075"/>
      <c r="BG62" s="1075"/>
      <c r="BH62" s="1075"/>
      <c r="BI62" s="1076"/>
      <c r="BJ62" s="1127" t="s">
        <v>403</v>
      </c>
      <c r="BK62" s="1128"/>
      <c r="BL62" s="1128"/>
      <c r="BM62" s="1128"/>
      <c r="BN62" s="1129"/>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385</v>
      </c>
      <c r="B63" s="1037" t="s">
        <v>404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941</v>
      </c>
      <c r="AG63" s="1052"/>
      <c r="AH63" s="1052"/>
      <c r="AI63" s="1052"/>
      <c r="AJ63" s="1125"/>
      <c r="AK63" s="1126"/>
      <c r="AL63" s="1056"/>
      <c r="AM63" s="1056"/>
      <c r="AN63" s="1056"/>
      <c r="AO63" s="1056"/>
      <c r="AP63" s="1052">
        <v>5258</v>
      </c>
      <c r="AQ63" s="1052"/>
      <c r="AR63" s="1052"/>
      <c r="AS63" s="1052"/>
      <c r="AT63" s="1052"/>
      <c r="AU63" s="1052">
        <v>3255</v>
      </c>
      <c r="AV63" s="1052"/>
      <c r="AW63" s="1052"/>
      <c r="AX63" s="1052"/>
      <c r="AY63" s="1052"/>
      <c r="AZ63" s="1120"/>
      <c r="BA63" s="1120"/>
      <c r="BB63" s="1120"/>
      <c r="BC63" s="1120"/>
      <c r="BD63" s="1120"/>
      <c r="BE63" s="1053"/>
      <c r="BF63" s="1053"/>
      <c r="BG63" s="1053"/>
      <c r="BH63" s="1053"/>
      <c r="BI63" s="1054"/>
      <c r="BJ63" s="1121" t="s">
        <v>405</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407</v>
      </c>
      <c r="B66" s="1091"/>
      <c r="C66" s="1091"/>
      <c r="D66" s="1091"/>
      <c r="E66" s="1091"/>
      <c r="F66" s="1091"/>
      <c r="G66" s="1091"/>
      <c r="H66" s="1091"/>
      <c r="I66" s="1091"/>
      <c r="J66" s="1091"/>
      <c r="K66" s="1091"/>
      <c r="L66" s="1091"/>
      <c r="M66" s="1091"/>
      <c r="N66" s="1091"/>
      <c r="O66" s="1091"/>
      <c r="P66" s="1092"/>
      <c r="Q66" s="1096" t="s">
        <v>408</v>
      </c>
      <c r="R66" s="1097"/>
      <c r="S66" s="1097"/>
      <c r="T66" s="1097"/>
      <c r="U66" s="1098"/>
      <c r="V66" s="1096" t="s">
        <v>409</v>
      </c>
      <c r="W66" s="1097"/>
      <c r="X66" s="1097"/>
      <c r="Y66" s="1097"/>
      <c r="Z66" s="1098"/>
      <c r="AA66" s="1096" t="s">
        <v>410</v>
      </c>
      <c r="AB66" s="1097"/>
      <c r="AC66" s="1097"/>
      <c r="AD66" s="1097"/>
      <c r="AE66" s="1098"/>
      <c r="AF66" s="1102" t="s">
        <v>598</v>
      </c>
      <c r="AG66" s="1103"/>
      <c r="AH66" s="1103"/>
      <c r="AI66" s="1103"/>
      <c r="AJ66" s="1104"/>
      <c r="AK66" s="1096" t="s">
        <v>411</v>
      </c>
      <c r="AL66" s="1091"/>
      <c r="AM66" s="1091"/>
      <c r="AN66" s="1091"/>
      <c r="AO66" s="1092"/>
      <c r="AP66" s="1096" t="s">
        <v>412</v>
      </c>
      <c r="AQ66" s="1097"/>
      <c r="AR66" s="1097"/>
      <c r="AS66" s="1097"/>
      <c r="AT66" s="1098"/>
      <c r="AU66" s="1096" t="s">
        <v>601</v>
      </c>
      <c r="AV66" s="1097"/>
      <c r="AW66" s="1097"/>
      <c r="AX66" s="1097"/>
      <c r="AY66" s="1098"/>
      <c r="AZ66" s="1096" t="s">
        <v>373</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0" t="s">
        <v>587</v>
      </c>
      <c r="C68" s="1081"/>
      <c r="D68" s="1081"/>
      <c r="E68" s="1081"/>
      <c r="F68" s="1081"/>
      <c r="G68" s="1081"/>
      <c r="H68" s="1081"/>
      <c r="I68" s="1081"/>
      <c r="J68" s="1081"/>
      <c r="K68" s="1081"/>
      <c r="L68" s="1081"/>
      <c r="M68" s="1081"/>
      <c r="N68" s="1081"/>
      <c r="O68" s="1081"/>
      <c r="P68" s="1082"/>
      <c r="Q68" s="1083">
        <v>278</v>
      </c>
      <c r="R68" s="1077"/>
      <c r="S68" s="1077"/>
      <c r="T68" s="1077"/>
      <c r="U68" s="1077"/>
      <c r="V68" s="1077">
        <v>267</v>
      </c>
      <c r="W68" s="1077"/>
      <c r="X68" s="1077"/>
      <c r="Y68" s="1077"/>
      <c r="Z68" s="1077"/>
      <c r="AA68" s="1077">
        <v>11</v>
      </c>
      <c r="AB68" s="1077"/>
      <c r="AC68" s="1077"/>
      <c r="AD68" s="1077"/>
      <c r="AE68" s="1077"/>
      <c r="AF68" s="1077">
        <v>11</v>
      </c>
      <c r="AG68" s="1077"/>
      <c r="AH68" s="1077"/>
      <c r="AI68" s="1077"/>
      <c r="AJ68" s="1077"/>
      <c r="AK68" s="1077" t="s">
        <v>581</v>
      </c>
      <c r="AL68" s="1077"/>
      <c r="AM68" s="1077"/>
      <c r="AN68" s="1077"/>
      <c r="AO68" s="1077"/>
      <c r="AP68" s="1077">
        <v>144</v>
      </c>
      <c r="AQ68" s="1077"/>
      <c r="AR68" s="1077"/>
      <c r="AS68" s="1077"/>
      <c r="AT68" s="1077"/>
      <c r="AU68" s="1077">
        <v>25</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270</v>
      </c>
      <c r="R69" s="1064"/>
      <c r="S69" s="1064"/>
      <c r="T69" s="1064"/>
      <c r="U69" s="1064"/>
      <c r="V69" s="1064">
        <v>268</v>
      </c>
      <c r="W69" s="1064"/>
      <c r="X69" s="1064"/>
      <c r="Y69" s="1064"/>
      <c r="Z69" s="1064"/>
      <c r="AA69" s="1064">
        <v>2</v>
      </c>
      <c r="AB69" s="1064"/>
      <c r="AC69" s="1064"/>
      <c r="AD69" s="1064"/>
      <c r="AE69" s="1064"/>
      <c r="AF69" s="1064">
        <v>2</v>
      </c>
      <c r="AG69" s="1064"/>
      <c r="AH69" s="1064"/>
      <c r="AI69" s="1064"/>
      <c r="AJ69" s="1064"/>
      <c r="AK69" s="1064" t="s">
        <v>581</v>
      </c>
      <c r="AL69" s="1064"/>
      <c r="AM69" s="1064"/>
      <c r="AN69" s="1064"/>
      <c r="AO69" s="1064"/>
      <c r="AP69" s="1064" t="s">
        <v>581</v>
      </c>
      <c r="AQ69" s="1064"/>
      <c r="AR69" s="1064"/>
      <c r="AS69" s="1064"/>
      <c r="AT69" s="1064"/>
      <c r="AU69" s="1064" t="s">
        <v>581</v>
      </c>
      <c r="AV69" s="1064"/>
      <c r="AW69" s="1064"/>
      <c r="AX69" s="1064"/>
      <c r="AY69" s="1064"/>
      <c r="AZ69" s="1075" t="s">
        <v>400</v>
      </c>
      <c r="BA69" s="1075"/>
      <c r="BB69" s="1075"/>
      <c r="BC69" s="1075"/>
      <c r="BD69" s="107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589</v>
      </c>
      <c r="C70" s="1068"/>
      <c r="D70" s="1068"/>
      <c r="E70" s="1068"/>
      <c r="F70" s="1068"/>
      <c r="G70" s="1068"/>
      <c r="H70" s="1068"/>
      <c r="I70" s="1068"/>
      <c r="J70" s="1068"/>
      <c r="K70" s="1068"/>
      <c r="L70" s="1068"/>
      <c r="M70" s="1068"/>
      <c r="N70" s="1068"/>
      <c r="O70" s="1068"/>
      <c r="P70" s="1069"/>
      <c r="Q70" s="1070">
        <v>588</v>
      </c>
      <c r="R70" s="1064"/>
      <c r="S70" s="1064"/>
      <c r="T70" s="1064"/>
      <c r="U70" s="1064"/>
      <c r="V70" s="1064">
        <v>575</v>
      </c>
      <c r="W70" s="1064"/>
      <c r="X70" s="1064"/>
      <c r="Y70" s="1064"/>
      <c r="Z70" s="1064"/>
      <c r="AA70" s="1064">
        <v>13</v>
      </c>
      <c r="AB70" s="1064"/>
      <c r="AC70" s="1064"/>
      <c r="AD70" s="1064"/>
      <c r="AE70" s="1064"/>
      <c r="AF70" s="1064">
        <v>13</v>
      </c>
      <c r="AG70" s="1064"/>
      <c r="AH70" s="1064"/>
      <c r="AI70" s="1064"/>
      <c r="AJ70" s="1064"/>
      <c r="AK70" s="1064" t="s">
        <v>581</v>
      </c>
      <c r="AL70" s="1064"/>
      <c r="AM70" s="1064"/>
      <c r="AN70" s="1064"/>
      <c r="AO70" s="1064"/>
      <c r="AP70" s="1064" t="s">
        <v>581</v>
      </c>
      <c r="AQ70" s="1064"/>
      <c r="AR70" s="1064"/>
      <c r="AS70" s="1064"/>
      <c r="AT70" s="1064"/>
      <c r="AU70" s="1064" t="s">
        <v>581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590</v>
      </c>
      <c r="C71" s="1068"/>
      <c r="D71" s="1068"/>
      <c r="E71" s="1068"/>
      <c r="F71" s="1068"/>
      <c r="G71" s="1068"/>
      <c r="H71" s="1068"/>
      <c r="I71" s="1068"/>
      <c r="J71" s="1068"/>
      <c r="K71" s="1068"/>
      <c r="L71" s="1068"/>
      <c r="M71" s="1068"/>
      <c r="N71" s="1068"/>
      <c r="O71" s="1068"/>
      <c r="P71" s="1069"/>
      <c r="Q71" s="1070">
        <v>20</v>
      </c>
      <c r="R71" s="1064"/>
      <c r="S71" s="1064"/>
      <c r="T71" s="1064"/>
      <c r="U71" s="1064"/>
      <c r="V71" s="1064">
        <v>19</v>
      </c>
      <c r="W71" s="1064"/>
      <c r="X71" s="1064"/>
      <c r="Y71" s="1064"/>
      <c r="Z71" s="1064"/>
      <c r="AA71" s="1064">
        <v>1</v>
      </c>
      <c r="AB71" s="1064"/>
      <c r="AC71" s="1064"/>
      <c r="AD71" s="1064"/>
      <c r="AE71" s="1064"/>
      <c r="AF71" s="1064">
        <v>1</v>
      </c>
      <c r="AG71" s="1064"/>
      <c r="AH71" s="1064"/>
      <c r="AI71" s="1064"/>
      <c r="AJ71" s="1064"/>
      <c r="AK71" s="1064">
        <v>1</v>
      </c>
      <c r="AL71" s="1064"/>
      <c r="AM71" s="1064"/>
      <c r="AN71" s="1064"/>
      <c r="AO71" s="1064"/>
      <c r="AP71" s="1064" t="s">
        <v>581</v>
      </c>
      <c r="AQ71" s="1064"/>
      <c r="AR71" s="1064"/>
      <c r="AS71" s="1064"/>
      <c r="AT71" s="1064"/>
      <c r="AU71" s="1064" t="s">
        <v>581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591</v>
      </c>
      <c r="C72" s="1068"/>
      <c r="D72" s="1068"/>
      <c r="E72" s="1068"/>
      <c r="F72" s="1068"/>
      <c r="G72" s="1068"/>
      <c r="H72" s="1068"/>
      <c r="I72" s="1068"/>
      <c r="J72" s="1068"/>
      <c r="K72" s="1068"/>
      <c r="L72" s="1068"/>
      <c r="M72" s="1068"/>
      <c r="N72" s="1068"/>
      <c r="O72" s="1068"/>
      <c r="P72" s="1069"/>
      <c r="Q72" s="1070">
        <v>12441</v>
      </c>
      <c r="R72" s="1064"/>
      <c r="S72" s="1064"/>
      <c r="T72" s="1064"/>
      <c r="U72" s="1064"/>
      <c r="V72" s="1064">
        <v>11563</v>
      </c>
      <c r="W72" s="1064"/>
      <c r="X72" s="1064"/>
      <c r="Y72" s="1064"/>
      <c r="Z72" s="1064"/>
      <c r="AA72" s="1064">
        <v>878</v>
      </c>
      <c r="AB72" s="1064"/>
      <c r="AC72" s="1064"/>
      <c r="AD72" s="1064"/>
      <c r="AE72" s="1064"/>
      <c r="AF72" s="1064">
        <v>878</v>
      </c>
      <c r="AG72" s="1064"/>
      <c r="AH72" s="1064"/>
      <c r="AI72" s="1064"/>
      <c r="AJ72" s="1064"/>
      <c r="AK72" s="1064">
        <v>579</v>
      </c>
      <c r="AL72" s="1064"/>
      <c r="AM72" s="1064"/>
      <c r="AN72" s="1064"/>
      <c r="AO72" s="1064"/>
      <c r="AP72" s="1064" t="s">
        <v>581</v>
      </c>
      <c r="AQ72" s="1064"/>
      <c r="AR72" s="1064"/>
      <c r="AS72" s="1064"/>
      <c r="AT72" s="1064"/>
      <c r="AU72" s="1064" t="s">
        <v>581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83</v>
      </c>
      <c r="R73" s="1064"/>
      <c r="S73" s="1064"/>
      <c r="T73" s="1064"/>
      <c r="U73" s="1064"/>
      <c r="V73" s="1064">
        <v>82</v>
      </c>
      <c r="W73" s="1064"/>
      <c r="X73" s="1064"/>
      <c r="Y73" s="1064"/>
      <c r="Z73" s="1064"/>
      <c r="AA73" s="1064">
        <v>1</v>
      </c>
      <c r="AB73" s="1064"/>
      <c r="AC73" s="1064"/>
      <c r="AD73" s="1064"/>
      <c r="AE73" s="1064"/>
      <c r="AF73" s="1064">
        <v>1</v>
      </c>
      <c r="AG73" s="1064"/>
      <c r="AH73" s="1064"/>
      <c r="AI73" s="1064"/>
      <c r="AJ73" s="1064"/>
      <c r="AK73" s="1064" t="s">
        <v>581</v>
      </c>
      <c r="AL73" s="1064"/>
      <c r="AM73" s="1064"/>
      <c r="AN73" s="1064"/>
      <c r="AO73" s="1064"/>
      <c r="AP73" s="1064" t="s">
        <v>581</v>
      </c>
      <c r="AQ73" s="1064"/>
      <c r="AR73" s="1064"/>
      <c r="AS73" s="1064"/>
      <c r="AT73" s="1064"/>
      <c r="AU73" s="1064" t="s">
        <v>581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593</v>
      </c>
      <c r="C74" s="1068"/>
      <c r="D74" s="1068"/>
      <c r="E74" s="1068"/>
      <c r="F74" s="1068"/>
      <c r="G74" s="1068"/>
      <c r="H74" s="1068"/>
      <c r="I74" s="1068"/>
      <c r="J74" s="1068"/>
      <c r="K74" s="1068"/>
      <c r="L74" s="1068"/>
      <c r="M74" s="1068"/>
      <c r="N74" s="1068"/>
      <c r="O74" s="1068"/>
      <c r="P74" s="1069"/>
      <c r="Q74" s="1070">
        <v>12</v>
      </c>
      <c r="R74" s="1064"/>
      <c r="S74" s="1064"/>
      <c r="T74" s="1064"/>
      <c r="U74" s="1064"/>
      <c r="V74" s="1064">
        <v>11</v>
      </c>
      <c r="W74" s="1064"/>
      <c r="X74" s="1064"/>
      <c r="Y74" s="1064"/>
      <c r="Z74" s="1064"/>
      <c r="AA74" s="1064">
        <v>1</v>
      </c>
      <c r="AB74" s="1064"/>
      <c r="AC74" s="1064"/>
      <c r="AD74" s="1064"/>
      <c r="AE74" s="1064"/>
      <c r="AF74" s="1064">
        <v>1</v>
      </c>
      <c r="AG74" s="1064"/>
      <c r="AH74" s="1064"/>
      <c r="AI74" s="1064"/>
      <c r="AJ74" s="1064"/>
      <c r="AK74" s="1064" t="s">
        <v>581</v>
      </c>
      <c r="AL74" s="1064"/>
      <c r="AM74" s="1064"/>
      <c r="AN74" s="1064"/>
      <c r="AO74" s="1064"/>
      <c r="AP74" s="1064" t="s">
        <v>581</v>
      </c>
      <c r="AQ74" s="1064"/>
      <c r="AR74" s="1064"/>
      <c r="AS74" s="1064"/>
      <c r="AT74" s="1064"/>
      <c r="AU74" s="1064" t="s">
        <v>581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594</v>
      </c>
      <c r="C75" s="1068"/>
      <c r="D75" s="1068"/>
      <c r="E75" s="1068"/>
      <c r="F75" s="1068"/>
      <c r="G75" s="1068"/>
      <c r="H75" s="1068"/>
      <c r="I75" s="1068"/>
      <c r="J75" s="1068"/>
      <c r="K75" s="1068"/>
      <c r="L75" s="1068"/>
      <c r="M75" s="1068"/>
      <c r="N75" s="1068"/>
      <c r="O75" s="1068"/>
      <c r="P75" s="1069"/>
      <c r="Q75" s="1071">
        <v>452</v>
      </c>
      <c r="R75" s="1072"/>
      <c r="S75" s="1072"/>
      <c r="T75" s="1072"/>
      <c r="U75" s="1073"/>
      <c r="V75" s="1074">
        <v>167</v>
      </c>
      <c r="W75" s="1072"/>
      <c r="X75" s="1072"/>
      <c r="Y75" s="1072"/>
      <c r="Z75" s="1073"/>
      <c r="AA75" s="1074">
        <v>285</v>
      </c>
      <c r="AB75" s="1072"/>
      <c r="AC75" s="1072"/>
      <c r="AD75" s="1072"/>
      <c r="AE75" s="1073"/>
      <c r="AF75" s="1074">
        <v>285</v>
      </c>
      <c r="AG75" s="1072"/>
      <c r="AH75" s="1072"/>
      <c r="AI75" s="1072"/>
      <c r="AJ75" s="1073"/>
      <c r="AK75" s="1064" t="s">
        <v>581</v>
      </c>
      <c r="AL75" s="1064"/>
      <c r="AM75" s="1064"/>
      <c r="AN75" s="1064"/>
      <c r="AO75" s="1064"/>
      <c r="AP75" s="1064" t="s">
        <v>581</v>
      </c>
      <c r="AQ75" s="1064"/>
      <c r="AR75" s="1064"/>
      <c r="AS75" s="1064"/>
      <c r="AT75" s="1064"/>
      <c r="AU75" s="1064" t="s">
        <v>581</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595</v>
      </c>
      <c r="C76" s="1068"/>
      <c r="D76" s="1068"/>
      <c r="E76" s="1068"/>
      <c r="F76" s="1068"/>
      <c r="G76" s="1068"/>
      <c r="H76" s="1068"/>
      <c r="I76" s="1068"/>
      <c r="J76" s="1068"/>
      <c r="K76" s="1068"/>
      <c r="L76" s="1068"/>
      <c r="M76" s="1068"/>
      <c r="N76" s="1068"/>
      <c r="O76" s="1068"/>
      <c r="P76" s="1069"/>
      <c r="Q76" s="1071">
        <v>795351</v>
      </c>
      <c r="R76" s="1072"/>
      <c r="S76" s="1072"/>
      <c r="T76" s="1072"/>
      <c r="U76" s="1073"/>
      <c r="V76" s="1074">
        <v>776100</v>
      </c>
      <c r="W76" s="1072"/>
      <c r="X76" s="1072"/>
      <c r="Y76" s="1072"/>
      <c r="Z76" s="1073"/>
      <c r="AA76" s="1074">
        <v>19251</v>
      </c>
      <c r="AB76" s="1072"/>
      <c r="AC76" s="1072"/>
      <c r="AD76" s="1072"/>
      <c r="AE76" s="1073"/>
      <c r="AF76" s="1074">
        <v>19251</v>
      </c>
      <c r="AG76" s="1072"/>
      <c r="AH76" s="1072"/>
      <c r="AI76" s="1072"/>
      <c r="AJ76" s="1073"/>
      <c r="AK76" s="1074">
        <v>5510</v>
      </c>
      <c r="AL76" s="1072"/>
      <c r="AM76" s="1072"/>
      <c r="AN76" s="1072"/>
      <c r="AO76" s="1073"/>
      <c r="AP76" s="1064" t="s">
        <v>581</v>
      </c>
      <c r="AQ76" s="1064"/>
      <c r="AR76" s="1064"/>
      <c r="AS76" s="1064"/>
      <c r="AT76" s="1064"/>
      <c r="AU76" s="1064" t="s">
        <v>581</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413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20443</v>
      </c>
      <c r="AG88" s="1052"/>
      <c r="AH88" s="1052"/>
      <c r="AI88" s="1052"/>
      <c r="AJ88" s="1052"/>
      <c r="AK88" s="1056"/>
      <c r="AL88" s="1056"/>
      <c r="AM88" s="1056"/>
      <c r="AN88" s="1056"/>
      <c r="AO88" s="1056"/>
      <c r="AP88" s="1052">
        <v>144</v>
      </c>
      <c r="AQ88" s="1052"/>
      <c r="AR88" s="1052"/>
      <c r="AS88" s="1052"/>
      <c r="AT88" s="1052"/>
      <c r="AU88" s="1052">
        <v>25</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v>
      </c>
      <c r="CS102" s="1044"/>
      <c r="CT102" s="1044"/>
      <c r="CU102" s="1044"/>
      <c r="CV102" s="1045"/>
      <c r="CW102" s="1043" t="s">
        <v>581</v>
      </c>
      <c r="CX102" s="1044"/>
      <c r="CY102" s="1044"/>
      <c r="CZ102" s="1044"/>
      <c r="DA102" s="1045"/>
      <c r="DB102" s="1043" t="s">
        <v>581</v>
      </c>
      <c r="DC102" s="1044"/>
      <c r="DD102" s="1044"/>
      <c r="DE102" s="1044"/>
      <c r="DF102" s="1045"/>
      <c r="DG102" s="1043" t="s">
        <v>581</v>
      </c>
      <c r="DH102" s="1044"/>
      <c r="DI102" s="1044"/>
      <c r="DJ102" s="1044"/>
      <c r="DK102" s="1045"/>
      <c r="DL102" s="1043" t="s">
        <v>581</v>
      </c>
      <c r="DM102" s="1044"/>
      <c r="DN102" s="1044"/>
      <c r="DO102" s="1044"/>
      <c r="DP102" s="1045"/>
      <c r="DQ102" s="1043" t="s">
        <v>581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422</v>
      </c>
      <c r="AB109" s="987"/>
      <c r="AC109" s="987"/>
      <c r="AD109" s="987"/>
      <c r="AE109" s="988"/>
      <c r="AF109" s="989" t="s">
        <v>304</v>
      </c>
      <c r="AG109" s="987"/>
      <c r="AH109" s="987"/>
      <c r="AI109" s="987"/>
      <c r="AJ109" s="988"/>
      <c r="AK109" s="989" t="s">
        <v>303</v>
      </c>
      <c r="AL109" s="987"/>
      <c r="AM109" s="987"/>
      <c r="AN109" s="987"/>
      <c r="AO109" s="988"/>
      <c r="AP109" s="989" t="s">
        <v>423</v>
      </c>
      <c r="AQ109" s="987"/>
      <c r="AR109" s="987"/>
      <c r="AS109" s="987"/>
      <c r="AT109" s="1018"/>
      <c r="AU109" s="986" t="s">
        <v>421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422</v>
      </c>
      <c r="BR109" s="987"/>
      <c r="BS109" s="987"/>
      <c r="BT109" s="987"/>
      <c r="BU109" s="988"/>
      <c r="BV109" s="989" t="s">
        <v>304</v>
      </c>
      <c r="BW109" s="987"/>
      <c r="BX109" s="987"/>
      <c r="BY109" s="987"/>
      <c r="BZ109" s="988"/>
      <c r="CA109" s="989" t="s">
        <v>303</v>
      </c>
      <c r="CB109" s="987"/>
      <c r="CC109" s="987"/>
      <c r="CD109" s="987"/>
      <c r="CE109" s="988"/>
      <c r="CF109" s="1025" t="s">
        <v>423</v>
      </c>
      <c r="CG109" s="1025"/>
      <c r="CH109" s="1025"/>
      <c r="CI109" s="1025"/>
      <c r="CJ109" s="1025"/>
      <c r="CK109" s="989" t="s">
        <v>424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422</v>
      </c>
      <c r="DH109" s="987"/>
      <c r="DI109" s="987"/>
      <c r="DJ109" s="987"/>
      <c r="DK109" s="988"/>
      <c r="DL109" s="989" t="s">
        <v>304</v>
      </c>
      <c r="DM109" s="987"/>
      <c r="DN109" s="987"/>
      <c r="DO109" s="987"/>
      <c r="DP109" s="988"/>
      <c r="DQ109" s="989" t="s">
        <v>303</v>
      </c>
      <c r="DR109" s="987"/>
      <c r="DS109" s="987"/>
      <c r="DT109" s="987"/>
      <c r="DU109" s="988"/>
      <c r="DV109" s="989" t="s">
        <v>423</v>
      </c>
      <c r="DW109" s="987"/>
      <c r="DX109" s="987"/>
      <c r="DY109" s="987"/>
      <c r="DZ109" s="1018"/>
    </row>
    <row r="110" spans="1:131" s="247" customFormat="1" ht="26.25" customHeight="1" x14ac:dyDescent="0.15">
      <c r="A110" s="889" t="s">
        <v>425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602854</v>
      </c>
      <c r="AB110" s="980"/>
      <c r="AC110" s="980"/>
      <c r="AD110" s="980"/>
      <c r="AE110" s="981"/>
      <c r="AF110" s="982">
        <v>561571</v>
      </c>
      <c r="AG110" s="980"/>
      <c r="AH110" s="980"/>
      <c r="AI110" s="980"/>
      <c r="AJ110" s="981"/>
      <c r="AK110" s="982">
        <v>566656</v>
      </c>
      <c r="AL110" s="980"/>
      <c r="AM110" s="980"/>
      <c r="AN110" s="980"/>
      <c r="AO110" s="981"/>
      <c r="AP110" s="983">
        <v>18.2</v>
      </c>
      <c r="AQ110" s="984"/>
      <c r="AR110" s="984"/>
      <c r="AS110" s="984"/>
      <c r="AT110" s="985"/>
      <c r="AU110" s="1019" t="s">
        <v>72</v>
      </c>
      <c r="AV110" s="1020"/>
      <c r="AW110" s="1020"/>
      <c r="AX110" s="1020"/>
      <c r="AY110" s="1020"/>
      <c r="AZ110" s="945" t="s">
        <v>426</v>
      </c>
      <c r="BA110" s="890"/>
      <c r="BB110" s="890"/>
      <c r="BC110" s="890"/>
      <c r="BD110" s="890"/>
      <c r="BE110" s="890"/>
      <c r="BF110" s="890"/>
      <c r="BG110" s="890"/>
      <c r="BH110" s="890"/>
      <c r="BI110" s="890"/>
      <c r="BJ110" s="890"/>
      <c r="BK110" s="890"/>
      <c r="BL110" s="890"/>
      <c r="BM110" s="890"/>
      <c r="BN110" s="890"/>
      <c r="BO110" s="890"/>
      <c r="BP110" s="891"/>
      <c r="BQ110" s="946">
        <v>5495569</v>
      </c>
      <c r="BR110" s="927"/>
      <c r="BS110" s="927"/>
      <c r="BT110" s="927"/>
      <c r="BU110" s="927"/>
      <c r="BV110" s="927">
        <v>6325366</v>
      </c>
      <c r="BW110" s="927"/>
      <c r="BX110" s="927"/>
      <c r="BY110" s="927"/>
      <c r="BZ110" s="927"/>
      <c r="CA110" s="927">
        <v>6264559</v>
      </c>
      <c r="CB110" s="927"/>
      <c r="CC110" s="927"/>
      <c r="CD110" s="927"/>
      <c r="CE110" s="927"/>
      <c r="CF110" s="951">
        <v>201</v>
      </c>
      <c r="CG110" s="952"/>
      <c r="CH110" s="952"/>
      <c r="CI110" s="952"/>
      <c r="CJ110" s="952"/>
      <c r="CK110" s="1015" t="s">
        <v>427</v>
      </c>
      <c r="CL110" s="901"/>
      <c r="CM110" s="976" t="s">
        <v>428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429</v>
      </c>
      <c r="DH110" s="927"/>
      <c r="DI110" s="927"/>
      <c r="DJ110" s="927"/>
      <c r="DK110" s="927"/>
      <c r="DL110" s="927" t="s">
        <v>430</v>
      </c>
      <c r="DM110" s="927"/>
      <c r="DN110" s="927"/>
      <c r="DO110" s="927"/>
      <c r="DP110" s="927"/>
      <c r="DQ110" s="927" t="s">
        <v>431</v>
      </c>
      <c r="DR110" s="927"/>
      <c r="DS110" s="927"/>
      <c r="DT110" s="927"/>
      <c r="DU110" s="927"/>
      <c r="DV110" s="928" t="s">
        <v>432</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435</v>
      </c>
      <c r="AG111" s="1008"/>
      <c r="AH111" s="1008"/>
      <c r="AI111" s="1008"/>
      <c r="AJ111" s="1009"/>
      <c r="AK111" s="1010" t="s">
        <v>429</v>
      </c>
      <c r="AL111" s="1008"/>
      <c r="AM111" s="1008"/>
      <c r="AN111" s="1008"/>
      <c r="AO111" s="1009"/>
      <c r="AP111" s="1011" t="s">
        <v>436</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18847</v>
      </c>
      <c r="BR111" s="899"/>
      <c r="BS111" s="899"/>
      <c r="BT111" s="899"/>
      <c r="BU111" s="899"/>
      <c r="BV111" s="899">
        <v>909</v>
      </c>
      <c r="BW111" s="899"/>
      <c r="BX111" s="899"/>
      <c r="BY111" s="899"/>
      <c r="BZ111" s="899"/>
      <c r="CA111" s="899">
        <v>5422</v>
      </c>
      <c r="CB111" s="899"/>
      <c r="CC111" s="899"/>
      <c r="CD111" s="899"/>
      <c r="CE111" s="899"/>
      <c r="CF111" s="960">
        <v>0.2</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429</v>
      </c>
      <c r="DM111" s="899"/>
      <c r="DN111" s="899"/>
      <c r="DO111" s="899"/>
      <c r="DP111" s="899"/>
      <c r="DQ111" s="899" t="s">
        <v>436</v>
      </c>
      <c r="DR111" s="899"/>
      <c r="DS111" s="899"/>
      <c r="DT111" s="899"/>
      <c r="DU111" s="899"/>
      <c r="DV111" s="876" t="s">
        <v>436</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434</v>
      </c>
      <c r="AB112" s="862"/>
      <c r="AC112" s="862"/>
      <c r="AD112" s="862"/>
      <c r="AE112" s="863"/>
      <c r="AF112" s="864" t="s">
        <v>442</v>
      </c>
      <c r="AG112" s="862"/>
      <c r="AH112" s="862"/>
      <c r="AI112" s="862"/>
      <c r="AJ112" s="863"/>
      <c r="AK112" s="864" t="s">
        <v>442</v>
      </c>
      <c r="AL112" s="862"/>
      <c r="AM112" s="862"/>
      <c r="AN112" s="862"/>
      <c r="AO112" s="863"/>
      <c r="AP112" s="909" t="s">
        <v>434</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3081253</v>
      </c>
      <c r="BR112" s="899"/>
      <c r="BS112" s="899"/>
      <c r="BT112" s="899"/>
      <c r="BU112" s="899"/>
      <c r="BV112" s="899">
        <v>3142046</v>
      </c>
      <c r="BW112" s="899"/>
      <c r="BX112" s="899"/>
      <c r="BY112" s="899"/>
      <c r="BZ112" s="899"/>
      <c r="CA112" s="899">
        <v>3254381</v>
      </c>
      <c r="CB112" s="899"/>
      <c r="CC112" s="899"/>
      <c r="CD112" s="899"/>
      <c r="CE112" s="899"/>
      <c r="CF112" s="960">
        <v>104.4</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429</v>
      </c>
      <c r="DM112" s="899"/>
      <c r="DN112" s="899"/>
      <c r="DO112" s="899"/>
      <c r="DP112" s="899"/>
      <c r="DQ112" s="899" t="s">
        <v>434</v>
      </c>
      <c r="DR112" s="899"/>
      <c r="DS112" s="899"/>
      <c r="DT112" s="899"/>
      <c r="DU112" s="899"/>
      <c r="DV112" s="876" t="s">
        <v>436</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144506</v>
      </c>
      <c r="AB113" s="1008"/>
      <c r="AC113" s="1008"/>
      <c r="AD113" s="1008"/>
      <c r="AE113" s="1009"/>
      <c r="AF113" s="1010">
        <v>139456</v>
      </c>
      <c r="AG113" s="1008"/>
      <c r="AH113" s="1008"/>
      <c r="AI113" s="1008"/>
      <c r="AJ113" s="1009"/>
      <c r="AK113" s="1010">
        <v>144610</v>
      </c>
      <c r="AL113" s="1008"/>
      <c r="AM113" s="1008"/>
      <c r="AN113" s="1008"/>
      <c r="AO113" s="1009"/>
      <c r="AP113" s="1011">
        <v>4.5999999999999996</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82223</v>
      </c>
      <c r="BR113" s="899"/>
      <c r="BS113" s="899"/>
      <c r="BT113" s="899"/>
      <c r="BU113" s="899"/>
      <c r="BV113" s="899">
        <v>40379</v>
      </c>
      <c r="BW113" s="899"/>
      <c r="BX113" s="899"/>
      <c r="BY113" s="899"/>
      <c r="BZ113" s="899"/>
      <c r="CA113" s="899">
        <v>24615</v>
      </c>
      <c r="CB113" s="899"/>
      <c r="CC113" s="899"/>
      <c r="CD113" s="899"/>
      <c r="CE113" s="899"/>
      <c r="CF113" s="960">
        <v>0.8</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429</v>
      </c>
      <c r="DH113" s="862"/>
      <c r="DI113" s="862"/>
      <c r="DJ113" s="862"/>
      <c r="DK113" s="863"/>
      <c r="DL113" s="864" t="s">
        <v>442</v>
      </c>
      <c r="DM113" s="862"/>
      <c r="DN113" s="862"/>
      <c r="DO113" s="862"/>
      <c r="DP113" s="863"/>
      <c r="DQ113" s="864" t="s">
        <v>429</v>
      </c>
      <c r="DR113" s="862"/>
      <c r="DS113" s="862"/>
      <c r="DT113" s="862"/>
      <c r="DU113" s="863"/>
      <c r="DV113" s="909" t="s">
        <v>430</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130474</v>
      </c>
      <c r="AB114" s="862"/>
      <c r="AC114" s="862"/>
      <c r="AD114" s="862"/>
      <c r="AE114" s="863"/>
      <c r="AF114" s="864">
        <v>42435</v>
      </c>
      <c r="AG114" s="862"/>
      <c r="AH114" s="862"/>
      <c r="AI114" s="862"/>
      <c r="AJ114" s="863"/>
      <c r="AK114" s="864">
        <v>16008</v>
      </c>
      <c r="AL114" s="862"/>
      <c r="AM114" s="862"/>
      <c r="AN114" s="862"/>
      <c r="AO114" s="863"/>
      <c r="AP114" s="909">
        <v>0.5</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977916</v>
      </c>
      <c r="BR114" s="899"/>
      <c r="BS114" s="899"/>
      <c r="BT114" s="899"/>
      <c r="BU114" s="899"/>
      <c r="BV114" s="899">
        <v>947831</v>
      </c>
      <c r="BW114" s="899"/>
      <c r="BX114" s="899"/>
      <c r="BY114" s="899"/>
      <c r="BZ114" s="899"/>
      <c r="CA114" s="899">
        <v>897516</v>
      </c>
      <c r="CB114" s="899"/>
      <c r="CC114" s="899"/>
      <c r="CD114" s="899"/>
      <c r="CE114" s="899"/>
      <c r="CF114" s="960">
        <v>28.8</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434</v>
      </c>
      <c r="DH114" s="862"/>
      <c r="DI114" s="862"/>
      <c r="DJ114" s="862"/>
      <c r="DK114" s="863"/>
      <c r="DL114" s="864" t="s">
        <v>434</v>
      </c>
      <c r="DM114" s="862"/>
      <c r="DN114" s="862"/>
      <c r="DO114" s="862"/>
      <c r="DP114" s="863"/>
      <c r="DQ114" s="864" t="s">
        <v>442</v>
      </c>
      <c r="DR114" s="862"/>
      <c r="DS114" s="862"/>
      <c r="DT114" s="862"/>
      <c r="DU114" s="863"/>
      <c r="DV114" s="909" t="s">
        <v>436</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13884</v>
      </c>
      <c r="AB115" s="1008"/>
      <c r="AC115" s="1008"/>
      <c r="AD115" s="1008"/>
      <c r="AE115" s="1009"/>
      <c r="AF115" s="1010">
        <v>23961</v>
      </c>
      <c r="AG115" s="1008"/>
      <c r="AH115" s="1008"/>
      <c r="AI115" s="1008"/>
      <c r="AJ115" s="1009"/>
      <c r="AK115" s="1010">
        <v>437</v>
      </c>
      <c r="AL115" s="1008"/>
      <c r="AM115" s="1008"/>
      <c r="AN115" s="1008"/>
      <c r="AO115" s="1009"/>
      <c r="AP115" s="1011">
        <v>0</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429</v>
      </c>
      <c r="BR115" s="899"/>
      <c r="BS115" s="899"/>
      <c r="BT115" s="899"/>
      <c r="BU115" s="899"/>
      <c r="BV115" s="899" t="s">
        <v>429</v>
      </c>
      <c r="BW115" s="899"/>
      <c r="BX115" s="899"/>
      <c r="BY115" s="899"/>
      <c r="BZ115" s="899"/>
      <c r="CA115" s="899" t="s">
        <v>429</v>
      </c>
      <c r="CB115" s="899"/>
      <c r="CC115" s="899"/>
      <c r="CD115" s="899"/>
      <c r="CE115" s="899"/>
      <c r="CF115" s="960" t="s">
        <v>434</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16809</v>
      </c>
      <c r="DH115" s="862"/>
      <c r="DI115" s="862"/>
      <c r="DJ115" s="862"/>
      <c r="DK115" s="863"/>
      <c r="DL115" s="864" t="s">
        <v>434</v>
      </c>
      <c r="DM115" s="862"/>
      <c r="DN115" s="862"/>
      <c r="DO115" s="862"/>
      <c r="DP115" s="863"/>
      <c r="DQ115" s="864" t="s">
        <v>442</v>
      </c>
      <c r="DR115" s="862"/>
      <c r="DS115" s="862"/>
      <c r="DT115" s="862"/>
      <c r="DU115" s="863"/>
      <c r="DV115" s="909" t="s">
        <v>429</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430</v>
      </c>
      <c r="AB116" s="862"/>
      <c r="AC116" s="862"/>
      <c r="AD116" s="862"/>
      <c r="AE116" s="863"/>
      <c r="AF116" s="864">
        <v>375</v>
      </c>
      <c r="AG116" s="862"/>
      <c r="AH116" s="862"/>
      <c r="AI116" s="862"/>
      <c r="AJ116" s="863"/>
      <c r="AK116" s="864">
        <v>709</v>
      </c>
      <c r="AL116" s="862"/>
      <c r="AM116" s="862"/>
      <c r="AN116" s="862"/>
      <c r="AO116" s="863"/>
      <c r="AP116" s="909">
        <v>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434</v>
      </c>
      <c r="BW116" s="899"/>
      <c r="BX116" s="899"/>
      <c r="BY116" s="899"/>
      <c r="BZ116" s="899"/>
      <c r="CA116" s="899" t="s">
        <v>429</v>
      </c>
      <c r="CB116" s="899"/>
      <c r="CC116" s="899"/>
      <c r="CD116" s="899"/>
      <c r="CE116" s="899"/>
      <c r="CF116" s="960" t="s">
        <v>436</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429</v>
      </c>
      <c r="DH116" s="862"/>
      <c r="DI116" s="862"/>
      <c r="DJ116" s="862"/>
      <c r="DK116" s="863"/>
      <c r="DL116" s="864" t="s">
        <v>429</v>
      </c>
      <c r="DM116" s="862"/>
      <c r="DN116" s="862"/>
      <c r="DO116" s="862"/>
      <c r="DP116" s="863"/>
      <c r="DQ116" s="864" t="s">
        <v>387</v>
      </c>
      <c r="DR116" s="862"/>
      <c r="DS116" s="862"/>
      <c r="DT116" s="862"/>
      <c r="DU116" s="863"/>
      <c r="DV116" s="909" t="s">
        <v>429</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891718</v>
      </c>
      <c r="AB117" s="994"/>
      <c r="AC117" s="994"/>
      <c r="AD117" s="994"/>
      <c r="AE117" s="995"/>
      <c r="AF117" s="996">
        <v>767798</v>
      </c>
      <c r="AG117" s="994"/>
      <c r="AH117" s="994"/>
      <c r="AI117" s="994"/>
      <c r="AJ117" s="995"/>
      <c r="AK117" s="996">
        <v>728420</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436</v>
      </c>
      <c r="BR117" s="899"/>
      <c r="BS117" s="899"/>
      <c r="BT117" s="899"/>
      <c r="BU117" s="899"/>
      <c r="BV117" s="899" t="s">
        <v>434</v>
      </c>
      <c r="BW117" s="899"/>
      <c r="BX117" s="899"/>
      <c r="BY117" s="899"/>
      <c r="BZ117" s="899"/>
      <c r="CA117" s="899" t="s">
        <v>434</v>
      </c>
      <c r="CB117" s="899"/>
      <c r="CC117" s="899"/>
      <c r="CD117" s="899"/>
      <c r="CE117" s="899"/>
      <c r="CF117" s="960" t="s">
        <v>434</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434</v>
      </c>
      <c r="DH117" s="862"/>
      <c r="DI117" s="862"/>
      <c r="DJ117" s="862"/>
      <c r="DK117" s="863"/>
      <c r="DL117" s="864" t="s">
        <v>387</v>
      </c>
      <c r="DM117" s="862"/>
      <c r="DN117" s="862"/>
      <c r="DO117" s="862"/>
      <c r="DP117" s="863"/>
      <c r="DQ117" s="864" t="s">
        <v>387</v>
      </c>
      <c r="DR117" s="862"/>
      <c r="DS117" s="862"/>
      <c r="DT117" s="862"/>
      <c r="DU117" s="863"/>
      <c r="DV117" s="909" t="s">
        <v>430</v>
      </c>
      <c r="DW117" s="910"/>
      <c r="DX117" s="910"/>
      <c r="DY117" s="910"/>
      <c r="DZ117" s="911"/>
    </row>
    <row r="118" spans="1:130" s="247" customFormat="1" ht="26.25" customHeight="1" x14ac:dyDescent="0.15">
      <c r="A118" s="986" t="s">
        <v>424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422</v>
      </c>
      <c r="AB118" s="987"/>
      <c r="AC118" s="987"/>
      <c r="AD118" s="987"/>
      <c r="AE118" s="988"/>
      <c r="AF118" s="989" t="s">
        <v>304</v>
      </c>
      <c r="AG118" s="987"/>
      <c r="AH118" s="987"/>
      <c r="AI118" s="987"/>
      <c r="AJ118" s="988"/>
      <c r="AK118" s="989" t="s">
        <v>303</v>
      </c>
      <c r="AL118" s="987"/>
      <c r="AM118" s="987"/>
      <c r="AN118" s="987"/>
      <c r="AO118" s="988"/>
      <c r="AP118" s="990" t="s">
        <v>423</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434</v>
      </c>
      <c r="BR118" s="930"/>
      <c r="BS118" s="930"/>
      <c r="BT118" s="930"/>
      <c r="BU118" s="930"/>
      <c r="BV118" s="930" t="s">
        <v>429</v>
      </c>
      <c r="BW118" s="930"/>
      <c r="BX118" s="930"/>
      <c r="BY118" s="930"/>
      <c r="BZ118" s="930"/>
      <c r="CA118" s="930" t="s">
        <v>430</v>
      </c>
      <c r="CB118" s="930"/>
      <c r="CC118" s="930"/>
      <c r="CD118" s="930"/>
      <c r="CE118" s="930"/>
      <c r="CF118" s="960" t="s">
        <v>436</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430</v>
      </c>
      <c r="DH118" s="862"/>
      <c r="DI118" s="862"/>
      <c r="DJ118" s="862"/>
      <c r="DK118" s="863"/>
      <c r="DL118" s="864" t="s">
        <v>434</v>
      </c>
      <c r="DM118" s="862"/>
      <c r="DN118" s="862"/>
      <c r="DO118" s="862"/>
      <c r="DP118" s="863"/>
      <c r="DQ118" s="864" t="s">
        <v>429</v>
      </c>
      <c r="DR118" s="862"/>
      <c r="DS118" s="862"/>
      <c r="DT118" s="862"/>
      <c r="DU118" s="863"/>
      <c r="DV118" s="909" t="s">
        <v>436</v>
      </c>
      <c r="DW118" s="910"/>
      <c r="DX118" s="910"/>
      <c r="DY118" s="910"/>
      <c r="DZ118" s="911"/>
    </row>
    <row r="119" spans="1:130" s="247" customFormat="1" ht="26.25" customHeight="1" x14ac:dyDescent="0.15">
      <c r="A119" s="900" t="s">
        <v>427</v>
      </c>
      <c r="B119" s="901"/>
      <c r="C119" s="976" t="s">
        <v>428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434</v>
      </c>
      <c r="AB119" s="980"/>
      <c r="AC119" s="980"/>
      <c r="AD119" s="980"/>
      <c r="AE119" s="981"/>
      <c r="AF119" s="982" t="s">
        <v>439</v>
      </c>
      <c r="AG119" s="980"/>
      <c r="AH119" s="980"/>
      <c r="AI119" s="980"/>
      <c r="AJ119" s="981"/>
      <c r="AK119" s="982" t="s">
        <v>434</v>
      </c>
      <c r="AL119" s="980"/>
      <c r="AM119" s="980"/>
      <c r="AN119" s="980"/>
      <c r="AO119" s="981"/>
      <c r="AP119" s="983" t="s">
        <v>436</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463</v>
      </c>
      <c r="BP119" s="963"/>
      <c r="BQ119" s="967">
        <v>9655808</v>
      </c>
      <c r="BR119" s="930"/>
      <c r="BS119" s="930"/>
      <c r="BT119" s="930"/>
      <c r="BU119" s="930"/>
      <c r="BV119" s="930">
        <v>10456531</v>
      </c>
      <c r="BW119" s="930"/>
      <c r="BX119" s="930"/>
      <c r="BY119" s="930"/>
      <c r="BZ119" s="930"/>
      <c r="CA119" s="930">
        <v>10446493</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2038</v>
      </c>
      <c r="DH119" s="845"/>
      <c r="DI119" s="845"/>
      <c r="DJ119" s="845"/>
      <c r="DK119" s="846"/>
      <c r="DL119" s="847">
        <v>909</v>
      </c>
      <c r="DM119" s="845"/>
      <c r="DN119" s="845"/>
      <c r="DO119" s="845"/>
      <c r="DP119" s="846"/>
      <c r="DQ119" s="847">
        <v>5422</v>
      </c>
      <c r="DR119" s="845"/>
      <c r="DS119" s="845"/>
      <c r="DT119" s="845"/>
      <c r="DU119" s="846"/>
      <c r="DV119" s="933">
        <v>0.2</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436</v>
      </c>
      <c r="AB120" s="862"/>
      <c r="AC120" s="862"/>
      <c r="AD120" s="862"/>
      <c r="AE120" s="863"/>
      <c r="AF120" s="864" t="s">
        <v>430</v>
      </c>
      <c r="AG120" s="862"/>
      <c r="AH120" s="862"/>
      <c r="AI120" s="862"/>
      <c r="AJ120" s="863"/>
      <c r="AK120" s="864" t="s">
        <v>429</v>
      </c>
      <c r="AL120" s="862"/>
      <c r="AM120" s="862"/>
      <c r="AN120" s="862"/>
      <c r="AO120" s="863"/>
      <c r="AP120" s="909" t="s">
        <v>387</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1866230</v>
      </c>
      <c r="BR120" s="927"/>
      <c r="BS120" s="927"/>
      <c r="BT120" s="927"/>
      <c r="BU120" s="927"/>
      <c r="BV120" s="927">
        <v>1891439</v>
      </c>
      <c r="BW120" s="927"/>
      <c r="BX120" s="927"/>
      <c r="BY120" s="927"/>
      <c r="BZ120" s="927"/>
      <c r="CA120" s="927">
        <v>1847522</v>
      </c>
      <c r="CB120" s="927"/>
      <c r="CC120" s="927"/>
      <c r="CD120" s="927"/>
      <c r="CE120" s="927"/>
      <c r="CF120" s="951">
        <v>59.3</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3075417</v>
      </c>
      <c r="DH120" s="927"/>
      <c r="DI120" s="927"/>
      <c r="DJ120" s="927"/>
      <c r="DK120" s="927"/>
      <c r="DL120" s="927">
        <v>3136074</v>
      </c>
      <c r="DM120" s="927"/>
      <c r="DN120" s="927"/>
      <c r="DO120" s="927"/>
      <c r="DP120" s="927"/>
      <c r="DQ120" s="927">
        <v>3244510</v>
      </c>
      <c r="DR120" s="927"/>
      <c r="DS120" s="927"/>
      <c r="DT120" s="927"/>
      <c r="DU120" s="927"/>
      <c r="DV120" s="928">
        <v>104.1</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434</v>
      </c>
      <c r="AB121" s="862"/>
      <c r="AC121" s="862"/>
      <c r="AD121" s="862"/>
      <c r="AE121" s="863"/>
      <c r="AF121" s="864" t="s">
        <v>434</v>
      </c>
      <c r="AG121" s="862"/>
      <c r="AH121" s="862"/>
      <c r="AI121" s="862"/>
      <c r="AJ121" s="863"/>
      <c r="AK121" s="864" t="s">
        <v>434</v>
      </c>
      <c r="AL121" s="862"/>
      <c r="AM121" s="862"/>
      <c r="AN121" s="862"/>
      <c r="AO121" s="863"/>
      <c r="AP121" s="909" t="s">
        <v>434</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4602</v>
      </c>
      <c r="BR121" s="899"/>
      <c r="BS121" s="899"/>
      <c r="BT121" s="899"/>
      <c r="BU121" s="899"/>
      <c r="BV121" s="899">
        <v>1560</v>
      </c>
      <c r="BW121" s="899"/>
      <c r="BX121" s="899"/>
      <c r="BY121" s="899"/>
      <c r="BZ121" s="899"/>
      <c r="CA121" s="899">
        <v>871</v>
      </c>
      <c r="CB121" s="899"/>
      <c r="CC121" s="899"/>
      <c r="CD121" s="899"/>
      <c r="CE121" s="899"/>
      <c r="CF121" s="960">
        <v>0</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5836</v>
      </c>
      <c r="DH121" s="899"/>
      <c r="DI121" s="899"/>
      <c r="DJ121" s="899"/>
      <c r="DK121" s="899"/>
      <c r="DL121" s="899">
        <v>5972</v>
      </c>
      <c r="DM121" s="899"/>
      <c r="DN121" s="899"/>
      <c r="DO121" s="899"/>
      <c r="DP121" s="899"/>
      <c r="DQ121" s="899">
        <v>9871</v>
      </c>
      <c r="DR121" s="899"/>
      <c r="DS121" s="899"/>
      <c r="DT121" s="899"/>
      <c r="DU121" s="899"/>
      <c r="DV121" s="876">
        <v>0.3</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436</v>
      </c>
      <c r="AB122" s="862"/>
      <c r="AC122" s="862"/>
      <c r="AD122" s="862"/>
      <c r="AE122" s="863"/>
      <c r="AF122" s="864" t="s">
        <v>436</v>
      </c>
      <c r="AG122" s="862"/>
      <c r="AH122" s="862"/>
      <c r="AI122" s="862"/>
      <c r="AJ122" s="863"/>
      <c r="AK122" s="864" t="s">
        <v>436</v>
      </c>
      <c r="AL122" s="862"/>
      <c r="AM122" s="862"/>
      <c r="AN122" s="862"/>
      <c r="AO122" s="863"/>
      <c r="AP122" s="909" t="s">
        <v>387</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5432656</v>
      </c>
      <c r="BR122" s="930"/>
      <c r="BS122" s="930"/>
      <c r="BT122" s="930"/>
      <c r="BU122" s="930"/>
      <c r="BV122" s="930">
        <v>5774722</v>
      </c>
      <c r="BW122" s="930"/>
      <c r="BX122" s="930"/>
      <c r="BY122" s="930"/>
      <c r="BZ122" s="930"/>
      <c r="CA122" s="930">
        <v>5648540</v>
      </c>
      <c r="CB122" s="930"/>
      <c r="CC122" s="930"/>
      <c r="CD122" s="930"/>
      <c r="CE122" s="930"/>
      <c r="CF122" s="931">
        <v>181.3</v>
      </c>
      <c r="CG122" s="932"/>
      <c r="CH122" s="932"/>
      <c r="CI122" s="932"/>
      <c r="CJ122" s="932"/>
      <c r="CK122" s="954"/>
      <c r="CL122" s="940"/>
      <c r="CM122" s="940"/>
      <c r="CN122" s="940"/>
      <c r="CO122" s="941"/>
      <c r="CP122" s="920" t="s">
        <v>402</v>
      </c>
      <c r="CQ122" s="921"/>
      <c r="CR122" s="921"/>
      <c r="CS122" s="921"/>
      <c r="CT122" s="921"/>
      <c r="CU122" s="921"/>
      <c r="CV122" s="921"/>
      <c r="CW122" s="921"/>
      <c r="CX122" s="921"/>
      <c r="CY122" s="921"/>
      <c r="CZ122" s="921"/>
      <c r="DA122" s="921"/>
      <c r="DB122" s="921"/>
      <c r="DC122" s="921"/>
      <c r="DD122" s="921"/>
      <c r="DE122" s="921"/>
      <c r="DF122" s="922"/>
      <c r="DG122" s="898" t="s">
        <v>387</v>
      </c>
      <c r="DH122" s="899"/>
      <c r="DI122" s="899"/>
      <c r="DJ122" s="899"/>
      <c r="DK122" s="899"/>
      <c r="DL122" s="899" t="s">
        <v>430</v>
      </c>
      <c r="DM122" s="899"/>
      <c r="DN122" s="899"/>
      <c r="DO122" s="899"/>
      <c r="DP122" s="899"/>
      <c r="DQ122" s="899" t="s">
        <v>436</v>
      </c>
      <c r="DR122" s="899"/>
      <c r="DS122" s="899"/>
      <c r="DT122" s="899"/>
      <c r="DU122" s="899"/>
      <c r="DV122" s="876" t="s">
        <v>436</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430</v>
      </c>
      <c r="AB123" s="862"/>
      <c r="AC123" s="862"/>
      <c r="AD123" s="862"/>
      <c r="AE123" s="863"/>
      <c r="AF123" s="864" t="s">
        <v>434</v>
      </c>
      <c r="AG123" s="862"/>
      <c r="AH123" s="862"/>
      <c r="AI123" s="862"/>
      <c r="AJ123" s="863"/>
      <c r="AK123" s="864" t="s">
        <v>429</v>
      </c>
      <c r="AL123" s="862"/>
      <c r="AM123" s="862"/>
      <c r="AN123" s="862"/>
      <c r="AO123" s="863"/>
      <c r="AP123" s="909" t="s">
        <v>436</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473</v>
      </c>
      <c r="BP123" s="963"/>
      <c r="BQ123" s="917">
        <v>7303488</v>
      </c>
      <c r="BR123" s="918"/>
      <c r="BS123" s="918"/>
      <c r="BT123" s="918"/>
      <c r="BU123" s="918"/>
      <c r="BV123" s="918">
        <v>7667721</v>
      </c>
      <c r="BW123" s="918"/>
      <c r="BX123" s="918"/>
      <c r="BY123" s="918"/>
      <c r="BZ123" s="918"/>
      <c r="CA123" s="918">
        <v>7496933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429</v>
      </c>
      <c r="AB124" s="862"/>
      <c r="AC124" s="862"/>
      <c r="AD124" s="862"/>
      <c r="AE124" s="863"/>
      <c r="AF124" s="864" t="s">
        <v>436</v>
      </c>
      <c r="AG124" s="862"/>
      <c r="AH124" s="862"/>
      <c r="AI124" s="862"/>
      <c r="AJ124" s="863"/>
      <c r="AK124" s="864" t="s">
        <v>430</v>
      </c>
      <c r="AL124" s="862"/>
      <c r="AM124" s="862"/>
      <c r="AN124" s="862"/>
      <c r="AO124" s="863"/>
      <c r="AP124" s="909" t="s">
        <v>430</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73.8</v>
      </c>
      <c r="BR124" s="916"/>
      <c r="BS124" s="916"/>
      <c r="BT124" s="916"/>
      <c r="BU124" s="916"/>
      <c r="BV124" s="916">
        <v>89.1</v>
      </c>
      <c r="BW124" s="916"/>
      <c r="BX124" s="916"/>
      <c r="BY124" s="916"/>
      <c r="BZ124" s="916"/>
      <c r="CA124" s="916">
        <v>94.6</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445</v>
      </c>
      <c r="DH124" s="845"/>
      <c r="DI124" s="845"/>
      <c r="DJ124" s="845"/>
      <c r="DK124" s="846"/>
      <c r="DL124" s="847" t="s">
        <v>430</v>
      </c>
      <c r="DM124" s="845"/>
      <c r="DN124" s="845"/>
      <c r="DO124" s="845"/>
      <c r="DP124" s="846"/>
      <c r="DQ124" s="847" t="s">
        <v>430</v>
      </c>
      <c r="DR124" s="845"/>
      <c r="DS124" s="845"/>
      <c r="DT124" s="845"/>
      <c r="DU124" s="846"/>
      <c r="DV124" s="933" t="s">
        <v>439</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430</v>
      </c>
      <c r="AB125" s="862"/>
      <c r="AC125" s="862"/>
      <c r="AD125" s="862"/>
      <c r="AE125" s="863"/>
      <c r="AF125" s="864" t="s">
        <v>430</v>
      </c>
      <c r="AG125" s="862"/>
      <c r="AH125" s="862"/>
      <c r="AI125" s="862"/>
      <c r="AJ125" s="863"/>
      <c r="AK125" s="864" t="s">
        <v>430</v>
      </c>
      <c r="AL125" s="862"/>
      <c r="AM125" s="862"/>
      <c r="AN125" s="862"/>
      <c r="AO125" s="863"/>
      <c r="AP125" s="909" t="s">
        <v>430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430</v>
      </c>
      <c r="DH125" s="927"/>
      <c r="DI125" s="927"/>
      <c r="DJ125" s="927"/>
      <c r="DK125" s="927"/>
      <c r="DL125" s="927" t="s">
        <v>430</v>
      </c>
      <c r="DM125" s="927"/>
      <c r="DN125" s="927"/>
      <c r="DO125" s="927"/>
      <c r="DP125" s="927"/>
      <c r="DQ125" s="927" t="s">
        <v>430</v>
      </c>
      <c r="DR125" s="927"/>
      <c r="DS125" s="927"/>
      <c r="DT125" s="927"/>
      <c r="DU125" s="927"/>
      <c r="DV125" s="928" t="s">
        <v>430</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13884</v>
      </c>
      <c r="AB126" s="862"/>
      <c r="AC126" s="862"/>
      <c r="AD126" s="862"/>
      <c r="AE126" s="863"/>
      <c r="AF126" s="864">
        <v>23961</v>
      </c>
      <c r="AG126" s="862"/>
      <c r="AH126" s="862"/>
      <c r="AI126" s="862"/>
      <c r="AJ126" s="863"/>
      <c r="AK126" s="864">
        <v>437</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430</v>
      </c>
      <c r="DH126" s="899"/>
      <c r="DI126" s="899"/>
      <c r="DJ126" s="899"/>
      <c r="DK126" s="899"/>
      <c r="DL126" s="899" t="s">
        <v>445</v>
      </c>
      <c r="DM126" s="899"/>
      <c r="DN126" s="899"/>
      <c r="DO126" s="899"/>
      <c r="DP126" s="899"/>
      <c r="DQ126" s="899" t="s">
        <v>430</v>
      </c>
      <c r="DR126" s="899"/>
      <c r="DS126" s="899"/>
      <c r="DT126" s="899"/>
      <c r="DU126" s="899"/>
      <c r="DV126" s="876" t="s">
        <v>430</v>
      </c>
      <c r="DW126" s="876"/>
      <c r="DX126" s="876"/>
      <c r="DY126" s="876"/>
      <c r="DZ126" s="877"/>
    </row>
    <row r="127" spans="1:130" s="247" customFormat="1" ht="26.25" customHeight="1" x14ac:dyDescent="0.15">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430</v>
      </c>
      <c r="AB127" s="862"/>
      <c r="AC127" s="862"/>
      <c r="AD127" s="862"/>
      <c r="AE127" s="863"/>
      <c r="AF127" s="864" t="s">
        <v>430</v>
      </c>
      <c r="AG127" s="862"/>
      <c r="AH127" s="862"/>
      <c r="AI127" s="862"/>
      <c r="AJ127" s="863"/>
      <c r="AK127" s="864" t="s">
        <v>430</v>
      </c>
      <c r="AL127" s="862"/>
      <c r="AM127" s="862"/>
      <c r="AN127" s="862"/>
      <c r="AO127" s="863"/>
      <c r="AP127" s="909" t="s">
        <v>430</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430</v>
      </c>
      <c r="DH127" s="899"/>
      <c r="DI127" s="899"/>
      <c r="DJ127" s="899"/>
      <c r="DK127" s="899"/>
      <c r="DL127" s="899" t="s">
        <v>430</v>
      </c>
      <c r="DM127" s="899"/>
      <c r="DN127" s="899"/>
      <c r="DO127" s="899"/>
      <c r="DP127" s="899"/>
      <c r="DQ127" s="899" t="s">
        <v>430</v>
      </c>
      <c r="DR127" s="899"/>
      <c r="DS127" s="899"/>
      <c r="DT127" s="899"/>
      <c r="DU127" s="899"/>
      <c r="DV127" s="876" t="s">
        <v>430</v>
      </c>
      <c r="DW127" s="876"/>
      <c r="DX127" s="876"/>
      <c r="DY127" s="876"/>
      <c r="DZ127" s="877"/>
    </row>
    <row r="128" spans="1:130" s="247" customFormat="1" ht="26.25" customHeight="1" thickBot="1" x14ac:dyDescent="0.2">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3049</v>
      </c>
      <c r="AB128" s="883"/>
      <c r="AC128" s="883"/>
      <c r="AD128" s="883"/>
      <c r="AE128" s="884"/>
      <c r="AF128" s="885">
        <v>3177</v>
      </c>
      <c r="AG128" s="883"/>
      <c r="AH128" s="883"/>
      <c r="AI128" s="883"/>
      <c r="AJ128" s="884"/>
      <c r="AK128" s="885">
        <v>728</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488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490</v>
      </c>
      <c r="DH128" s="873"/>
      <c r="DI128" s="873"/>
      <c r="DJ128" s="873"/>
      <c r="DK128" s="873"/>
      <c r="DL128" s="873" t="s">
        <v>430</v>
      </c>
      <c r="DM128" s="873"/>
      <c r="DN128" s="873"/>
      <c r="DO128" s="873"/>
      <c r="DP128" s="873"/>
      <c r="DQ128" s="873" t="s">
        <v>491</v>
      </c>
      <c r="DR128" s="873"/>
      <c r="DS128" s="873"/>
      <c r="DT128" s="873"/>
      <c r="DU128" s="873"/>
      <c r="DV128" s="874" t="s">
        <v>431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3728627</v>
      </c>
      <c r="AB129" s="862"/>
      <c r="AC129" s="862"/>
      <c r="AD129" s="862"/>
      <c r="AE129" s="863"/>
      <c r="AF129" s="864">
        <v>3604414</v>
      </c>
      <c r="AG129" s="862"/>
      <c r="AH129" s="862"/>
      <c r="AI129" s="862"/>
      <c r="AJ129" s="863"/>
      <c r="AK129" s="864">
        <v>3572361</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431</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540843</v>
      </c>
      <c r="AB130" s="862"/>
      <c r="AC130" s="862"/>
      <c r="AD130" s="862"/>
      <c r="AE130" s="863"/>
      <c r="AF130" s="864">
        <v>474898</v>
      </c>
      <c r="AG130" s="862"/>
      <c r="AH130" s="862"/>
      <c r="AI130" s="862"/>
      <c r="AJ130" s="863"/>
      <c r="AK130" s="864">
        <v>456032</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3187784</v>
      </c>
      <c r="AB131" s="845"/>
      <c r="AC131" s="845"/>
      <c r="AD131" s="845"/>
      <c r="AE131" s="846"/>
      <c r="AF131" s="847">
        <v>3129516</v>
      </c>
      <c r="AG131" s="845"/>
      <c r="AH131" s="845"/>
      <c r="AI131" s="845"/>
      <c r="AJ131" s="846"/>
      <c r="AK131" s="847">
        <v>3116329</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94.6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10.91121607</v>
      </c>
      <c r="AB132" s="825"/>
      <c r="AC132" s="825"/>
      <c r="AD132" s="825"/>
      <c r="AE132" s="826"/>
      <c r="AF132" s="827">
        <v>9.2577574299999998</v>
      </c>
      <c r="AG132" s="825"/>
      <c r="AH132" s="825"/>
      <c r="AI132" s="825"/>
      <c r="AJ132" s="826"/>
      <c r="AK132" s="827">
        <v>8.7173080889999994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10.9</v>
      </c>
      <c r="AB133" s="804"/>
      <c r="AC133" s="804"/>
      <c r="AD133" s="804"/>
      <c r="AE133" s="805"/>
      <c r="AF133" s="803">
        <v>10.6</v>
      </c>
      <c r="AG133" s="804"/>
      <c r="AH133" s="804"/>
      <c r="AI133" s="804"/>
      <c r="AJ133" s="805"/>
      <c r="AK133" s="803">
        <v>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Qta7/8ZwBNHOJk/PqybxcGN7BzQgsSUxAK9ef5roqsAiMrvbrewF6E0U7ornrHJpNqG76FC4bgp555pl7Rg0w==" saltValue="l0u7IpUN9nObxpNM3rqWV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4" zoomScale="60" zoomScaleNormal="85" workbookViewId="0">
      <selection activeCell="CW29" sqref="CW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5PK8uAQuGTPCxxMc1D+Ddhq+ESDrX7nBxCm402CYFrkeNZno/FDxPof+q1hw9wM4a5FI6n9xGjXZEnKB6cgMg==" saltValue="6sXFmqYeHd0aLZNiSOU+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H50" zoomScale="60" zoomScaleNormal="60" zoomScaleSheetLayoutView="55" workbookViewId="0">
      <selection activeCell="CW29" sqref="CW2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oT4XgJ7AeckKt9IxH/axMNQeAydEKxGCgR44dUifXSHVpuSD2gjbLuSUARcNLvTNx3CGRUOAMLRkbGfNGmWfQ==" saltValue="5yU1bs1/RmrG7VLHU6je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2" zoomScale="70" zoomScaleSheetLayoutView="70" workbookViewId="0">
      <selection activeCell="CW29" sqref="CW2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1003314</v>
      </c>
      <c r="AP9" s="313">
        <v>83980</v>
      </c>
      <c r="AQ9" s="314">
        <v>89061</v>
      </c>
      <c r="AR9" s="315">
        <v>-5.7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196797</v>
      </c>
      <c r="AP10" s="316">
        <v>16473</v>
      </c>
      <c r="AQ10" s="317">
        <v>10104</v>
      </c>
      <c r="AR10" s="318">
        <v>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15552</v>
      </c>
      <c r="AP11" s="316">
        <v>1302</v>
      </c>
      <c r="AQ11" s="317">
        <v>14957</v>
      </c>
      <c r="AR11" s="318">
        <v>-91.3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v>6237</v>
      </c>
      <c r="AP12" s="316">
        <v>522</v>
      </c>
      <c r="AQ12" s="317">
        <v>435</v>
      </c>
      <c r="AR12" s="318">
        <v>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514</v>
      </c>
      <c r="AL13" s="1231"/>
      <c r="AM13" s="1231"/>
      <c r="AN13" s="1232"/>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45902</v>
      </c>
      <c r="AP14" s="316">
        <v>3842</v>
      </c>
      <c r="AQ14" s="317">
        <v>4008</v>
      </c>
      <c r="AR14" s="318">
        <v>-4.0999999999999996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t="s">
        <v>515</v>
      </c>
      <c r="AP15" s="316" t="s">
        <v>515</v>
      </c>
      <c r="AQ15" s="317">
        <v>2366</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-93883</v>
      </c>
      <c r="AP16" s="316">
        <v>-7858</v>
      </c>
      <c r="AQ16" s="317">
        <v>-7825</v>
      </c>
      <c r="AR16" s="318">
        <v>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1173919</v>
      </c>
      <c r="AP17" s="316">
        <v>98261</v>
      </c>
      <c r="AQ17" s="317">
        <v>113106</v>
      </c>
      <c r="AR17" s="318">
        <v>-13.1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9.0399999999999991</v>
      </c>
      <c r="AP21" s="329">
        <v>10.59</v>
      </c>
      <c r="AQ21" s="330">
        <v>-1.55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97.8</v>
      </c>
      <c r="AP22" s="334">
        <v>96.5</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566656</v>
      </c>
      <c r="AP32" s="343">
        <v>47431</v>
      </c>
      <c r="AQ32" s="344">
        <v>58419</v>
      </c>
      <c r="AR32" s="345">
        <v>-18.8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515</v>
      </c>
      <c r="AP34" s="343" t="s">
        <v>515</v>
      </c>
      <c r="AQ34" s="344" t="s">
        <v>515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144610</v>
      </c>
      <c r="AP35" s="343">
        <v>12104</v>
      </c>
      <c r="AQ35" s="344">
        <v>22315</v>
      </c>
      <c r="AR35" s="345">
        <v>-45.8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16008</v>
      </c>
      <c r="AP36" s="343">
        <v>1340</v>
      </c>
      <c r="AQ36" s="344">
        <v>3809</v>
      </c>
      <c r="AR36" s="345">
        <v>-64.8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437</v>
      </c>
      <c r="AP37" s="343">
        <v>37</v>
      </c>
      <c r="AQ37" s="344">
        <v>857</v>
      </c>
      <c r="AR37" s="345">
        <v>-95.7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v>709</v>
      </c>
      <c r="AP38" s="346">
        <v>59</v>
      </c>
      <c r="AQ38" s="347">
        <v>5</v>
      </c>
      <c r="AR38" s="335">
        <v>1080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-728</v>
      </c>
      <c r="AP39" s="343">
        <v>-61</v>
      </c>
      <c r="AQ39" s="344">
        <v>-1465</v>
      </c>
      <c r="AR39" s="345">
        <v>-95.8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-456032</v>
      </c>
      <c r="AP40" s="343">
        <v>-38171</v>
      </c>
      <c r="AQ40" s="344">
        <v>-56668</v>
      </c>
      <c r="AR40" s="345">
        <v>-32.6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271660</v>
      </c>
      <c r="AP41" s="343">
        <v>22739</v>
      </c>
      <c r="AQ41" s="344">
        <v>27273</v>
      </c>
      <c r="AR41" s="345">
        <v>-16.600000000000001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342120</v>
      </c>
      <c r="AN51" s="365">
        <v>26616</v>
      </c>
      <c r="AO51" s="366">
        <v>15.1</v>
      </c>
      <c r="AP51" s="367">
        <v>106092</v>
      </c>
      <c r="AQ51" s="368">
        <v>15.5</v>
      </c>
      <c r="AR51" s="369">
        <v>-0.4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237291</v>
      </c>
      <c r="AN52" s="373">
        <v>18460</v>
      </c>
      <c r="AO52" s="374">
        <v>22.6</v>
      </c>
      <c r="AP52" s="375">
        <v>44299</v>
      </c>
      <c r="AQ52" s="376">
        <v>-18.600000000000001</v>
      </c>
      <c r="AR52" s="377">
        <v>41.2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643885</v>
      </c>
      <c r="AN53" s="365">
        <v>50800</v>
      </c>
      <c r="AO53" s="366">
        <v>90.9</v>
      </c>
      <c r="AP53" s="367">
        <v>78903</v>
      </c>
      <c r="AQ53" s="368">
        <v>-25.6</v>
      </c>
      <c r="AR53" s="369">
        <v>116.5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518644</v>
      </c>
      <c r="AN54" s="373">
        <v>40919</v>
      </c>
      <c r="AO54" s="374">
        <v>121.7</v>
      </c>
      <c r="AP54" s="375">
        <v>49201</v>
      </c>
      <c r="AQ54" s="376">
        <v>11.1</v>
      </c>
      <c r="AR54" s="377">
        <v>110.6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715477</v>
      </c>
      <c r="AN55" s="365">
        <v>57408</v>
      </c>
      <c r="AO55" s="366">
        <v>13</v>
      </c>
      <c r="AP55" s="367">
        <v>82993</v>
      </c>
      <c r="AQ55" s="368">
        <v>5.2</v>
      </c>
      <c r="AR55" s="369">
        <v>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612035</v>
      </c>
      <c r="AN56" s="373">
        <v>49108</v>
      </c>
      <c r="AO56" s="374">
        <v>20</v>
      </c>
      <c r="AP56" s="375">
        <v>46787</v>
      </c>
      <c r="AQ56" s="376">
        <v>-4.9000000000000004</v>
      </c>
      <c r="AR56" s="377">
        <v>24.9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1420054</v>
      </c>
      <c r="AN57" s="365">
        <v>116474</v>
      </c>
      <c r="AO57" s="366">
        <v>102.9</v>
      </c>
      <c r="AP57" s="367">
        <v>108252</v>
      </c>
      <c r="AQ57" s="368">
        <v>30.4</v>
      </c>
      <c r="AR57" s="369">
        <v>72.5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809516</v>
      </c>
      <c r="AN58" s="373">
        <v>66397</v>
      </c>
      <c r="AO58" s="374">
        <v>35.200000000000003</v>
      </c>
      <c r="AP58" s="375">
        <v>50321</v>
      </c>
      <c r="AQ58" s="376">
        <v>7.6</v>
      </c>
      <c r="AR58" s="377">
        <v>27.6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520209</v>
      </c>
      <c r="AN59" s="365">
        <v>43543</v>
      </c>
      <c r="AO59" s="366">
        <v>-62.6</v>
      </c>
      <c r="AP59" s="367">
        <v>93492</v>
      </c>
      <c r="AQ59" s="368">
        <v>-13.6</v>
      </c>
      <c r="AR59" s="369">
        <v>-49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308904</v>
      </c>
      <c r="AN60" s="373">
        <v>25856</v>
      </c>
      <c r="AO60" s="374">
        <v>-61.1</v>
      </c>
      <c r="AP60" s="375">
        <v>53316</v>
      </c>
      <c r="AQ60" s="376">
        <v>6</v>
      </c>
      <c r="AR60" s="377">
        <v>-67.099999999999994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728349</v>
      </c>
      <c r="AN61" s="380">
        <v>58968</v>
      </c>
      <c r="AO61" s="381">
        <v>31.9</v>
      </c>
      <c r="AP61" s="382">
        <v>93946</v>
      </c>
      <c r="AQ61" s="383">
        <v>2.4</v>
      </c>
      <c r="AR61" s="369">
        <v>29.5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497278</v>
      </c>
      <c r="AN62" s="373">
        <v>40148</v>
      </c>
      <c r="AO62" s="374">
        <v>27.7</v>
      </c>
      <c r="AP62" s="375">
        <v>48785</v>
      </c>
      <c r="AQ62" s="376">
        <v>0.2</v>
      </c>
      <c r="AR62" s="377">
        <v>27.5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yjla1I53eLt4M0ztjAlvb+GJDHrCVmxTXF41CUZpKV9nLtcUUUPaE8cVVKXSc5XsqXOHd2XorweyMWJnaPOww==" saltValue="Dw7wKVs0jVSVahLr1YO9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60" zoomScaleNormal="60" zoomScaleSheetLayoutView="55" workbookViewId="0">
      <selection activeCell="CW29" sqref="CW2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tQZdhi2B3qNZK60jyGg6Iv/M2xVzmsFonDKLgVN8KMlUWX9U3qaEmwm65ex5VmKOLfA+OBpBkTugwOeHENGQIQ==" saltValue="oddWgYXdgv/gcuzfj5D3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CW29" sqref="CW2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Nocl+YmztapVMMlHYyjKQxMqZcdL0EP4HAjw1LBJJ12cqDddnlm7K7uhXBiBpXnpZbwfdRbq1bZIdWNiQbAbYQ==" saltValue="LJWBgskES9cMVTtRPfA0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60" zoomScaleNormal="60" zoomScaleSheetLayoutView="100" workbookViewId="0">
      <selection activeCell="CW29" sqref="CW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25.6</v>
      </c>
      <c r="G47" s="12">
        <v>26.02</v>
      </c>
      <c r="H47" s="12">
        <v>22.22</v>
      </c>
      <c r="I47" s="12">
        <v>20.239999999999998</v>
      </c>
      <c r="J47" s="13">
        <v>17.940000000000001</v>
      </c>
    </row>
    <row r="48" spans="2:10" ht="57.75" customHeight="1" x14ac:dyDescent="0.15">
      <c r="B48" s="14"/>
      <c r="C48" s="1238" t="s">
        <v>4</v>
      </c>
      <c r="D48" s="1238"/>
      <c r="E48" s="1239"/>
      <c r="F48" s="15">
        <v>3.75</v>
      </c>
      <c r="G48" s="16">
        <v>1.76</v>
      </c>
      <c r="H48" s="16">
        <v>2.3199999999999998</v>
      </c>
      <c r="I48" s="16">
        <v>1.92</v>
      </c>
      <c r="J48" s="17">
        <v>1.48</v>
      </c>
    </row>
    <row r="49" spans="2:10" ht="57.75" customHeight="1" thickBot="1" x14ac:dyDescent="0.2">
      <c r="B49" s="18"/>
      <c r="C49" s="1240" t="s">
        <v>5</v>
      </c>
      <c r="D49" s="1240"/>
      <c r="E49" s="1241"/>
      <c r="F49" s="19">
        <v>4.4400000000000004</v>
      </c>
      <c r="G49" s="20" t="s">
        <v>561</v>
      </c>
      <c r="H49" s="20" t="s">
        <v>562</v>
      </c>
      <c r="I49" s="20" t="s">
        <v>563</v>
      </c>
      <c r="J49" s="21" t="s">
        <v>564</v>
      </c>
    </row>
    <row r="50" spans="2:10" ht="13.5" customHeight="1" x14ac:dyDescent="0.15"/>
  </sheetData>
  <sheetProtection algorithmName="SHA-512" hashValue="bH5dKva3LPWDxvzSdI+EvltRYymPnZllxby3HGSYkx6LKjIs5S5IteUwkeloo5I969yOAWWnZBZF+IoTr0qhcA==" saltValue="BESgUYWeLV66zeAsAmjH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2021-03-08T07:35:55Z</cp:lastPrinted>
  <dcterms:created xsi:type="dcterms:W3CDTF">2021-02-05T03:31:46Z</dcterms:created>
  <dcterms:modified xsi:type="dcterms:W3CDTF">2021-10-19T08:53:49Z</dcterms:modified>
  <cp:category/>
</cp:coreProperties>
</file>