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34B2D82D-E55A-4FEC-A1F4-C07E0B76FCA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<sst xmlns="http://schemas.openxmlformats.org/spreadsheetml/2006/main" count="1140" uniqueCount="558">
  <si>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</si>
  <si>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</si>
  <si>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</si>
  <si>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</si>
  <si>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-0.5</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</si>
  <si>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</si>
  <si>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</si>
  <si>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</si>
  <si>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</si>
  <si>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</si>
  <si>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</si>
  <si>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</si>
  <si>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</si>
  <si>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</si>
  <si>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</si>
  <si>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</si>
  <si>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</si>
  <si>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</si>
  <si>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</si>
  <si>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</si>
  <si>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</si>
  <si>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</si>
  <si>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</si>
  <si>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</si>
  <si>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</si>
  <si>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</si>
  <si>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（百万円）</t>
  </si>
  <si>
    <t>元利償還金等(A)</t>
  </si>
  <si>
    <t>減債基金積立不足算定額</t>
  </si>
  <si>
    <t>実質公債費比率
（(Ａ)－((Ｂ)＋(Ｄ))）／（(Ｃ)－(Ｄ)）×１００</t>
    <rPh sb="0" eb="2">
      <t>ジッシツ</t>
    </rPh>
    <rPh sb="2" eb="4">
      <t>コウサイ</t>
    </rPh>
    <rPh sb="4" eb="5">
      <t>ヒ</t>
    </rPh>
    <rPh sb="5" eb="7">
      <t>ヒリツ</t>
    </rPh>
    <phoneticPr fontId="5"/>
  </si>
  <si>
    <t>宅地造成</t>
  </si>
  <si>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</si>
  <si>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</si>
  <si>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</si>
  <si>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</si>
  <si>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</si>
  <si>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</si>
  <si>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</si>
  <si>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</si>
  <si>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</si>
  <si>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兵庫県市町村職員退職手当組合</t>
  </si>
  <si>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</si>
  <si>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</si>
  <si>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</si>
  <si>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</si>
  <si>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</si>
  <si>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</si>
  <si>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</si>
  <si>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</si>
  <si>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</si>
  <si>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</si>
  <si>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</si>
  <si>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</si>
  <si>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</si>
  <si>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</si>
  <si>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</si>
  <si>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</si>
  <si>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</si>
  <si>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</si>
  <si>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</si>
  <si>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</si>
  <si>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</si>
  <si>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</si>
  <si>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</si>
  <si>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</si>
  <si>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</si>
  <si>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</si>
  <si>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</si>
  <si>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</si>
  <si>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</si>
  <si>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</si>
  <si>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</si>
  <si>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</si>
  <si>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</si>
  <si>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</si>
  <si>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</si>
  <si>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</si>
  <si>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</si>
  <si>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</si>
  <si>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</si>
  <si>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</si>
  <si>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</si>
  <si>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</si>
  <si>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</si>
  <si>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</si>
  <si>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</si>
  <si>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</si>
  <si>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</si>
  <si>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</si>
  <si>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</si>
  <si>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</si>
  <si>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</si>
  <si>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</si>
  <si>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</si>
  <si>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</si>
  <si>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</si>
  <si>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</si>
  <si>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</si>
  <si>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</si>
  <si>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</si>
  <si>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</si>
  <si>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</si>
  <si>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</si>
  <si>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</si>
  <si>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</si>
  <si>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</si>
  <si>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</si>
  <si>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</si>
  <si>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</si>
  <si>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</si>
  <si>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</si>
  <si>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</si>
  <si>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介護保険事業</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</si>
  <si>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</si>
  <si>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</si>
  <si>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</si>
  <si>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</si>
  <si>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株式会社　もちむぎ食品センター</t>
    <rPh sb="0" eb="4">
      <t>カブシキガイシャ</t>
    </rPh>
    <rPh sb="9" eb="11">
      <t>ショクヒン</t>
    </rPh>
    <phoneticPr fontId="5"/>
  </si>
  <si>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</si>
  <si>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</si>
  <si>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</si>
  <si>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</si>
  <si>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</si>
  <si>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</si>
  <si>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</si>
  <si>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</si>
  <si>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</si>
  <si>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</si>
  <si>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</si>
  <si>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</si>
  <si>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</si>
  <si>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</si>
  <si>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</si>
  <si>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</si>
  <si>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</si>
  <si>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</si>
  <si>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</si>
  <si>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</si>
  <si>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</si>
  <si>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</si>
  <si>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兵庫県</t>
  </si>
  <si>
    <t>　うち利子</t>
  </si>
  <si>
    <t>後期高齢者医療事業</t>
  </si>
  <si>
    <t>区分</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</si>
  <si>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</si>
  <si>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</si>
  <si>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</si>
  <si>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</si>
  <si>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</si>
  <si>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</si>
  <si>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</si>
  <si>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</si>
  <si>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</si>
  <si>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</si>
  <si>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</si>
  <si>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</si>
  <si>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</si>
  <si>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</si>
  <si>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</si>
  <si>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</si>
  <si>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</si>
  <si>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</si>
  <si>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</si>
  <si>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</si>
  <si>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</si>
  <si>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</si>
  <si>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</si>
  <si>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</si>
  <si>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</si>
  <si>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福崎町</t>
  </si>
  <si>
    <t>ラスパイレス指数</t>
    <rPh sb="6" eb="8">
      <t>シスウ</t>
    </rPh>
    <phoneticPr fontId="5"/>
  </si>
  <si>
    <t>投資的経費計</t>
    <rPh sb="5" eb="6">
      <t>ケイ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</si>
  <si>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</si>
  <si>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</si>
  <si>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2-3</t>
  </si>
  <si>
    <t>▲ 2.73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</si>
  <si>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</si>
  <si>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</si>
  <si>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</si>
  <si>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</si>
  <si>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</si>
  <si>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</si>
  <si>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</si>
  <si>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</si>
  <si>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</si>
  <si>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</si>
  <si>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</si>
  <si>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参考</t>
    <rPh sb="0" eb="2">
      <t>サンコウ</t>
    </rPh>
    <phoneticPr fontId="5"/>
  </si>
  <si>
    <t>○</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</si>
  <si>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</si>
  <si>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</si>
  <si>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</si>
  <si>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</si>
  <si>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</si>
  <si>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</si>
  <si>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</si>
  <si>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</si>
  <si>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</si>
  <si>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</si>
  <si>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</si>
  <si>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</si>
  <si>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</si>
  <si>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</si>
  <si>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</si>
  <si>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</si>
  <si>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</si>
  <si>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</si>
  <si>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</si>
  <si>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</si>
  <si>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</si>
  <si>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</si>
  <si>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</si>
  <si>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</si>
  <si>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</si>
  <si>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</si>
  <si>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</si>
  <si>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</si>
  <si>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</si>
  <si>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</si>
  <si>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</si>
  <si>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</si>
  <si>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</si>
  <si>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</si>
  <si>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</si>
  <si>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</si>
  <si>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</si>
  <si>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</si>
  <si>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</si>
  <si>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</si>
  <si>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</si>
  <si>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</si>
  <si>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国民健康保険事業</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</si>
  <si>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</si>
  <si>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</si>
  <si>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</si>
  <si>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</si>
  <si>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</si>
  <si>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</si>
  <si>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兵庫県後期高齢者医療広域連合（一般会計）</t>
  </si>
  <si>
    <t>基準財政収入額</t>
  </si>
  <si>
    <t>-0.8</t>
  </si>
  <si>
    <t>構成比</t>
    <rPh sb="0" eb="3">
      <t>コウセイヒ</t>
    </rPh>
    <phoneticPr fontId="5"/>
  </si>
  <si>
    <t>使用料</t>
  </si>
  <si>
    <t>-0.9</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</si>
  <si>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</si>
  <si>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</si>
  <si>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</si>
  <si>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</si>
  <si>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</si>
  <si>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</si>
  <si>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</si>
  <si>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</si>
  <si>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</si>
  <si>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</si>
  <si>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</si>
  <si>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</si>
  <si>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</si>
  <si>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</si>
  <si>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</si>
  <si>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</si>
  <si>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</si>
  <si>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</si>
  <si>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</si>
  <si>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</si>
  <si>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</si>
  <si>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</si>
  <si>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</si>
  <si>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</si>
  <si>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</si>
  <si>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</si>
  <si>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</si>
  <si>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</si>
  <si>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</si>
  <si>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</si>
  <si>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</si>
  <si>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</si>
  <si>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</si>
  <si>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</si>
  <si>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</si>
  <si>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</si>
  <si>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</si>
  <si>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</si>
  <si>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</si>
  <si>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</si>
  <si>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</si>
  <si>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</si>
  <si>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</si>
  <si>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</si>
  <si>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</si>
  <si>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</si>
  <si>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</si>
  <si>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</si>
  <si>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</si>
  <si>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0.26</t>
  </si>
  <si>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</si>
  <si>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</si>
  <si>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</si>
  <si>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</si>
  <si>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</si>
  <si>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</si>
  <si>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</si>
  <si>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</si>
  <si>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</si>
  <si>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</si>
  <si>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</si>
  <si>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</si>
  <si>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</si>
  <si>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</si>
  <si>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</si>
  <si>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市川町外三ケ市町共有財産事務組合</t>
  </si>
  <si>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</si>
  <si>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</si>
  <si>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</si>
  <si>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兵庫県福崎町</t>
  </si>
  <si>
    <t>一般会計等（純計）</t>
    <rPh sb="0" eb="2">
      <t>イッパン</t>
    </rPh>
    <rPh sb="2" eb="4">
      <t>カイケイ</t>
    </rPh>
    <rPh sb="4" eb="5">
      <t>トウ</t>
    </rPh>
    <rPh sb="6" eb="8">
      <t>ジュンケイ</t>
    </rPh>
    <phoneticPr fontId="5"/>
  </si>
  <si>
    <t>福祉基金</t>
    <rPh sb="0" eb="2">
      <t>フクシ</t>
    </rPh>
    <rPh sb="2" eb="4">
      <t>キキン</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</si>
  <si>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</si>
  <si>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</si>
  <si>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</si>
  <si>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</si>
  <si>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</si>
  <si>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</si>
  <si>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</si>
  <si>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超過課税分</t>
    <rPh sb="0" eb="2">
      <t>チョウカ</t>
    </rPh>
    <rPh sb="2" eb="4">
      <t>カゼイ</t>
    </rPh>
    <rPh sb="4" eb="5">
      <t>ブン</t>
    </rPh>
    <phoneticPr fontId="5"/>
  </si>
  <si>
    <t>農業共済事業会計</t>
  </si>
  <si>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</si>
  <si>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</si>
  <si>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</si>
  <si>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</si>
  <si>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</si>
  <si>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</si>
  <si>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</si>
  <si>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</si>
  <si>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</si>
  <si>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</si>
  <si>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</si>
  <si>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</si>
  <si>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</si>
  <si>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</si>
  <si>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</si>
  <si>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</si>
  <si>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</si>
  <si>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</si>
  <si>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</si>
  <si>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</si>
  <si>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</si>
  <si>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</si>
  <si>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</si>
  <si>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</si>
  <si>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</si>
  <si>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</si>
  <si>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</si>
  <si>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</si>
  <si>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</si>
  <si>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</si>
  <si>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</si>
  <si>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</si>
  <si>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</si>
  <si>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</si>
  <si>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</si>
  <si>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</si>
  <si>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</si>
  <si>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</si>
  <si>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</si>
  <si>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</si>
  <si>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</si>
  <si>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</si>
  <si>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</si>
  <si>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</si>
  <si>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</si>
  <si>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ふるさと応援基金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</si>
  <si>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</si>
  <si>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</si>
  <si>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</si>
  <si>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</si>
  <si>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</si>
  <si>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</si>
  <si>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</si>
  <si>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</si>
  <si>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</si>
  <si>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</si>
  <si>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</si>
  <si>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</si>
  <si>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</si>
  <si>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</si>
  <si>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</si>
  <si>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</si>
  <si>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</si>
  <si>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</si>
  <si>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</si>
  <si>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</si>
  <si>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</si>
  <si>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</si>
  <si>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</si>
  <si>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</si>
  <si>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</si>
  <si>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</si>
  <si>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兵庫県町議会議員公務災害補償組合</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</si>
  <si>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</si>
  <si>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</si>
  <si>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</si>
  <si>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</si>
  <si>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</si>
  <si>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</si>
  <si>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</si>
  <si>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</si>
  <si>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</si>
  <si>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</si>
  <si>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</si>
  <si>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</si>
  <si>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</si>
  <si>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</si>
  <si>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</si>
  <si>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</si>
  <si>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</si>
  <si>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</si>
  <si>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</si>
  <si>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</si>
  <si>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</si>
  <si>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</si>
  <si>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</si>
  <si>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</si>
  <si>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兵庫県市町交通災害共済組合</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</si>
  <si>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</si>
  <si>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</si>
  <si>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</si>
  <si>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</si>
  <si>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</si>
  <si>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</si>
  <si>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</si>
  <si>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</si>
  <si>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</si>
  <si>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</si>
  <si>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</si>
  <si>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</si>
  <si>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</si>
  <si>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</si>
  <si>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</si>
  <si>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</si>
  <si>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</si>
  <si>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</si>
  <si>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</si>
  <si>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</si>
  <si>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</si>
  <si>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</si>
  <si>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</si>
  <si>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</si>
  <si>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</si>
  <si>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</si>
  <si>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</si>
  <si>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</si>
  <si>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</si>
  <si>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</si>
  <si>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</si>
  <si>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</si>
  <si>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</si>
  <si>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介護サービス会計</t>
  </si>
  <si>
    <t>積立不足額を考慮して算定した額</t>
    <rPh sb="0" eb="1">
      <t>ツ</t>
    </rPh>
    <rPh sb="1" eb="2">
      <t>タ</t>
    </rPh>
    <rPh sb="2" eb="5">
      <t>フソクガク</t>
    </rPh>
    <rPh sb="6" eb="8">
      <t>コウリョ</t>
    </rPh>
    <rPh sb="10" eb="12">
      <t>サンテイ</t>
    </rPh>
    <rPh sb="14" eb="15">
      <t>ガク</t>
    </rPh>
    <phoneticPr fontId="40"/>
  </si>
  <si>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</si>
  <si>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</si>
  <si>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</si>
  <si>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</si>
  <si>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</si>
  <si>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</si>
  <si>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</si>
  <si>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</si>
  <si>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</si>
  <si>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工業団地造成事業会計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</si>
  <si>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</si>
  <si>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</si>
  <si>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</si>
  <si>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</si>
  <si>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</si>
  <si>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</si>
  <si>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</si>
  <si>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</si>
  <si>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</si>
  <si>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</si>
  <si>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</si>
  <si>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</si>
  <si>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</si>
  <si>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</si>
  <si>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</si>
  <si>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</si>
  <si>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</si>
  <si>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</si>
  <si>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</si>
  <si>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大規模開発区域環境保全基金</t>
    <rPh sb="0" eb="3">
      <t>ダイキボ</t>
    </rPh>
    <rPh sb="3" eb="5">
      <t>カイハツ</t>
    </rPh>
    <rPh sb="5" eb="7">
      <t>クイキ</t>
    </rPh>
    <rPh sb="7" eb="9">
      <t>カンキョウ</t>
    </rPh>
    <rPh sb="9" eb="11">
      <t>ホゼン</t>
    </rPh>
    <rPh sb="11" eb="13">
      <t>キキン</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</si>
  <si>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</si>
  <si>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</si>
  <si>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</si>
  <si>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</si>
  <si>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</si>
  <si>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</si>
  <si>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</si>
  <si>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</si>
  <si>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</si>
  <si>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</si>
  <si>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</si>
  <si>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</si>
  <si>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</si>
  <si>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</si>
  <si>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</si>
  <si>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</si>
  <si>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</si>
  <si>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</si>
  <si>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</si>
  <si>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</si>
  <si>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</si>
  <si>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</si>
  <si>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</si>
  <si>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</si>
  <si>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</si>
  <si>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</si>
  <si>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</si>
  <si>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</si>
  <si>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</si>
  <si>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</si>
  <si>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</si>
  <si>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</si>
  <si>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</si>
  <si>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</si>
  <si>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</si>
  <si>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</si>
  <si>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</si>
  <si>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</si>
  <si>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</si>
  <si>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</si>
  <si>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</si>
  <si>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</si>
  <si>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</si>
  <si>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</si>
  <si>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</si>
  <si>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その他会計（赤字）</t>
  </si>
  <si>
    <t>H27末</t>
  </si>
  <si>
    <t>H26末</t>
  </si>
  <si>
    <t>姫路福崎斎苑事務組合</t>
  </si>
  <si>
    <t>H28末</t>
  </si>
  <si>
    <t>H29末</t>
  </si>
  <si>
    <t>H30末</t>
  </si>
  <si>
    <t>中播衛生施設事務組合</t>
  </si>
  <si>
    <t>くれさか環境事務組合</t>
  </si>
  <si>
    <t>兵庫県後期高齢者医療広域連合（特別会計）</t>
  </si>
  <si>
    <t>農業農村活性化基金</t>
    <rPh sb="0" eb="2">
      <t>ノウギョウ</t>
    </rPh>
    <rPh sb="2" eb="4">
      <t>ノウソン</t>
    </rPh>
    <rPh sb="4" eb="7">
      <t>カッセイカ</t>
    </rPh>
    <rPh sb="7" eb="9">
      <t>キキン</t>
    </rPh>
    <phoneticPr fontId="5"/>
  </si>
  <si>
    <t>環境保全基金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</si>
  <si>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</si>
  <si>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</si>
  <si>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</si>
  <si>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</si>
  <si>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</si>
  <si>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</si>
  <si>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</si>
  <si>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</si>
  <si>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</si>
  <si>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</si>
  <si>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 xml:space="preserve"> </t>
    <phoneticPr fontId="45"/>
  </si>
  <si>
    <t>将来負担比率、実質公債費比率とも類似団体と比較して高い水準にある。将来負担比率は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地方債の現在高は増加しているものの公営企業等繰入見込額、組合等負担等見込額の減及び基金積立による充当可能基金の増により減少に転じている。実質公債費比率は、平成28年度以降一部事務組合等の起こした地方債の償還の一部終了や交付税算入公債費の増加等により減少に転じている。将来負担比率、実質公債費比率とも減少傾向ではあるが、今後、学校施設長寿命化改良事業や神崎郡ごみ処理施設の建設が始まれば数値が悪化する可能性があるので、これまで以上に公債費の適正化に取り組んでいく必要がある。</t>
    <rPh sb="336" eb="338">
      <t>カイリョウ</t>
    </rPh>
    <rPh sb="338" eb="340">
      <t>ジギョウ</t>
    </rPh>
    <rPh sb="341" eb="344">
      <t>カンザキグン</t>
    </rPh>
    <phoneticPr fontId="45"/>
  </si>
  <si>
    <t>将来負担比率は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地方債の現在高は増加しているものの公営企業等繰入見込額、組合等負担等見込額の減及び基金積立による充当可能基金の増により減少に転じている。有形固定資産減価償却率は類似団体内平均値を若干下回っているが、インフラ資産の減価償却率が高くなってきている。今後は、下水道事業は縮小傾向にあるものの福崎駅周辺整備事業等、大型事業の元利償還が本格的に始まることや、学校施設長寿命化改良事業等の新規起債事業により、地方債残高の増加が予想されるため、これまで以上に公債費の適正化に取り組んでいく必要がある。</t>
    <rPh sb="133" eb="136">
      <t>チホウサイ</t>
    </rPh>
    <rPh sb="137" eb="139">
      <t>ゲンザイ</t>
    </rPh>
    <rPh sb="139" eb="140">
      <t>ダカ</t>
    </rPh>
    <rPh sb="141" eb="143">
      <t>ゾウカ</t>
    </rPh>
    <rPh sb="161" eb="163">
      <t>クミアイ</t>
    </rPh>
    <rPh sb="163" eb="164">
      <t>トウ</t>
    </rPh>
    <rPh sb="164" eb="166">
      <t>フタン</t>
    </rPh>
    <rPh sb="166" eb="167">
      <t>トウ</t>
    </rPh>
    <rPh sb="167" eb="169">
      <t>ミコミ</t>
    </rPh>
    <rPh sb="169" eb="170">
      <t>ガク</t>
    </rPh>
    <rPh sb="315" eb="317">
      <t>カイリョウ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</si>
</sst>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0" xfId="21" applyFont="1" applyAlignment="1">
      <alignment horizontal="center" vertical="center"/>
    </xf>
    <xf numFmtId="179" fontId="46" fillId="3" borderId="0" xfId="22" applyNumberFormat="1" applyFont="1" applyFill="1" applyAlignment="1">
      <alignment horizontal="center" vertical="center" wrapText="1"/>
    </xf>
    <xf numFmtId="179" fontId="46" fillId="3" borderId="74" xfId="22" applyNumberFormat="1" applyFont="1" applyFill="1" applyBorder="1" applyAlignment="1">
      <alignment horizontal="center" vertical="center"/>
    </xf>
    <xf numFmtId="184" fontId="44" fillId="0" borderId="0" xfId="21" applyNumberFormat="1" applyAlignment="1">
      <alignment horizontal="center" vertical="center"/>
    </xf>
    <xf numFmtId="179" fontId="46" fillId="0" borderId="0" xfId="21" applyNumberFormat="1" applyFont="1" applyAlignment="1">
      <alignment horizontal="center" vertical="center"/>
    </xf>
    <xf numFmtId="183" fontId="46" fillId="3" borderId="74" xfId="22" applyNumberFormat="1" applyFont="1" applyFill="1" applyBorder="1" applyAlignment="1">
      <alignment horizontal="center" vertical="center" wrapText="1"/>
    </xf>
    <xf numFmtId="0" fontId="46" fillId="0" borderId="74" xfId="21" applyFont="1" applyBorder="1" applyAlignment="1">
      <alignment horizontal="center" vertical="center"/>
    </xf>
    <xf numFmtId="179" fontId="46" fillId="3" borderId="0" xfId="22" applyNumberFormat="1" applyFont="1" applyFill="1" applyAlignment="1">
      <alignment horizontal="center"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3" fontId="46" fillId="3" borderId="0" xfId="22" applyNumberFormat="1" applyFont="1" applyFill="1" applyAlignment="1">
      <alignment horizontal="center" vertical="center" wrapText="1"/>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179" fontId="46" fillId="3" borderId="188" xfId="22" applyNumberFormat="1" applyFont="1" applyFill="1" applyBorder="1" applyAlignment="1">
      <alignment horizontal="center" vertical="center"/>
    </xf>
    <xf numFmtId="183" fontId="46" fillId="0" borderId="0" xfId="22" applyNumberFormat="1" applyFont="1" applyAlignment="1">
      <alignment horizontal="center" vertical="center" wrapText="1"/>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90E38920-4637-4BE2-9A33-836FB424B97E}"/>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5" xr:uid="{0D0BEC01-E9F8-4ABA-9830-8E635DA1FF08}"/>
    <cellStyle name="標準_【レイアウト】（県）資料３（Ｐ２）　歳出比較分析表" xfId="19" xr:uid="{00000000-0005-0000-0000-000013000000}"/>
    <cellStyle name="標準_【レイアウト】（県）資料３（Ｐ２）　歳出比較分析表 2" xfId="21" xr:uid="{D513E47B-C991-487E-85BF-C3622E82C606}"/>
    <cellStyle name="標準_【レイアウト】（市）資料３（Ｐ２）　歳出比較分析表" xfId="18" xr:uid="{00000000-0005-0000-0000-000012000000}"/>
    <cellStyle name="標準_【レイアウト】（市）資料３（Ｐ２）　歳出比較分析表 2" xfId="22" xr:uid="{0DD8C974-C199-41E1-A1F3-8B07ADF6DBB4}"/>
    <cellStyle name="標準_APAHO251300" xfId="13" xr:uid="{00000000-0005-0000-0000-00000D000000}"/>
    <cellStyle name="標準_APAHO251300 2" xfId="23" xr:uid="{AB8C707F-61F8-4777-938F-187E51588B3E}"/>
    <cellStyle name="標準_APAHO252300" xfId="14" xr:uid="{00000000-0005-0000-0000-00000E000000}"/>
    <cellStyle name="標準_APAHO252300 2" xfId="24" xr:uid="{7A0D56FC-F44F-4858-B6A1-F95DE185E9AD}"/>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B32C-46B5-A5DA-196B8D923A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84577</c:v>
                </c:pt>
                <c:pt idx="1">
                  <c:v>88760</c:v>
                </c:pt>
                <c:pt idx="2">
                  <c:v>67891</c:v>
                </c:pt>
                <c:pt idx="3">
                  <c:v>89329</c:v>
                </c:pt>
                <c:pt idx="4">
                  <c:v>80388</c:v>
                </c:pt>
              </c:numCache>
            </c:numRef>
          </c:val>
          <c:smooth val="0"/>
          <c:extLst>
            <c:ext xmlns:c16="http://schemas.microsoft.com/office/drawing/2014/chart" uri="{C3380CC4-5D6E-409C-BE32-E72D297353CC}">
              <c16:uniqueId val="{00000001-B32C-46B5-A5DA-196B8D923A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2.95</c:v>
                </c:pt>
                <c:pt idx="1">
                  <c:v>1.64</c:v>
                </c:pt>
                <c:pt idx="2">
                  <c:v>4.09</c:v>
                </c:pt>
                <c:pt idx="3">
                  <c:v>3.03</c:v>
                </c:pt>
                <c:pt idx="4">
                  <c:v>2.85</c:v>
                </c:pt>
              </c:numCache>
            </c:numRef>
          </c:val>
          <c:extLst>
            <c:ext xmlns:c16="http://schemas.microsoft.com/office/drawing/2014/chart" uri="{C3380CC4-5D6E-409C-BE32-E72D297353CC}">
              <c16:uniqueId val="{00000000-CD83-4778-BA88-3582678B73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25.68</c:v>
                </c:pt>
                <c:pt idx="1">
                  <c:v>26.12</c:v>
                </c:pt>
                <c:pt idx="2">
                  <c:v>25.65</c:v>
                </c:pt>
                <c:pt idx="3">
                  <c:v>23.96</c:v>
                </c:pt>
                <c:pt idx="4">
                  <c:v>24.73</c:v>
                </c:pt>
              </c:numCache>
            </c:numRef>
          </c:val>
          <c:extLst>
            <c:ext xmlns:c16="http://schemas.microsoft.com/office/drawing/2014/chart" uri="{C3380CC4-5D6E-409C-BE32-E72D297353CC}">
              <c16:uniqueId val="{00000001-CD83-4778-BA88-3582678B738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0.32</c:v>
                </c:pt>
                <c:pt idx="1">
                  <c:v>-0.26</c:v>
                </c:pt>
                <c:pt idx="2">
                  <c:v>1.98</c:v>
                </c:pt>
                <c:pt idx="3">
                  <c:v>-2.73</c:v>
                </c:pt>
                <c:pt idx="4">
                  <c:v>0.63</c:v>
                </c:pt>
              </c:numCache>
            </c:numRef>
          </c:val>
          <c:smooth val="0"/>
          <c:extLst>
            <c:ext xmlns:c16="http://schemas.microsoft.com/office/drawing/2014/chart" uri="{C3380CC4-5D6E-409C-BE32-E72D297353CC}">
              <c16:uniqueId val="{00000002-CD83-4778-BA88-3582678B73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0.24</c:v>
                </c:pt>
                <c:pt idx="4">
                  <c:v>#N/A</c:v>
                </c:pt>
                <c:pt idx="5">
                  <c:v>0.15</c:v>
                </c:pt>
                <c:pt idx="6">
                  <c:v>#N/A</c:v>
                </c:pt>
                <c:pt idx="7">
                  <c:v>0.21</c:v>
                </c:pt>
                <c:pt idx="8">
                  <c:v>#N/A</c:v>
                </c:pt>
                <c:pt idx="9">
                  <c:v>0</c:v>
                </c:pt>
              </c:numCache>
            </c:numRef>
          </c:val>
          <c:extLst>
            <c:ext xmlns:c16="http://schemas.microsoft.com/office/drawing/2014/chart" uri="{C3380CC4-5D6E-409C-BE32-E72D297353CC}">
              <c16:uniqueId val="{00000000-7550-41F7-B264-BD8642545C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50-41F7-B264-BD8642545C71}"/>
            </c:ext>
          </c:extLst>
        </c:ser>
        <c:ser>
          <c:idx val="2"/>
          <c:order val="2"/>
          <c:tx>
            <c:strRef>
              <c:f>データシート!$A$29</c:f>
              <c:strCache>
                <c:ptCount val="1"/>
                <c:pt idx="0">
                  <c:v>農業共済事業会計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0.04</c:v>
                </c:pt>
                <c:pt idx="4">
                  <c:v>#N/A</c:v>
                </c:pt>
                <c:pt idx="5">
                  <c:v>0.04</c:v>
                </c:pt>
                <c:pt idx="6">
                  <c:v>#N/A</c:v>
                </c:pt>
                <c:pt idx="7">
                  <c:v>0.02</c:v>
                </c:pt>
                <c:pt idx="8">
                  <c:v>#N/A</c:v>
                </c:pt>
                <c:pt idx="9">
                  <c:v>0.03</c:v>
                </c:pt>
              </c:numCache>
            </c:numRef>
          </c:val>
          <c:extLst>
            <c:ext xmlns:c16="http://schemas.microsoft.com/office/drawing/2014/chart" uri="{C3380CC4-5D6E-409C-BE32-E72D297353CC}">
              <c16:uniqueId val="{00000002-7550-41F7-B264-BD8642545C71}"/>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0.08</c:v>
                </c:pt>
                <c:pt idx="4">
                  <c:v>#N/A</c:v>
                </c:pt>
                <c:pt idx="5">
                  <c:v>0.08</c:v>
                </c:pt>
                <c:pt idx="6">
                  <c:v>#N/A</c:v>
                </c:pt>
                <c:pt idx="7">
                  <c:v>0.08</c:v>
                </c:pt>
                <c:pt idx="8">
                  <c:v>#N/A</c:v>
                </c:pt>
                <c:pt idx="9">
                  <c:v>0.1</c:v>
                </c:pt>
              </c:numCache>
            </c:numRef>
          </c:val>
          <c:extLst>
            <c:ext xmlns:c16="http://schemas.microsoft.com/office/drawing/2014/chart" uri="{C3380CC4-5D6E-409C-BE32-E72D297353CC}">
              <c16:uniqueId val="{00000003-7550-41F7-B264-BD8642545C71}"/>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0.81</c:v>
                </c:pt>
                <c:pt idx="4">
                  <c:v>#N/A</c:v>
                </c:pt>
                <c:pt idx="5">
                  <c:v>0.69</c:v>
                </c:pt>
                <c:pt idx="6">
                  <c:v>#N/A</c:v>
                </c:pt>
                <c:pt idx="7">
                  <c:v>0.67</c:v>
                </c:pt>
                <c:pt idx="8">
                  <c:v>#N/A</c:v>
                </c:pt>
                <c:pt idx="9">
                  <c:v>0.23</c:v>
                </c:pt>
              </c:numCache>
            </c:numRef>
          </c:val>
          <c:extLst>
            <c:ext xmlns:c16="http://schemas.microsoft.com/office/drawing/2014/chart" uri="{C3380CC4-5D6E-409C-BE32-E72D297353CC}">
              <c16:uniqueId val="{00000004-7550-41F7-B264-BD8642545C71}"/>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0.63</c:v>
                </c:pt>
                <c:pt idx="2">
                  <c:v>#N/A</c:v>
                </c:pt>
                <c:pt idx="3">
                  <c:v>1.26</c:v>
                </c:pt>
                <c:pt idx="4">
                  <c:v>#N/A</c:v>
                </c:pt>
                <c:pt idx="5">
                  <c:v>0.36</c:v>
                </c:pt>
                <c:pt idx="6">
                  <c:v>#N/A</c:v>
                </c:pt>
                <c:pt idx="7">
                  <c:v>0.34</c:v>
                </c:pt>
                <c:pt idx="8">
                  <c:v>#N/A</c:v>
                </c:pt>
                <c:pt idx="9">
                  <c:v>0.6</c:v>
                </c:pt>
              </c:numCache>
            </c:numRef>
          </c:val>
          <c:extLst>
            <c:ext xmlns:c16="http://schemas.microsoft.com/office/drawing/2014/chart" uri="{C3380CC4-5D6E-409C-BE32-E72D297353CC}">
              <c16:uniqueId val="{00000005-7550-41F7-B264-BD8642545C7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0.79</c:v>
                </c:pt>
                <c:pt idx="2">
                  <c:v>#N/A</c:v>
                </c:pt>
                <c:pt idx="3">
                  <c:v>2.78</c:v>
                </c:pt>
                <c:pt idx="4">
                  <c:v>#N/A</c:v>
                </c:pt>
                <c:pt idx="5">
                  <c:v>1.71</c:v>
                </c:pt>
                <c:pt idx="6">
                  <c:v>#N/A</c:v>
                </c:pt>
                <c:pt idx="7">
                  <c:v>1.86</c:v>
                </c:pt>
                <c:pt idx="8">
                  <c:v>#N/A</c:v>
                </c:pt>
                <c:pt idx="9">
                  <c:v>1.98</c:v>
                </c:pt>
              </c:numCache>
            </c:numRef>
          </c:val>
          <c:extLst>
            <c:ext xmlns:c16="http://schemas.microsoft.com/office/drawing/2014/chart" uri="{C3380CC4-5D6E-409C-BE32-E72D297353CC}">
              <c16:uniqueId val="{00000006-7550-41F7-B264-BD8642545C7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1.59</c:v>
                </c:pt>
                <c:pt idx="2">
                  <c:v>#N/A</c:v>
                </c:pt>
                <c:pt idx="3">
                  <c:v>1.58</c:v>
                </c:pt>
                <c:pt idx="4">
                  <c:v>#N/A</c:v>
                </c:pt>
                <c:pt idx="5">
                  <c:v>1.72</c:v>
                </c:pt>
                <c:pt idx="6">
                  <c:v>#N/A</c:v>
                </c:pt>
                <c:pt idx="7">
                  <c:v>1.9</c:v>
                </c:pt>
                <c:pt idx="8">
                  <c:v>#N/A</c:v>
                </c:pt>
                <c:pt idx="9">
                  <c:v>2.13</c:v>
                </c:pt>
              </c:numCache>
            </c:numRef>
          </c:val>
          <c:extLst>
            <c:ext xmlns:c16="http://schemas.microsoft.com/office/drawing/2014/chart" uri="{C3380CC4-5D6E-409C-BE32-E72D297353CC}">
              <c16:uniqueId val="{00000007-7550-41F7-B264-BD8642545C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2.95</c:v>
                </c:pt>
                <c:pt idx="2">
                  <c:v>#N/A</c:v>
                </c:pt>
                <c:pt idx="3">
                  <c:v>1.64</c:v>
                </c:pt>
                <c:pt idx="4">
                  <c:v>#N/A</c:v>
                </c:pt>
                <c:pt idx="5">
                  <c:v>4.08</c:v>
                </c:pt>
                <c:pt idx="6">
                  <c:v>#N/A</c:v>
                </c:pt>
                <c:pt idx="7">
                  <c:v>3.03</c:v>
                </c:pt>
                <c:pt idx="8">
                  <c:v>#N/A</c:v>
                </c:pt>
                <c:pt idx="9">
                  <c:v>2.85</c:v>
                </c:pt>
              </c:numCache>
            </c:numRef>
          </c:val>
          <c:extLst>
            <c:ext xmlns:c16="http://schemas.microsoft.com/office/drawing/2014/chart" uri="{C3380CC4-5D6E-409C-BE32-E72D297353CC}">
              <c16:uniqueId val="{00000008-7550-41F7-B264-BD8642545C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15.61</c:v>
                </c:pt>
                <c:pt idx="2">
                  <c:v>#N/A</c:v>
                </c:pt>
                <c:pt idx="3">
                  <c:v>16.989999999999998</c:v>
                </c:pt>
                <c:pt idx="4">
                  <c:v>#N/A</c:v>
                </c:pt>
                <c:pt idx="5">
                  <c:v>17.36</c:v>
                </c:pt>
                <c:pt idx="6">
                  <c:v>#N/A</c:v>
                </c:pt>
                <c:pt idx="7">
                  <c:v>14.7</c:v>
                </c:pt>
                <c:pt idx="8">
                  <c:v>#N/A</c:v>
                </c:pt>
                <c:pt idx="9">
                  <c:v>15.66</c:v>
                </c:pt>
              </c:numCache>
            </c:numRef>
          </c:val>
          <c:extLst>
            <c:ext xmlns:c16="http://schemas.microsoft.com/office/drawing/2014/chart" uri="{C3380CC4-5D6E-409C-BE32-E72D297353CC}">
              <c16:uniqueId val="{00000009-7550-41F7-B264-BD8642545C7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877</c:v>
                </c:pt>
                <c:pt idx="5">
                  <c:v>889</c:v>
                </c:pt>
                <c:pt idx="8">
                  <c:v>933</c:v>
                </c:pt>
                <c:pt idx="11">
                  <c:v>895</c:v>
                </c:pt>
                <c:pt idx="14">
                  <c:v>903</c:v>
                </c:pt>
              </c:numCache>
            </c:numRef>
          </c:val>
          <c:extLst>
            <c:ext xmlns:c16="http://schemas.microsoft.com/office/drawing/2014/chart" uri="{C3380CC4-5D6E-409C-BE32-E72D297353CC}">
              <c16:uniqueId val="{00000000-C834-4870-85EE-55581CCCE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34-4870-85EE-55581CCCE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34-4870-85EE-55581CCCE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20</c:v>
                </c:pt>
                <c:pt idx="6">
                  <c:v>20</c:v>
                </c:pt>
                <c:pt idx="9">
                  <c:v>20</c:v>
                </c:pt>
                <c:pt idx="12">
                  <c:v>20</c:v>
                </c:pt>
              </c:numCache>
            </c:numRef>
          </c:val>
          <c:extLst>
            <c:ext xmlns:c16="http://schemas.microsoft.com/office/drawing/2014/chart" uri="{C3380CC4-5D6E-409C-BE32-E72D297353CC}">
              <c16:uniqueId val="{00000003-C834-4870-85EE-55581CCCE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483</c:v>
                </c:pt>
                <c:pt idx="3">
                  <c:v>513</c:v>
                </c:pt>
                <c:pt idx="6">
                  <c:v>472</c:v>
                </c:pt>
                <c:pt idx="9">
                  <c:v>414</c:v>
                </c:pt>
                <c:pt idx="12">
                  <c:v>369</c:v>
                </c:pt>
              </c:numCache>
            </c:numRef>
          </c:val>
          <c:extLst>
            <c:ext xmlns:c16="http://schemas.microsoft.com/office/drawing/2014/chart" uri="{C3380CC4-5D6E-409C-BE32-E72D297353CC}">
              <c16:uniqueId val="{00000004-C834-4870-85EE-55581CCCE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34-4870-85EE-55581CCCE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34-4870-85EE-55581CCCE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848</c:v>
                </c:pt>
                <c:pt idx="3">
                  <c:v>872</c:v>
                </c:pt>
                <c:pt idx="6">
                  <c:v>912</c:v>
                </c:pt>
                <c:pt idx="9">
                  <c:v>919</c:v>
                </c:pt>
                <c:pt idx="12">
                  <c:v>936</c:v>
                </c:pt>
              </c:numCache>
            </c:numRef>
          </c:val>
          <c:extLst>
            <c:ext xmlns:c16="http://schemas.microsoft.com/office/drawing/2014/chart" uri="{C3380CC4-5D6E-409C-BE32-E72D297353CC}">
              <c16:uniqueId val="{00000007-C834-4870-85EE-55581CCCEEA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511</c:v>
                </c:pt>
                <c:pt idx="2">
                  <c:v>#N/A</c:v>
                </c:pt>
                <c:pt idx="3">
                  <c:v>#N/A</c:v>
                </c:pt>
                <c:pt idx="4">
                  <c:v>516</c:v>
                </c:pt>
                <c:pt idx="5">
                  <c:v>#N/A</c:v>
                </c:pt>
                <c:pt idx="6">
                  <c:v>#N/A</c:v>
                </c:pt>
                <c:pt idx="7">
                  <c:v>471</c:v>
                </c:pt>
                <c:pt idx="8">
                  <c:v>#N/A</c:v>
                </c:pt>
                <c:pt idx="9">
                  <c:v>#N/A</c:v>
                </c:pt>
                <c:pt idx="10">
                  <c:v>458</c:v>
                </c:pt>
                <c:pt idx="11">
                  <c:v>#N/A</c:v>
                </c:pt>
                <c:pt idx="12">
                  <c:v>#N/A</c:v>
                </c:pt>
                <c:pt idx="13">
                  <c:v>422</c:v>
                </c:pt>
                <c:pt idx="14">
                  <c:v>#N/A</c:v>
                </c:pt>
              </c:numCache>
            </c:numRef>
          </c:val>
          <c:smooth val="0"/>
          <c:extLst>
            <c:ext xmlns:c16="http://schemas.microsoft.com/office/drawing/2014/chart" uri="{C3380CC4-5D6E-409C-BE32-E72D297353CC}">
              <c16:uniqueId val="{00000008-C834-4870-85EE-55581CCCEEA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11552</c:v>
                </c:pt>
                <c:pt idx="5">
                  <c:v>11881</c:v>
                </c:pt>
                <c:pt idx="8">
                  <c:v>11643</c:v>
                </c:pt>
                <c:pt idx="11">
                  <c:v>11542</c:v>
                </c:pt>
                <c:pt idx="14">
                  <c:v>11267</c:v>
                </c:pt>
              </c:numCache>
            </c:numRef>
          </c:val>
          <c:extLst>
            <c:ext xmlns:c16="http://schemas.microsoft.com/office/drawing/2014/chart" uri="{C3380CC4-5D6E-409C-BE32-E72D297353CC}">
              <c16:uniqueId val="{00000000-5322-4573-BB8B-8F2434CE2A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167</c:v>
                </c:pt>
                <c:pt idx="5">
                  <c:v>136</c:v>
                </c:pt>
                <c:pt idx="8">
                  <c:v>86</c:v>
                </c:pt>
                <c:pt idx="11">
                  <c:v>61</c:v>
                </c:pt>
                <c:pt idx="14">
                  <c:v>104</c:v>
                </c:pt>
              </c:numCache>
            </c:numRef>
          </c:val>
          <c:extLst>
            <c:ext xmlns:c16="http://schemas.microsoft.com/office/drawing/2014/chart" uri="{C3380CC4-5D6E-409C-BE32-E72D297353CC}">
              <c16:uniqueId val="{00000001-5322-4573-BB8B-8F2434CE2A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2018</c:v>
                </c:pt>
                <c:pt idx="5">
                  <c:v>2131</c:v>
                </c:pt>
                <c:pt idx="8">
                  <c:v>2171</c:v>
                </c:pt>
                <c:pt idx="11">
                  <c:v>2081</c:v>
                </c:pt>
                <c:pt idx="14">
                  <c:v>2093</c:v>
                </c:pt>
              </c:numCache>
            </c:numRef>
          </c:val>
          <c:extLst>
            <c:ext xmlns:c16="http://schemas.microsoft.com/office/drawing/2014/chart" uri="{C3380CC4-5D6E-409C-BE32-E72D297353CC}">
              <c16:uniqueId val="{00000002-5322-4573-BB8B-8F2434CE2A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22-4573-BB8B-8F2434CE2A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22-4573-BB8B-8F2434CE2A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22-4573-BB8B-8F2434CE2A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1166</c:v>
                </c:pt>
                <c:pt idx="3">
                  <c:v>1145</c:v>
                </c:pt>
                <c:pt idx="6">
                  <c:v>1084</c:v>
                </c:pt>
                <c:pt idx="9">
                  <c:v>1006</c:v>
                </c:pt>
                <c:pt idx="12">
                  <c:v>997</c:v>
                </c:pt>
              </c:numCache>
            </c:numRef>
          </c:val>
          <c:extLst>
            <c:ext xmlns:c16="http://schemas.microsoft.com/office/drawing/2014/chart" uri="{C3380CC4-5D6E-409C-BE32-E72D297353CC}">
              <c16:uniqueId val="{00000006-5322-4573-BB8B-8F2434CE2A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107</c:v>
                </c:pt>
                <c:pt idx="3">
                  <c:v>88</c:v>
                </c:pt>
                <c:pt idx="6">
                  <c:v>69</c:v>
                </c:pt>
                <c:pt idx="9">
                  <c:v>50</c:v>
                </c:pt>
                <c:pt idx="12">
                  <c:v>30</c:v>
                </c:pt>
              </c:numCache>
            </c:numRef>
          </c:val>
          <c:extLst>
            <c:ext xmlns:c16="http://schemas.microsoft.com/office/drawing/2014/chart" uri="{C3380CC4-5D6E-409C-BE32-E72D297353CC}">
              <c16:uniqueId val="{00000007-5322-4573-BB8B-8F2434CE2A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8299</c:v>
                </c:pt>
                <c:pt idx="3">
                  <c:v>8010</c:v>
                </c:pt>
                <c:pt idx="6">
                  <c:v>7447</c:v>
                </c:pt>
                <c:pt idx="9">
                  <c:v>6655</c:v>
                </c:pt>
                <c:pt idx="12">
                  <c:v>5871</c:v>
                </c:pt>
              </c:numCache>
            </c:numRef>
          </c:val>
          <c:extLst>
            <c:ext xmlns:c16="http://schemas.microsoft.com/office/drawing/2014/chart" uri="{C3380CC4-5D6E-409C-BE32-E72D297353CC}">
              <c16:uniqueId val="{00000008-5322-4573-BB8B-8F2434CE2A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5322-4573-BB8B-8F2434CE2A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10766</c:v>
                </c:pt>
                <c:pt idx="3">
                  <c:v>11204</c:v>
                </c:pt>
                <c:pt idx="6">
                  <c:v>11271</c:v>
                </c:pt>
                <c:pt idx="9">
                  <c:v>11577</c:v>
                </c:pt>
                <c:pt idx="12">
                  <c:v>11736</c:v>
                </c:pt>
              </c:numCache>
            </c:numRef>
          </c:val>
          <c:extLst>
            <c:ext xmlns:c16="http://schemas.microsoft.com/office/drawing/2014/chart" uri="{C3380CC4-5D6E-409C-BE32-E72D297353CC}">
              <c16:uniqueId val="{0000000A-5322-4573-BB8B-8F2434CE2AF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6603</c:v>
                </c:pt>
                <c:pt idx="2">
                  <c:v>#N/A</c:v>
                </c:pt>
                <c:pt idx="3">
                  <c:v>#N/A</c:v>
                </c:pt>
                <c:pt idx="4">
                  <c:v>6299</c:v>
                </c:pt>
                <c:pt idx="5">
                  <c:v>#N/A</c:v>
                </c:pt>
                <c:pt idx="6">
                  <c:v>#N/A</c:v>
                </c:pt>
                <c:pt idx="7">
                  <c:v>5970</c:v>
                </c:pt>
                <c:pt idx="8">
                  <c:v>#N/A</c:v>
                </c:pt>
                <c:pt idx="9">
                  <c:v>#N/A</c:v>
                </c:pt>
                <c:pt idx="10">
                  <c:v>5603</c:v>
                </c:pt>
                <c:pt idx="11">
                  <c:v>#N/A</c:v>
                </c:pt>
                <c:pt idx="12">
                  <c:v>#N/A</c:v>
                </c:pt>
                <c:pt idx="13">
                  <c:v>5171</c:v>
                </c:pt>
                <c:pt idx="14">
                  <c:v>#N/A</c:v>
                </c:pt>
              </c:numCache>
            </c:numRef>
          </c:val>
          <c:smooth val="0"/>
          <c:extLst>
            <c:ext xmlns:c16="http://schemas.microsoft.com/office/drawing/2014/chart" uri="{C3380CC4-5D6E-409C-BE32-E72D297353CC}">
              <c16:uniqueId val="{0000000B-5322-4573-BB8B-8F2434CE2A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1351</c:v>
                </c:pt>
                <c:pt idx="1">
                  <c:v>1262</c:v>
                </c:pt>
                <c:pt idx="2">
                  <c:v>1304</c:v>
                </c:pt>
              </c:numCache>
            </c:numRef>
          </c:val>
          <c:extLst>
            <c:ext xmlns:c16="http://schemas.microsoft.com/office/drawing/2014/chart" uri="{C3380CC4-5D6E-409C-BE32-E72D297353CC}">
              <c16:uniqueId val="{00000000-0F06-401D-BBFF-B67993ABCB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F06-401D-BBFF-B67993ABCB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365</c:v>
                </c:pt>
                <c:pt idx="1">
                  <c:v>358</c:v>
                </c:pt>
                <c:pt idx="2">
                  <c:v>376</c:v>
                </c:pt>
              </c:numCache>
            </c:numRef>
          </c:val>
          <c:extLst>
            <c:ext xmlns:c16="http://schemas.microsoft.com/office/drawing/2014/chart" uri="{C3380CC4-5D6E-409C-BE32-E72D297353CC}">
              <c16:uniqueId val="{00000002-0F06-401D-BBFF-B67993ABCB8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{CD124D18-3A94-4E1A-8955-544723D9FD72}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9D2-4269-87FF-A4EAE4E353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{7179DF4D-65E0-4E44-AE58-53E460246CAA}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D2-4269-87FF-A4EAE4E353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{863B17DB-1759-452E-9D41-A544116980FE}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D2-4269-87FF-A4EAE4E353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{BD3BF08B-4154-4964-AF6D-0F75D664DC92}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D2-4269-87FF-A4EAE4E353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{7A399C25-F2B9-490F-8EED-F7A45EAC9A49}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D2-4269-87FF-A4EAE4E353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{578BA495-0162-444A-8139-8AB99803F6C1}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9D2-4269-87FF-A4EAE4E353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{ED1428F3-EF2B-4FAF-90CC-BE7BE9977AAC}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9D2-4269-87FF-A4EAE4E353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{A5CE7855-2DE7-4AE8-9F96-1533FE9FBD8E}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9D2-4269-87FF-A4EAE4E353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{544B01B6-ED47-4F7D-9C8F-9596ACC3E927}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9D2-4269-87FF-A4EAE4E353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61.1</c:v>
                </c:pt>
                <c:pt idx="24">
                  <c:v>61.9</c:v>
                </c:pt>
                <c:pt idx="32">
                  <c:v>60.9</c:v>
                </c:pt>
              </c:numCache>
            </c:numRef>
          </c:xVal>
          <c:yVal>
            <c:numRef>
              <c:f>公会計指標分析・財政指標組合せ分析表!$BP$51:$DC$51</c:f>
              <c:numCache>
                <c:formatCode>#,##0.0;"▲ "#,##0.0</c:formatCode>
                <c:ptCount val="40"/>
                <c:pt idx="8">
                  <c:v>143.6</c:v>
                </c:pt>
                <c:pt idx="16">
                  <c:v>137.6</c:v>
                </c:pt>
                <c:pt idx="24">
                  <c:v>127.9</c:v>
                </c:pt>
                <c:pt idx="32">
                  <c:v>117.9</c:v>
                </c:pt>
              </c:numCache>
            </c:numRef>
          </c:yVal>
          <c:smooth val="0"/>
          <c:extLst>
            <c:ext xmlns:c16="http://schemas.microsoft.com/office/drawing/2014/chart" uri="{C3380CC4-5D6E-409C-BE32-E72D297353CC}">
              <c16:uniqueId val="{00000009-19D2-4269-87FF-A4EAE4E353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{C3C76C95-EDF5-403B-86CC-5E8C4AF81F5E}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9D2-4269-87FF-A4EAE4E353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{AF5B2D51-BE92-4939-BC9C-3BE8B95AB7DB}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D2-4269-87FF-A4EAE4E353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{4B53FD21-6501-48E4-87FB-F2824D62BD7C}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D2-4269-87FF-A4EAE4E353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{F60A116D-D810-4C74-94C2-4C4025EC33C1}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D2-4269-87FF-A4EAE4E353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{78B2B6D4-78D6-417B-9FA5-A7D66BB4C0C3}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D2-4269-87FF-A4EAE4E353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{FC06E8D8-15A6-480D-A92B-64BCA7E6F3DF}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9D2-4269-87FF-A4EAE4E353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{E561C0C0-EBE5-40AE-9BAC-299B411ECF1B}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9D2-4269-87FF-A4EAE4E353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{4AF86260-1875-45F7-A032-AF485CD38858}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9D2-4269-87FF-A4EAE4E353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{C83D9B9F-DFC4-4E6C-91E7-5F46D8FFDC12}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9D2-4269-87FF-A4EAE4E353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62.6</c:v>
                </c:pt>
                <c:pt idx="16">
                  <c:v>63.5</c:v>
                </c:pt>
                <c:pt idx="24">
                  <c:v>66</c:v>
                </c:pt>
                <c:pt idx="32">
                  <c:v>66.3</c:v>
                </c:pt>
              </c:numCache>
            </c:numRef>
          </c:xVal>
          <c:yVal>
            <c:numRef>
              <c:f>公会計指標分析・財政指標組合せ分析表!$BP$55:$DC$55</c:f>
              <c:numCache>
                <c:formatCode>#,##0.0;"▲ "#,##0.0</c:formatCode>
                <c:ptCount val="40"/>
                <c:pt idx="8">
                  <c:v>44.9</c:v>
                </c:pt>
                <c:pt idx="16">
                  <c:v>40.799999999999997</c:v>
                </c:pt>
                <c:pt idx="24">
                  <c:v>38.5</c:v>
                </c:pt>
                <c:pt idx="32">
                  <c:v>35.5</c:v>
                </c:pt>
              </c:numCache>
            </c:numRef>
          </c:yVal>
          <c:smooth val="0"/>
          <c:extLst>
            <c:ext xmlns:c16="http://schemas.microsoft.com/office/drawing/2014/chart" uri="{C3380CC4-5D6E-409C-BE32-E72D297353CC}">
              <c16:uniqueId val="{00000013-19D2-4269-87FF-A4EAE4E3535A}"/>
            </c:ext>
          </c:extLst>
        </c:ser>
        <c:dLbls>
          <c:showLegendKey val="0"/>
          <c:showVal val="1"/>
          <c:showCatName val="0"/>
          <c:showSerName val="0"/>
          <c:showPercent val="0"/>
          <c:showBubbleSize val="0"/>
        </c:dLbls>
        <c:axId val="46179840"/>
        <c:axId val="46181760"/>
      </c:scatterChart>
      <c:valAx>
        <c:axId val="46179840"/>
        <c:scaling>
          <c:orientation val="minMax"/>
          <c:max val="66.899999999999991"/>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{A74B118C-4842-44BC-B632-AEA67E60EAB6}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F50-46EA-9366-E8BE2D4911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{4AFE7567-95E5-48A2-BB9E-67ABE8E96F40}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50-46EA-9366-E8BE2D4911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{312E9719-EBA6-4C5D-BFBA-DE55D89955C4}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50-46EA-9366-E8BE2D4911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{270B960D-A7FB-4EDB-861E-8F75A4DE0FB2}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50-46EA-9366-E8BE2D4911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{E6EFE55F-9A35-4BFE-868A-17A3729D0D8F}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50-46EA-9366-E8BE2D4911A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{1FDB121E-6A81-4C4E-8BF7-8C5B3AB9CE19}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F50-46EA-9366-E8BE2D4911A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{0007CCAD-4B57-479E-87C4-315131B134EC}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F50-46EA-9366-E8BE2D4911A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{3D9F7026-A708-4C15-A3CF-2687BCEB4928}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F50-46EA-9366-E8BE2D4911A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{5BE899FE-32B8-4204-A269-461FF4D7088C}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F50-46EA-9366-E8BE2D4911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12</c:v>
                </c:pt>
                <c:pt idx="16">
                  <c:v>11.5</c:v>
                </c:pt>
                <c:pt idx="24">
                  <c:v>11</c:v>
                </c:pt>
                <c:pt idx="32">
                  <c:v>10.3</c:v>
                </c:pt>
              </c:numCache>
            </c:numRef>
          </c:xVal>
          <c:yVal>
            <c:numRef>
              <c:f>公会計指標分析・財政指標組合せ分析表!$BP$73:$DC$73</c:f>
              <c:numCache>
                <c:formatCode>#,##0.0;"▲ "#,##0.0</c:formatCode>
                <c:ptCount val="40"/>
                <c:pt idx="0">
                  <c:v>153.9</c:v>
                </c:pt>
                <c:pt idx="8">
                  <c:v>143.6</c:v>
                </c:pt>
                <c:pt idx="16">
                  <c:v>137.6</c:v>
                </c:pt>
                <c:pt idx="24">
                  <c:v>127.9</c:v>
                </c:pt>
                <c:pt idx="32">
                  <c:v>117.9</c:v>
                </c:pt>
              </c:numCache>
            </c:numRef>
          </c:yVal>
          <c:smooth val="0"/>
          <c:extLst>
            <c:ext xmlns:c16="http://schemas.microsoft.com/office/drawing/2014/chart" uri="{C3380CC4-5D6E-409C-BE32-E72D297353CC}">
              <c16:uniqueId val="{00000009-2F50-46EA-9366-E8BE2D4911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{35A0C949-4B55-4DF2-A5EE-AA6249015BF9}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F50-46EA-9366-E8BE2D4911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{896CC5CC-6DC9-4AF6-A855-42A3D144B4FC}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50-46EA-9366-E8BE2D4911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{2F30A7A3-F51D-4C8F-A7F1-976BC5B05CF0}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50-46EA-9366-E8BE2D4911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{D88FC697-9878-4502-85C4-5BE433890EFD}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50-46EA-9366-E8BE2D4911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{F1A86A2A-1208-4E2B-8F62-49C762A7832B}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50-46EA-9366-E8BE2D4911A9}"/>
                </c:ext>
              </c:extLst>
            </c:dLbl>
            <c:dLbl>
              <c:idx val="8"/>
              <c:layout>
                <c:manualLayout>
                  <c:x val="-3.1697991619110633E-2"/>
                  <c:y val="-6.575453093929964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{21DDD903-46AB-4DD7-B790-CE79FA5175A1}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F50-46EA-9366-E8BE2D4911A9}"/>
                </c:ext>
              </c:extLst>
            </c:dLbl>
            <c:dLbl>
              <c:idx val="16"/>
              <c:layout>
                <c:manualLayout>
                  <c:x val="-4.5160355153971272E-2"/>
                  <c:y val="-7.707648500897659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{7C161022-63DD-47D7-93C6-1CAAF7377A5D}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F50-46EA-9366-E8BE2D4911A9}"/>
                </c:ext>
              </c:extLst>
            </c:dLbl>
            <c:dLbl>
              <c:idx val="24"/>
              <c:layout>
                <c:manualLayout>
                  <c:x val="-1.8235628084250027E-2"/>
                  <c:y val="-5.04350619594261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{B330DA00-9694-4B30-ACA0-8682E250CBA3}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F50-46EA-9366-E8BE2D4911A9}"/>
                </c:ext>
              </c:extLst>
            </c:dLbl>
            <c:dLbl>
              <c:idx val="32"/>
              <c:layout>
                <c:manualLayout>
                  <c:x val="-3.1570342725075584E-2"/>
                  <c:y val="-5.640033919968874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{DB418F7E-175A-4E7A-ADEA-FC7CD4281597}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F50-46EA-9366-E8BE2D4911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2F50-46EA-9366-E8BE2D4911A9}"/>
            </c:ext>
          </c:extLst>
        </c:ser>
        <c:dLbls>
          <c:showLegendKey val="0"/>
          <c:showVal val="1"/>
          <c:showCatName val="0"/>
          <c:showSerName val="0"/>
          <c:showPercent val="0"/>
          <c:showBubbleSize val="0"/>
        </c:dLbls>
        <c:axId val="84219776"/>
        <c:axId val="84234240"/>
      </c:scatterChart>
      <c:valAx>
        <c:axId val="84219776"/>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○元利償還金・・・臨時財政対策債の元利償還金が増加し続けているため、元利償還金も増えている。</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○公営企業債の元利償還金に対する繰入金・・・下水道事業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の減少により</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○組合等が起こした地方債の元利償還金に対する繰入金・・・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中播衛生事務組合の償還のみと</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なって</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○算入公債費等・・・臨時財政対策債の借入増により年々増加傾向にある。</a:t>
          </a: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○実質公債費比率の分子・・・</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一般会計等の元利償還金は増加しているが、公営企業充当繰入金が減少し、災害復旧等に係る基準財政需要額が増加したため、実質公債費比率の分子は前年度より36百万円の減となった。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○一般会計等に係る地方債の現在高・・・臨時財政対策債</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、公共事業等債等により年々増加している。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○公営企業債等繰入見込額・・・下水道事業の減少により平成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27</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年度から減少に転じている。</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○組合等負担等見込額・・・中播衛生事務組合の償還</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のみとなり</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、年々減少してきている。</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○退職手当負担見込額・・・</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退職入替により減少している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○充当可能基金・・・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財政調整</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の積立等により、増加している。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○充当可能特定</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収入</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・・・公営住宅使用料である。令和元年度は住宅管理費の減少により公債費への充当が増加したため前年度より43百万円増加している。</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○基準財政需要額算入見込額・・・臨時財政対策債、下水道事業債の増加により年々増加してい</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たが、基準財政需要額算入終了の公債費が増加しているため、平成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○将来負担比率の分子・・・・</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地方債現在高は増加しているが、公営企業等繰入見込額</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、組合負担等見込額</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及び</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退職手当見込額の減</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より減少に転じている。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兵庫県福崎町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財政調整基金に42百万円、ふるさと応援基金に54百万円積立てた一方、福祉基金</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百万円、コミュニティプラント維持管理基金16百万円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（全額）、</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ふるさと応援基金8百万円取崩したことにより、基金全体としては60百万円の増となった。</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財政調整基金の一定額を確保するとともに、ふるさと応援寄附金の増加に努め、基金を活用した事業を実施していく。</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すこやかな長寿社会に備え、福祉活動の活性化と、総合的な福祉の振興、充実を図るため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・農業農村活性化基金：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農業に関する各種公益事業の隆盛を図ると共に、輪作農法の推進と地域営農集団及び担い手農家の育成を通じ、農業農村の活性化と農村文化の向上に資するため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ふるさと応援</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民俗学の父柳田國男やその兄弟の偉業を顕彰し後世に伝える事業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大庄屋三木家住宅の保存整備</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活用に関する事業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次代を担う子どもたちの教育やその環境整備に関する事業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健康福祉・安全安心・産業振興などまちの発展、充実に資する事業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を推進するため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・大規模開発区域環境保全基金：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大規模開発区域及び周辺の良好な環境を保全するため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・環境保全基金：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環境の保全に関する町民の意識の高揚及び活動の促進に資するため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基金の目的に応じた事業に、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百万円、農業農村活性化基金4百万円、ふるさと応援基金8百万円、長目コミュニティプラント閉鎖に伴いコミュニティプラント維持管理基金16百万円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を取崩した一方で、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ふるさと応援基金に54百万円、森林環境譲与税基金2百万円積立て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ことにより、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その他</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基金全体としては18百万円の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農業農村活性化基金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については、基金がなくなった後の基金対象事業の見直しを検討する必要がある。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ふるさと応援基金は、返礼品を充実させ、ふるさと応援寄附金の増収に努め、基金に積立てるとともに、基金を活用した事業にも取り組む。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地方税、地方交付税の増加及び経常一般財源の減等により、令和元年度は42百万円の積立てを行った。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財政調整基金の残高は、災害への備え等のため、標準財政規模の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億円程度</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の範囲内となるように努める。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該当なし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3D5FC0-71F4-47CF-8E5F-25D62E5406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5C8A232-2BC0-4779-B252-206E2E1D95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64817C4-8F76-4BD9-9365-875DC0E1949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9F8DC99-F0C5-4257-964C-67E565B58B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23A31D3-4CA0-459F-ABC8-9618E8E7FA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3D89CCA-5940-42E0-AF40-9FF23DBE77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6D31044-1BDE-4F80-8B07-A9DAA580640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AC5F8B6-F48F-4B0D-B9DB-B1680168D0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9BA0359-2D94-40D7-8190-90ED9775DD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2A44CF5-9010-4561-BC94-AE2D97E252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D736540-BC8A-455E-8D68-208F0DA1CB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94ED65-55A4-448C-84ED-CBA7D7068E3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19,205
18,643
45.79
8,767,145
8,555,752
150,578
5,275,133
11,734,067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2FD01AC-A021-47B4-A5AD-1730058AEE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685082D-7B91-4D28-8B0F-4632120F43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7B4B884-D3EB-4DCC-A5AB-5D9AD61EBA5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98A91DD-635D-4C18-BAC0-CBD47D51A1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D1D73BF-CD13-4693-9D45-7154C2DD1DA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C6BDF1E-9054-4F41-9B31-74A55F791CC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C996FF9-F136-4EE1-92EB-614CE8E309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9B6D6B9-10BD-4C8C-8D26-E4F93C558C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6263E7B-F930-46A0-8D96-59D5BE67835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A9550E2-00FA-44CE-A9C6-D0E356F5376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F0D23D5-291A-4FDB-BE61-B86833A2A1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D26C69-4A12-46E5-9972-242F3552331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4F74F6F-C3CC-4248-8B98-7586F13F3B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16FD7B8-A7F1-4E54-82A4-485244EC685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F4EA91A-5839-428A-B526-BD9D099C87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3FE2E2F-D714-4CA3-9C31-094E52B672A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DCAE4C5-FE65-4652-A912-88E9D959AF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5919BD4-3640-4124-9044-1E687EC499C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858575C-D097-4394-97BD-137A75BE17E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FDFE5AD-483C-4700-B346-63757DF2082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873CB85-B2CF-4FED-854A-ADD92A409C3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DAC4C44-D8DC-4023-8098-BF167137EA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90DCF07-13DB-4D51-A046-F3777524E25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912AEDC-D7B3-43D5-95C6-9C4D4B1214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80AEA6E-DCB9-4E17-83DB-4C8E7E5E7B2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5A80003-A9C2-4EB4-BE96-9DCB0057414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05775BF-F840-4FC0-9B41-EEAD032522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FA1B184-E379-41BA-95F6-C6BCB6D9C93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E5C4776-CA91-46BC-ADE5-0A162A4FF74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9E3CEE-C419-406F-B7CA-DE1508957F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D36716C-F180-488A-9195-CE7F668045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2CF576-EDC4-4DDF-8344-DE302D3F547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EF65642-7311-4FA4-A226-D1D504BC0A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E63C9C7-EBF4-4913-A728-BD70E1F83E8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03093D4-0F21-40E2-83A2-8D51757F50C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有形固定資産減価償却率は類似団体内平均値を下回っている。全体では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となっているが、その中でも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事業用資産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EB2A71A-1ED9-4B04-94A5-7A0DA297C7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94FE7E7-9EB9-4E05-8D72-8925CEC6B5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C4D470F-B20C-49DB-A49F-1067CCEA97F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1D68EEB-0D14-430B-91DD-59EE3D2FABF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276C00E-EFB1-4DB0-A7E2-91A64ACF6FA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146C511-BF32-4235-8FB0-E1319E58ADA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03D0017-AD49-4AA4-9C27-59E2BBA1CB1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5DE4022-E08A-4844-89FD-E592910FB72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9B4F4CD-B7CB-425C-A433-1030C4D19DE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358AF80-C2CC-4E40-B5D5-2D85BB969A8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872D1DC-4012-4FAA-9446-6AAFF2B3F96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B0FF243-8658-480E-A1DC-6BCF5A0365E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6CCADD7-E80D-4E37-B5C3-65B91EA074B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0D2FCAE-9A87-4CE3-8843-91C5FFB0865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76C3F9D-0E52-4145-8BB0-E661F7C345B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A925F46-3EDB-48E6-BF03-7A31AE2DDB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8480D5CB-3003-4282-8162-0895EB0F22A4}"/>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7146F6B5-5CB7-4C51-ACFE-668DFB663528}"/>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B66A35B5-0ABC-43C9-87C3-82A1056B2D9F}"/>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5EB89139-9D2F-4FED-83F5-35D9D3A702D7}"/>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7813C19A-95C8-4CC8-B80B-E5DB74D5AAF5}"/>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a:extLst>
            <a:ext uri="{FF2B5EF4-FFF2-40B4-BE49-F238E27FC236}">
              <a16:creationId xmlns:a16="http://schemas.microsoft.com/office/drawing/2014/main" id="{C62CE1BA-79DC-471E-B445-F13044E42847}"/>
            </a:ext>
          </a:extLst>
        </xdr:cNvPr>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A1553E03-8E7D-473B-BF4D-E87C64A1B1F4}"/>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1848F717-4933-4C8F-A513-030FE1F18991}"/>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8A5F79A5-7A0A-494F-A756-E4CBD5673953}"/>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091EB695-32FD-4A27-A0E9-D822580A620B}"/>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E059107C-85C2-4867-93C2-4FE053E20EE6}"/>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B77BBDB-ECE3-4E58-8E41-DF5548FA857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AB5B2C6-3940-411C-B150-711EA10A452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79A8290-1627-461F-93EC-D92E35D4852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A8F9372-137B-4FAD-AF8D-FC30026E62C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4CD39C6-8592-4B81-8084-F4DDBA74C6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1" name="楕円 80">
          <a:extLst>
            <a:ext uri="{FF2B5EF4-FFF2-40B4-BE49-F238E27FC236}">
              <a16:creationId xmlns:a16="http://schemas.microsoft.com/office/drawing/2014/main" id="{1E197A2C-C2D1-44C7-AD1D-840C607A0FC5}"/>
            </a:ext>
          </a:extLst>
        </xdr:cNvPr>
        <xdr:cNvSpPr/>
      </xdr:nvSpPr>
      <xdr:spPr>
        <a:xfrm>
          <a:off x="47117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2" name="有形固定資産減価償却率該当値テキスト">
          <a:extLst>
            <a:ext uri="{FF2B5EF4-FFF2-40B4-BE49-F238E27FC236}">
              <a16:creationId xmlns:a16="http://schemas.microsoft.com/office/drawing/2014/main" id="{90AE9AE8-8DE9-4935-9893-38C03C3AD2BC}"/>
            </a:ext>
          </a:extLst>
        </xdr:cNvPr>
        <xdr:cNvSpPr txBox="1"/>
      </xdr:nvSpPr>
      <xdr:spPr>
        <a:xfrm>
          <a:off x="4813300" y="55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3" name="楕円 82">
          <a:extLst>
            <a:ext uri="{FF2B5EF4-FFF2-40B4-BE49-F238E27FC236}">
              <a16:creationId xmlns:a16="http://schemas.microsoft.com/office/drawing/2014/main" id="{2380842A-EFD9-4A82-B4DF-A69E943EE0C0}"/>
            </a:ext>
          </a:extLst>
        </xdr:cNvPr>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28</xdr:row>
      <xdr:rowOff>168910</xdr:rowOff>
    </xdr:to>
    <xdr:cxnSp macro="">
      <xdr:nvCxnSpPr>
        <xdr:cNvPr id="84" name="直線コネクタ 83">
          <a:extLst>
            <a:ext uri="{FF2B5EF4-FFF2-40B4-BE49-F238E27FC236}">
              <a16:creationId xmlns:a16="http://schemas.microsoft.com/office/drawing/2014/main" id="{D5CC61C1-845C-4645-BEF5-DB4C93F884AB}"/>
            </a:ext>
          </a:extLst>
        </xdr:cNvPr>
        <xdr:cNvCxnSpPr/>
      </xdr:nvCxnSpPr>
      <xdr:spPr>
        <a:xfrm flipV="1">
          <a:off x="4051300" y="570505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89323</xdr:rowOff>
    </xdr:from>
    <xdr:to>
      <xdr:col>15</xdr:col>
      <xdr:colOff>187325</xdr:colOff>
      <xdr:row>29</xdr:row>
      <xdr:rowOff>19473</xdr:rowOff>
    </xdr:to>
    <xdr:sp macro="" textlink="">
      <xdr:nvSpPr>
        <xdr:cNvPr id="85" name="楕円 84">
          <a:extLst>
            <a:ext uri="{FF2B5EF4-FFF2-40B4-BE49-F238E27FC236}">
              <a16:creationId xmlns:a16="http://schemas.microsoft.com/office/drawing/2014/main" id="{B2B8F2E4-2C1F-45B2-809E-ABFED8ED49F4}"/>
            </a:ext>
          </a:extLst>
        </xdr:cNvPr>
        <xdr:cNvSpPr/>
      </xdr:nvSpPr>
      <xdr:spPr>
        <a:xfrm>
          <a:off x="3238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140123</xdr:rowOff>
    </xdr:from>
    <xdr:to>
      <xdr:col>19</xdr:col>
      <xdr:colOff>136525</xdr:colOff>
      <xdr:row>28</xdr:row>
      <xdr:rowOff>168910</xdr:rowOff>
    </xdr:to>
    <xdr:cxnSp macro="">
      <xdr:nvCxnSpPr>
        <xdr:cNvPr id="86" name="直線コネクタ 85">
          <a:extLst>
            <a:ext uri="{FF2B5EF4-FFF2-40B4-BE49-F238E27FC236}">
              <a16:creationId xmlns:a16="http://schemas.microsoft.com/office/drawing/2014/main" id="{2E24D7E3-22EA-46CC-857B-9CDCC8412F1A}"/>
            </a:ext>
          </a:extLst>
        </xdr:cNvPr>
        <xdr:cNvCxnSpPr/>
      </xdr:nvCxnSpPr>
      <xdr:spPr>
        <a:xfrm>
          <a:off x="3289300" y="571224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87" name="楕円 86">
          <a:extLst>
            <a:ext uri="{FF2B5EF4-FFF2-40B4-BE49-F238E27FC236}">
              <a16:creationId xmlns:a16="http://schemas.microsoft.com/office/drawing/2014/main" id="{72E05BCC-5FBD-43F9-B0DE-61C9FB2FC44C}"/>
            </a:ext>
          </a:extLst>
        </xdr:cNvPr>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78952</xdr:rowOff>
    </xdr:from>
    <xdr:to>
      <xdr:col>15</xdr:col>
      <xdr:colOff>136525</xdr:colOff>
      <xdr:row>28</xdr:row>
      <xdr:rowOff>140123</xdr:rowOff>
    </xdr:to>
    <xdr:cxnSp macro="">
      <xdr:nvCxnSpPr>
        <xdr:cNvPr id="88" name="直線コネクタ 87">
          <a:extLst>
            <a:ext uri="{FF2B5EF4-FFF2-40B4-BE49-F238E27FC236}">
              <a16:creationId xmlns:a16="http://schemas.microsoft.com/office/drawing/2014/main" id="{A32486B7-9659-432C-9D3F-BC35EE89C6F9}"/>
            </a:ext>
          </a:extLst>
        </xdr:cNvPr>
        <xdr:cNvCxnSpPr/>
      </xdr:nvCxnSpPr>
      <xdr:spPr>
        <a:xfrm>
          <a:off x="2527300" y="565107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89" name="n_1aveValue有形固定資産減価償却率">
          <a:extLst>
            <a:ext uri="{FF2B5EF4-FFF2-40B4-BE49-F238E27FC236}">
              <a16:creationId xmlns:a16="http://schemas.microsoft.com/office/drawing/2014/main" id="{10C13946-F322-4D41-97D0-379ED7E0446E}"/>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0" name="n_2aveValue有形固定資産減価償却率">
          <a:extLst>
            <a:ext uri="{FF2B5EF4-FFF2-40B4-BE49-F238E27FC236}">
              <a16:creationId xmlns:a16="http://schemas.microsoft.com/office/drawing/2014/main" id="{23B68323-4D95-409F-B5A3-147B06A1F3AC}"/>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1" name="n_3aveValue有形固定資産減価償却率">
          <a:extLst>
            <a:ext uri="{FF2B5EF4-FFF2-40B4-BE49-F238E27FC236}">
              <a16:creationId xmlns:a16="http://schemas.microsoft.com/office/drawing/2014/main" id="{3450115B-61ED-416F-AB61-63BDAEC5894D}"/>
            </a:ext>
          </a:extLst>
        </xdr:cNvPr>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2" name="n_4aveValue有形固定資産減価償却率">
          <a:extLst>
            <a:ext uri="{FF2B5EF4-FFF2-40B4-BE49-F238E27FC236}">
              <a16:creationId xmlns:a16="http://schemas.microsoft.com/office/drawing/2014/main" id="{21ED17F5-DF6D-4D69-9A8E-3B09924D5665}"/>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3" name="n_1mainValue有形固定資産減価償却率">
          <a:extLst>
            <a:ext uri="{FF2B5EF4-FFF2-40B4-BE49-F238E27FC236}">
              <a16:creationId xmlns:a16="http://schemas.microsoft.com/office/drawing/2014/main" id="{BB43BED7-79E7-4F14-BA5F-C28511444C48}"/>
            </a:ext>
          </a:extLst>
        </xdr:cNvPr>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36000</xdr:rowOff>
    </xdr:from>
    <xdr:ext cx="405111" cy="259045"/>
    <xdr:sp macro="" textlink="">
      <xdr:nvSpPr>
        <xdr:cNvPr id="94" name="n_2mainValue有形固定資産減価償却率">
          <a:extLst>
            <a:ext uri="{FF2B5EF4-FFF2-40B4-BE49-F238E27FC236}">
              <a16:creationId xmlns:a16="http://schemas.microsoft.com/office/drawing/2014/main" id="{4EBE60EA-6340-4F51-AC3D-2EF172E25E27}"/>
            </a:ext>
          </a:extLst>
        </xdr:cNvPr>
        <xdr:cNvSpPr txBox="1"/>
      </xdr:nvSpPr>
      <xdr:spPr>
        <a:xfrm>
          <a:off x="30867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95" name="n_3mainValue有形固定資産減価償却率">
          <a:extLst>
            <a:ext uri="{FF2B5EF4-FFF2-40B4-BE49-F238E27FC236}">
              <a16:creationId xmlns:a16="http://schemas.microsoft.com/office/drawing/2014/main" id="{0543E6FB-9BBE-4C0D-BE80-E5AC3B026BF9}"/>
            </a:ext>
          </a:extLst>
        </xdr:cNvPr>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C59EB706-217D-4E0A-8A2E-0EE82FB73D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6CECE28C-AFD0-4F3A-ADEF-0831476E6F5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99A6A454-31C7-4297-808E-6580BFDCA75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36889C9-BBC1-4017-AB3C-4599324AB2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3F2817E-BA19-4F7B-AACC-3F0A5C69C57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A248A3F-4911-4288-BBBC-A8D1A61BA4E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CECD1133-AD7A-47A0-B1C8-C8EF086CF35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4D2C55A-08F9-4B69-B6D6-D81E242ACA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A8A1481-B9BE-498D-A18D-34F8B3944EE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51419E4B-9DBC-49C4-8F1B-A8DA84DD98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962FB36D-219E-4A36-ACBA-D5C1F808B7E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C26DBA84-C6D1-44DF-84FC-6F3D77B32A5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8E265BD1-0069-4C5F-A684-E5206DC91A6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下水道事業や幼児園建設、福崎駅周辺整備事業等の大型事業の起債により地方債残高が増加し、類似団体内平均値を大きく上回っている。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今後、地方債の現在高は増加するものの公営企業等繰入見込額、組合等負担等見込額が減少するため、債務償還比率は減少する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D41A72A9-0661-4039-8EB7-F7B711884EC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21AFF62-337E-40AC-9E94-AEE2003FBE5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68404C43-4A09-4243-A4DB-44653B8C75D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D92241E-F391-4FF6-B6E3-4EF429F54C5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E59B3A98-CC43-4ECD-8FCA-4D0BEBCB143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2158FA02-5F0A-4CEC-B016-79FC67B0D87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682F31CE-72CB-4FA6-96B3-01C52754F0D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33FC1DCB-FBA2-4F69-8589-906BEB3F80A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C10AB98A-FE8A-4096-8085-4FE29674CC0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74434B9-FAA8-498D-9AC0-D011B5D45A1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C056A3BE-B735-4305-8C1D-34A7703A4BA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AF043C4E-413A-4A76-BA00-C471F6C16B8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a:extLst>
            <a:ext uri="{FF2B5EF4-FFF2-40B4-BE49-F238E27FC236}">
              <a16:creationId xmlns:a16="http://schemas.microsoft.com/office/drawing/2014/main" id="{000520AF-4037-47B4-886D-7C612DB7E8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90206372-D4DD-49B7-BA54-18C412A9B7C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7687FA1D-267F-4124-861E-2AC37440574C}"/>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6DC03DA8-C886-4E70-8C1B-F9E5A5D187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61299</xdr:rowOff>
    </xdr:from>
    <xdr:to>
      <xdr:col>76</xdr:col>
      <xdr:colOff>21589</xdr:colOff>
      <xdr:row>32</xdr:row>
      <xdr:rowOff>122714</xdr:rowOff>
    </xdr:to>
    <xdr:cxnSp macro="">
      <xdr:nvCxnSpPr>
        <xdr:cNvPr id="125" name="直線コネクタ 124">
          <a:extLst>
            <a:ext uri="{FF2B5EF4-FFF2-40B4-BE49-F238E27FC236}">
              <a16:creationId xmlns:a16="http://schemas.microsoft.com/office/drawing/2014/main" id="{A9C874E2-709B-49C4-A9BA-39F98E210D75}"/>
            </a:ext>
          </a:extLst>
        </xdr:cNvPr>
        <xdr:cNvCxnSpPr/>
      </xdr:nvCxnSpPr>
      <xdr:spPr>
        <a:xfrm flipV="1">
          <a:off x="14793595" y="5290524"/>
          <a:ext cx="1269" cy="109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126541</xdr:rowOff>
    </xdr:from>
    <xdr:ext cx="469744" cy="259045"/>
    <xdr:sp macro="" textlink="">
      <xdr:nvSpPr>
        <xdr:cNvPr id="126" name="債務償還比率最小値テキスト">
          <a:extLst>
            <a:ext uri="{FF2B5EF4-FFF2-40B4-BE49-F238E27FC236}">
              <a16:creationId xmlns:a16="http://schemas.microsoft.com/office/drawing/2014/main" id="{653E09CF-626D-4419-94A1-C38F6741A00E}"/>
            </a:ext>
          </a:extLst>
        </xdr:cNvPr>
        <xdr:cNvSpPr txBox="1"/>
      </xdr:nvSpPr>
      <xdr:spPr>
        <a:xfrm>
          <a:off x="14846300" y="63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122714</xdr:rowOff>
    </xdr:from>
    <xdr:to>
      <xdr:col>76</xdr:col>
      <xdr:colOff>111125</xdr:colOff>
      <xdr:row>32</xdr:row>
      <xdr:rowOff>122714</xdr:rowOff>
    </xdr:to>
    <xdr:cxnSp macro="">
      <xdr:nvCxnSpPr>
        <xdr:cNvPr id="127" name="直線コネクタ 126">
          <a:extLst>
            <a:ext uri="{FF2B5EF4-FFF2-40B4-BE49-F238E27FC236}">
              <a16:creationId xmlns:a16="http://schemas.microsoft.com/office/drawing/2014/main" id="{40BA1BBE-9A9E-4BE5-9EF9-38C43C56E892}"/>
            </a:ext>
          </a:extLst>
        </xdr:cNvPr>
        <xdr:cNvCxnSpPr/>
      </xdr:nvCxnSpPr>
      <xdr:spPr>
        <a:xfrm>
          <a:off x="14706600" y="63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7976</xdr:rowOff>
    </xdr:from>
    <xdr:ext cx="469744" cy="259045"/>
    <xdr:sp macro="" textlink="">
      <xdr:nvSpPr>
        <xdr:cNvPr id="128" name="債務償還比率最大値テキスト">
          <a:extLst>
            <a:ext uri="{FF2B5EF4-FFF2-40B4-BE49-F238E27FC236}">
              <a16:creationId xmlns:a16="http://schemas.microsoft.com/office/drawing/2014/main" id="{224A5720-6134-46C2-9D58-2B6182C3B739}"/>
            </a:ext>
          </a:extLst>
        </xdr:cNvPr>
        <xdr:cNvSpPr txBox="1"/>
      </xdr:nvSpPr>
      <xdr:spPr>
        <a:xfrm>
          <a:off x="14846300" y="50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61299</xdr:rowOff>
    </xdr:from>
    <xdr:to>
      <xdr:col>76</xdr:col>
      <xdr:colOff>111125</xdr:colOff>
      <xdr:row>26</xdr:row>
      <xdr:rowOff>61299</xdr:rowOff>
    </xdr:to>
    <xdr:cxnSp macro="">
      <xdr:nvCxnSpPr>
        <xdr:cNvPr id="129" name="直線コネクタ 128">
          <a:extLst>
            <a:ext uri="{FF2B5EF4-FFF2-40B4-BE49-F238E27FC236}">
              <a16:creationId xmlns:a16="http://schemas.microsoft.com/office/drawing/2014/main" id="{FEB583B1-FA7B-44DE-BC59-8BCEF7AEBC96}"/>
            </a:ext>
          </a:extLst>
        </xdr:cNvPr>
        <xdr:cNvCxnSpPr/>
      </xdr:nvCxnSpPr>
      <xdr:spPr>
        <a:xfrm>
          <a:off x="14706600" y="52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1573</xdr:rowOff>
    </xdr:from>
    <xdr:ext cx="469744" cy="259045"/>
    <xdr:sp macro="" textlink="">
      <xdr:nvSpPr>
        <xdr:cNvPr id="130" name="債務償還比率平均値テキスト">
          <a:extLst>
            <a:ext uri="{FF2B5EF4-FFF2-40B4-BE49-F238E27FC236}">
              <a16:creationId xmlns:a16="http://schemas.microsoft.com/office/drawing/2014/main" id="{9248E196-A523-4FF1-B2FF-B4701B8CDEF3}"/>
            </a:ext>
          </a:extLst>
        </xdr:cNvPr>
        <xdr:cNvSpPr txBox="1"/>
      </xdr:nvSpPr>
      <xdr:spPr>
        <a:xfrm>
          <a:off x="14846300" y="5745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150146</xdr:rowOff>
    </xdr:from>
    <xdr:to>
      <xdr:col>76</xdr:col>
      <xdr:colOff>73025</xdr:colOff>
      <xdr:row>30</xdr:row>
      <xdr:rowOff>80296</xdr:rowOff>
    </xdr:to>
    <xdr:sp macro="" textlink="">
      <xdr:nvSpPr>
        <xdr:cNvPr id="131" name="フローチャート: 判断 130">
          <a:extLst>
            <a:ext uri="{FF2B5EF4-FFF2-40B4-BE49-F238E27FC236}">
              <a16:creationId xmlns:a16="http://schemas.microsoft.com/office/drawing/2014/main" id="{F0452A03-9B16-430E-B7E0-CD098D9BB142}"/>
            </a:ext>
          </a:extLst>
        </xdr:cNvPr>
        <xdr:cNvSpPr/>
      </xdr:nvSpPr>
      <xdr:spPr>
        <a:xfrm>
          <a:off x="14744700" y="589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10721</xdr:rowOff>
    </xdr:from>
    <xdr:to>
      <xdr:col>72</xdr:col>
      <xdr:colOff>123825</xdr:colOff>
      <xdr:row>30</xdr:row>
      <xdr:rowOff>112321</xdr:rowOff>
    </xdr:to>
    <xdr:sp macro="" textlink="">
      <xdr:nvSpPr>
        <xdr:cNvPr id="132" name="フローチャート: 判断 131">
          <a:extLst>
            <a:ext uri="{FF2B5EF4-FFF2-40B4-BE49-F238E27FC236}">
              <a16:creationId xmlns:a16="http://schemas.microsoft.com/office/drawing/2014/main" id="{D90EF445-5E53-4D30-A754-E2C6BA058EC3}"/>
            </a:ext>
          </a:extLst>
        </xdr:cNvPr>
        <xdr:cNvSpPr/>
      </xdr:nvSpPr>
      <xdr:spPr>
        <a:xfrm>
          <a:off x="14033500" y="592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30512</xdr:rowOff>
    </xdr:from>
    <xdr:to>
      <xdr:col>68</xdr:col>
      <xdr:colOff>123825</xdr:colOff>
      <xdr:row>30</xdr:row>
      <xdr:rowOff>132112</xdr:rowOff>
    </xdr:to>
    <xdr:sp macro="" textlink="">
      <xdr:nvSpPr>
        <xdr:cNvPr id="133" name="フローチャート: 判断 132">
          <a:extLst>
            <a:ext uri="{FF2B5EF4-FFF2-40B4-BE49-F238E27FC236}">
              <a16:creationId xmlns:a16="http://schemas.microsoft.com/office/drawing/2014/main" id="{363E1B55-EC47-4574-B127-061CD053727C}"/>
            </a:ext>
          </a:extLst>
        </xdr:cNvPr>
        <xdr:cNvSpPr/>
      </xdr:nvSpPr>
      <xdr:spPr>
        <a:xfrm>
          <a:off x="13271500" y="594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40947</xdr:rowOff>
    </xdr:from>
    <xdr:to>
      <xdr:col>64</xdr:col>
      <xdr:colOff>123825</xdr:colOff>
      <xdr:row>30</xdr:row>
      <xdr:rowOff>142547</xdr:rowOff>
    </xdr:to>
    <xdr:sp macro="" textlink="">
      <xdr:nvSpPr>
        <xdr:cNvPr id="134" name="フローチャート: 判断 133">
          <a:extLst>
            <a:ext uri="{FF2B5EF4-FFF2-40B4-BE49-F238E27FC236}">
              <a16:creationId xmlns:a16="http://schemas.microsoft.com/office/drawing/2014/main" id="{DF905710-CAEB-4859-97B4-3CBB651435C3}"/>
            </a:ext>
          </a:extLst>
        </xdr:cNvPr>
        <xdr:cNvSpPr/>
      </xdr:nvSpPr>
      <xdr:spPr>
        <a:xfrm>
          <a:off x="12509500" y="595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157882</xdr:rowOff>
    </xdr:from>
    <xdr:to>
      <xdr:col>60</xdr:col>
      <xdr:colOff>123825</xdr:colOff>
      <xdr:row>30</xdr:row>
      <xdr:rowOff>88032</xdr:rowOff>
    </xdr:to>
    <xdr:sp macro="" textlink="">
      <xdr:nvSpPr>
        <xdr:cNvPr id="135" name="フローチャート: 判断 134">
          <a:extLst>
            <a:ext uri="{FF2B5EF4-FFF2-40B4-BE49-F238E27FC236}">
              <a16:creationId xmlns:a16="http://schemas.microsoft.com/office/drawing/2014/main" id="{ACEB2943-2E3F-4959-A33F-43EF5E8AEE3A}"/>
            </a:ext>
          </a:extLst>
        </xdr:cNvPr>
        <xdr:cNvSpPr/>
      </xdr:nvSpPr>
      <xdr:spPr>
        <a:xfrm>
          <a:off x="11747500" y="59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3369F4A-F9B1-44B0-8A29-5F745A4E05C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41A4BE9-7B8F-4D91-9F87-CB49643CA5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877B180-64B1-46B6-B51A-CB678893081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62CEFA5-1FB9-405B-BA33-D3CBC710BCC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415FDDF-86E1-47F3-80A1-675F483EEB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71914</xdr:rowOff>
    </xdr:from>
    <xdr:to>
      <xdr:col>76</xdr:col>
      <xdr:colOff>73025</xdr:colOff>
      <xdr:row>33</xdr:row>
      <xdr:rowOff>2064</xdr:rowOff>
    </xdr:to>
    <xdr:sp macro="" textlink="">
      <xdr:nvSpPr>
        <xdr:cNvPr id="141" name="楕円 140">
          <a:extLst>
            <a:ext uri="{FF2B5EF4-FFF2-40B4-BE49-F238E27FC236}">
              <a16:creationId xmlns:a16="http://schemas.microsoft.com/office/drawing/2014/main" id="{12C4A607-AA96-45E2-A368-26FE8942AB37}"/>
            </a:ext>
          </a:extLst>
        </xdr:cNvPr>
        <xdr:cNvSpPr/>
      </xdr:nvSpPr>
      <xdr:spPr>
        <a:xfrm>
          <a:off x="14744700" y="63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158291</xdr:rowOff>
    </xdr:from>
    <xdr:ext cx="469744" cy="259045"/>
    <xdr:sp macro="" textlink="">
      <xdr:nvSpPr>
        <xdr:cNvPr id="142" name="債務償還比率該当値テキスト">
          <a:extLst>
            <a:ext uri="{FF2B5EF4-FFF2-40B4-BE49-F238E27FC236}">
              <a16:creationId xmlns:a16="http://schemas.microsoft.com/office/drawing/2014/main" id="{7991070F-61AB-4631-9CF7-7FCBE777BA24}"/>
            </a:ext>
          </a:extLst>
        </xdr:cNvPr>
        <xdr:cNvSpPr txBox="1"/>
      </xdr:nvSpPr>
      <xdr:spPr>
        <a:xfrm>
          <a:off x="14846300" y="624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94954</xdr:rowOff>
    </xdr:from>
    <xdr:to>
      <xdr:col>72</xdr:col>
      <xdr:colOff>123825</xdr:colOff>
      <xdr:row>34</xdr:row>
      <xdr:rowOff>25104</xdr:rowOff>
    </xdr:to>
    <xdr:sp macro="" textlink="">
      <xdr:nvSpPr>
        <xdr:cNvPr id="143" name="楕円 142">
          <a:extLst>
            <a:ext uri="{FF2B5EF4-FFF2-40B4-BE49-F238E27FC236}">
              <a16:creationId xmlns:a16="http://schemas.microsoft.com/office/drawing/2014/main" id="{24424D69-8C98-46C7-9A27-6425751C3C3F}"/>
            </a:ext>
          </a:extLst>
        </xdr:cNvPr>
        <xdr:cNvSpPr/>
      </xdr:nvSpPr>
      <xdr:spPr>
        <a:xfrm>
          <a:off x="14033500" y="65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122714</xdr:rowOff>
    </xdr:from>
    <xdr:to>
      <xdr:col>76</xdr:col>
      <xdr:colOff>22225</xdr:colOff>
      <xdr:row>33</xdr:row>
      <xdr:rowOff>145754</xdr:rowOff>
    </xdr:to>
    <xdr:cxnSp macro="">
      <xdr:nvCxnSpPr>
        <xdr:cNvPr id="144" name="直線コネクタ 143">
          <a:extLst>
            <a:ext uri="{FF2B5EF4-FFF2-40B4-BE49-F238E27FC236}">
              <a16:creationId xmlns:a16="http://schemas.microsoft.com/office/drawing/2014/main" id="{4D56D95D-F186-4061-A025-A58056D3AEE7}"/>
            </a:ext>
          </a:extLst>
        </xdr:cNvPr>
        <xdr:cNvCxnSpPr/>
      </xdr:nvCxnSpPr>
      <xdr:spPr>
        <a:xfrm flipV="1">
          <a:off x="14084300" y="6380639"/>
          <a:ext cx="711200" cy="1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137223</xdr:rowOff>
    </xdr:from>
    <xdr:to>
      <xdr:col>68</xdr:col>
      <xdr:colOff>123825</xdr:colOff>
      <xdr:row>33</xdr:row>
      <xdr:rowOff>67373</xdr:rowOff>
    </xdr:to>
    <xdr:sp macro="" textlink="">
      <xdr:nvSpPr>
        <xdr:cNvPr id="145" name="楕円 144">
          <a:extLst>
            <a:ext uri="{FF2B5EF4-FFF2-40B4-BE49-F238E27FC236}">
              <a16:creationId xmlns:a16="http://schemas.microsoft.com/office/drawing/2014/main" id="{16E46B82-588D-49B6-A8E1-8F0D5EAC6727}"/>
            </a:ext>
          </a:extLst>
        </xdr:cNvPr>
        <xdr:cNvSpPr/>
      </xdr:nvSpPr>
      <xdr:spPr>
        <a:xfrm>
          <a:off x="13271500" y="63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16573</xdr:rowOff>
    </xdr:from>
    <xdr:to>
      <xdr:col>72</xdr:col>
      <xdr:colOff>73025</xdr:colOff>
      <xdr:row>33</xdr:row>
      <xdr:rowOff>145754</xdr:rowOff>
    </xdr:to>
    <xdr:cxnSp macro="">
      <xdr:nvCxnSpPr>
        <xdr:cNvPr id="146" name="直線コネクタ 145">
          <a:extLst>
            <a:ext uri="{FF2B5EF4-FFF2-40B4-BE49-F238E27FC236}">
              <a16:creationId xmlns:a16="http://schemas.microsoft.com/office/drawing/2014/main" id="{B14F8458-E529-42B7-BB01-B4D5B5C99282}"/>
            </a:ext>
          </a:extLst>
        </xdr:cNvPr>
        <xdr:cNvCxnSpPr/>
      </xdr:nvCxnSpPr>
      <xdr:spPr>
        <a:xfrm>
          <a:off x="13322300" y="6445948"/>
          <a:ext cx="762000" cy="1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22627</xdr:rowOff>
    </xdr:from>
    <xdr:to>
      <xdr:col>64</xdr:col>
      <xdr:colOff>123825</xdr:colOff>
      <xdr:row>33</xdr:row>
      <xdr:rowOff>124227</xdr:rowOff>
    </xdr:to>
    <xdr:sp macro="" textlink="">
      <xdr:nvSpPr>
        <xdr:cNvPr id="147" name="楕円 146">
          <a:extLst>
            <a:ext uri="{FF2B5EF4-FFF2-40B4-BE49-F238E27FC236}">
              <a16:creationId xmlns:a16="http://schemas.microsoft.com/office/drawing/2014/main" id="{E6EE27E0-9B2E-4F3D-A7F2-E8AA179682CA}"/>
            </a:ext>
          </a:extLst>
        </xdr:cNvPr>
        <xdr:cNvSpPr/>
      </xdr:nvSpPr>
      <xdr:spPr>
        <a:xfrm>
          <a:off x="12509500" y="64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16573</xdr:rowOff>
    </xdr:from>
    <xdr:to>
      <xdr:col>68</xdr:col>
      <xdr:colOff>73025</xdr:colOff>
      <xdr:row>33</xdr:row>
      <xdr:rowOff>73427</xdr:rowOff>
    </xdr:to>
    <xdr:cxnSp macro="">
      <xdr:nvCxnSpPr>
        <xdr:cNvPr id="148" name="直線コネクタ 147">
          <a:extLst>
            <a:ext uri="{FF2B5EF4-FFF2-40B4-BE49-F238E27FC236}">
              <a16:creationId xmlns:a16="http://schemas.microsoft.com/office/drawing/2014/main" id="{79F6A70D-B4CE-4CD2-87E6-D5CE1D0A32D0}"/>
            </a:ext>
          </a:extLst>
        </xdr:cNvPr>
        <xdr:cNvCxnSpPr/>
      </xdr:nvCxnSpPr>
      <xdr:spPr>
        <a:xfrm flipV="1">
          <a:off x="12560300" y="6445948"/>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133276</xdr:rowOff>
    </xdr:from>
    <xdr:to>
      <xdr:col>60</xdr:col>
      <xdr:colOff>123825</xdr:colOff>
      <xdr:row>34</xdr:row>
      <xdr:rowOff>63426</xdr:rowOff>
    </xdr:to>
    <xdr:sp macro="" textlink="">
      <xdr:nvSpPr>
        <xdr:cNvPr id="149" name="楕円 148">
          <a:extLst>
            <a:ext uri="{FF2B5EF4-FFF2-40B4-BE49-F238E27FC236}">
              <a16:creationId xmlns:a16="http://schemas.microsoft.com/office/drawing/2014/main" id="{B173447F-0EB4-453D-94F2-AEC450C72C61}"/>
            </a:ext>
          </a:extLst>
        </xdr:cNvPr>
        <xdr:cNvSpPr/>
      </xdr:nvSpPr>
      <xdr:spPr>
        <a:xfrm>
          <a:off x="11747500" y="6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73427</xdr:rowOff>
    </xdr:from>
    <xdr:to>
      <xdr:col>64</xdr:col>
      <xdr:colOff>73025</xdr:colOff>
      <xdr:row>34</xdr:row>
      <xdr:rowOff>12626</xdr:rowOff>
    </xdr:to>
    <xdr:cxnSp macro="">
      <xdr:nvCxnSpPr>
        <xdr:cNvPr id="150" name="直線コネクタ 149">
          <a:extLst>
            <a:ext uri="{FF2B5EF4-FFF2-40B4-BE49-F238E27FC236}">
              <a16:creationId xmlns:a16="http://schemas.microsoft.com/office/drawing/2014/main" id="{2F9016E5-5EC2-4F6C-B544-6B69159AB48A}"/>
            </a:ext>
          </a:extLst>
        </xdr:cNvPr>
        <xdr:cNvCxnSpPr/>
      </xdr:nvCxnSpPr>
      <xdr:spPr>
        <a:xfrm flipV="1">
          <a:off x="11798300" y="6502802"/>
          <a:ext cx="762000" cy="1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128848</xdr:rowOff>
    </xdr:from>
    <xdr:ext cx="469744" cy="259045"/>
    <xdr:sp macro="" textlink="">
      <xdr:nvSpPr>
        <xdr:cNvPr id="151" name="n_1aveValue債務償還比率">
          <a:extLst>
            <a:ext uri="{FF2B5EF4-FFF2-40B4-BE49-F238E27FC236}">
              <a16:creationId xmlns:a16="http://schemas.microsoft.com/office/drawing/2014/main" id="{F0C74B4F-D5CA-4701-838B-067DCDCF4A61}"/>
            </a:ext>
          </a:extLst>
        </xdr:cNvPr>
        <xdr:cNvSpPr txBox="1"/>
      </xdr:nvSpPr>
      <xdr:spPr>
        <a:xfrm>
          <a:off x="13836727" y="57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148639</xdr:rowOff>
    </xdr:from>
    <xdr:ext cx="469744" cy="259045"/>
    <xdr:sp macro="" textlink="">
      <xdr:nvSpPr>
        <xdr:cNvPr id="152" name="n_2aveValue債務償還比率">
          <a:extLst>
            <a:ext uri="{FF2B5EF4-FFF2-40B4-BE49-F238E27FC236}">
              <a16:creationId xmlns:a16="http://schemas.microsoft.com/office/drawing/2014/main" id="{63007DBC-2BF0-4811-88FC-505CC16D5950}"/>
            </a:ext>
          </a:extLst>
        </xdr:cNvPr>
        <xdr:cNvSpPr txBox="1"/>
      </xdr:nvSpPr>
      <xdr:spPr>
        <a:xfrm>
          <a:off x="13087427" y="57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159074</xdr:rowOff>
    </xdr:from>
    <xdr:ext cx="469744" cy="259045"/>
    <xdr:sp macro="" textlink="">
      <xdr:nvSpPr>
        <xdr:cNvPr id="153" name="n_3aveValue債務償還比率">
          <a:extLst>
            <a:ext uri="{FF2B5EF4-FFF2-40B4-BE49-F238E27FC236}">
              <a16:creationId xmlns:a16="http://schemas.microsoft.com/office/drawing/2014/main" id="{040F8BFA-F3AC-4212-9617-8BD46DCD7254}"/>
            </a:ext>
          </a:extLst>
        </xdr:cNvPr>
        <xdr:cNvSpPr txBox="1"/>
      </xdr:nvSpPr>
      <xdr:spPr>
        <a:xfrm>
          <a:off x="12325427" y="5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104559</xdr:rowOff>
    </xdr:from>
    <xdr:ext cx="469744" cy="259045"/>
    <xdr:sp macro="" textlink="">
      <xdr:nvSpPr>
        <xdr:cNvPr id="154" name="n_4aveValue債務償還比率">
          <a:extLst>
            <a:ext uri="{FF2B5EF4-FFF2-40B4-BE49-F238E27FC236}">
              <a16:creationId xmlns:a16="http://schemas.microsoft.com/office/drawing/2014/main" id="{24122332-4A2F-4A10-9BD5-5659C2B72A9B}"/>
            </a:ext>
          </a:extLst>
        </xdr:cNvPr>
        <xdr:cNvSpPr txBox="1"/>
      </xdr:nvSpPr>
      <xdr:spPr>
        <a:xfrm>
          <a:off x="11563427" y="56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16231</xdr:rowOff>
    </xdr:from>
    <xdr:ext cx="469744" cy="259045"/>
    <xdr:sp macro="" textlink="">
      <xdr:nvSpPr>
        <xdr:cNvPr id="155" name="n_1mainValue債務償還比率">
          <a:extLst>
            <a:ext uri="{FF2B5EF4-FFF2-40B4-BE49-F238E27FC236}">
              <a16:creationId xmlns:a16="http://schemas.microsoft.com/office/drawing/2014/main" id="{69CB354F-3277-49BF-8106-8AA304451C06}"/>
            </a:ext>
          </a:extLst>
        </xdr:cNvPr>
        <xdr:cNvSpPr txBox="1"/>
      </xdr:nvSpPr>
      <xdr:spPr>
        <a:xfrm>
          <a:off x="13836727" y="66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58500</xdr:rowOff>
    </xdr:from>
    <xdr:ext cx="469744" cy="259045"/>
    <xdr:sp macro="" textlink="">
      <xdr:nvSpPr>
        <xdr:cNvPr id="156" name="n_2mainValue債務償還比率">
          <a:extLst>
            <a:ext uri="{FF2B5EF4-FFF2-40B4-BE49-F238E27FC236}">
              <a16:creationId xmlns:a16="http://schemas.microsoft.com/office/drawing/2014/main" id="{777CEFDF-D15C-42B3-AFD4-2C67B3FA6EB6}"/>
            </a:ext>
          </a:extLst>
        </xdr:cNvPr>
        <xdr:cNvSpPr txBox="1"/>
      </xdr:nvSpPr>
      <xdr:spPr>
        <a:xfrm>
          <a:off x="13087427" y="648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115354</xdr:rowOff>
    </xdr:from>
    <xdr:ext cx="469744" cy="259045"/>
    <xdr:sp macro="" textlink="">
      <xdr:nvSpPr>
        <xdr:cNvPr id="157" name="n_3mainValue債務償還比率">
          <a:extLst>
            <a:ext uri="{FF2B5EF4-FFF2-40B4-BE49-F238E27FC236}">
              <a16:creationId xmlns:a16="http://schemas.microsoft.com/office/drawing/2014/main" id="{568F576C-9BFD-453B-B684-A59DA8ED113D}"/>
            </a:ext>
          </a:extLst>
        </xdr:cNvPr>
        <xdr:cNvSpPr txBox="1"/>
      </xdr:nvSpPr>
      <xdr:spPr>
        <a:xfrm>
          <a:off x="12325427" y="65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54553</xdr:rowOff>
    </xdr:from>
    <xdr:ext cx="469744" cy="259045"/>
    <xdr:sp macro="" textlink="">
      <xdr:nvSpPr>
        <xdr:cNvPr id="158" name="n_4mainValue債務償還比率">
          <a:extLst>
            <a:ext uri="{FF2B5EF4-FFF2-40B4-BE49-F238E27FC236}">
              <a16:creationId xmlns:a16="http://schemas.microsoft.com/office/drawing/2014/main" id="{3E2D0787-DB40-482C-A6C4-5EB84FC83708}"/>
            </a:ext>
          </a:extLst>
        </xdr:cNvPr>
        <xdr:cNvSpPr txBox="1"/>
      </xdr:nvSpPr>
      <xdr:spPr>
        <a:xfrm>
          <a:off x="11563427" y="66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58E65804-66C5-4BBC-A7D3-64BE7BA39C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25D58274-3AC7-4BC3-8552-209C073D0F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BAEA388-5B83-48DC-A68D-E3F0A76858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92C8AD8-5197-4ECC-B99C-7D12AD2165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C67CBF27-50F0-4F54-BFDA-6E6B8FDEEB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D4290AF-E18B-4084-BAF0-B08DD78B87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0CB3BF-CDB8-4B74-82C3-E346A5C744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A8F504-6AFE-495D-8339-8712DD5DE7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25B181-9FB1-4EA5-B261-554AC2C127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B56263-8C54-42FB-9584-A5A4D336B6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0C0A84-5B25-407E-A5EF-C0827D2447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AE9054-9B05-4BB7-98AC-EE7C5A03D5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04AC22-290F-4D1C-B132-B3E7AF5FD2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1EEC04-7EAB-444D-A944-1241052BBB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0E99C3-D998-4808-BDD0-FB259FAB95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2A2182-9219-4BC5-AD5A-A334A3B4D9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19,205
18,643
45.79
8,767,145
8,555,752
150,578
5,275,133
11,734,067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E6D814-8C80-45AA-AE3F-1EA773BD0B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441DBC-B608-49F7-8298-C394C3B402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94AE37-286C-45F9-8C51-453683BE97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9AAEED-7BC7-49FF-98A4-FAC8189CC6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8182F2-B93D-444F-85BE-884CE73606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F7A6E32-2A25-42BA-8B5D-4A4C5EA0BA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F595C7-C059-432F-A0D2-6DD6E75EB3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1B72C7-13CE-4F75-9E3D-15E471E17B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E33970-4DE4-4C5C-AB5E-86A29E85A0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2A8CC3-C215-4B2A-A25F-8D6FDBCD01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1D6376-780E-4EA6-A0EC-A88DE56D04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443382-1027-483D-B3D6-8B83A0E0A9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B885A6-519B-4235-B65B-A5D46324AD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15254E-E144-4C71-BB06-A4B1AF52F2A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CE2786-52D3-4148-903A-BE2EC84397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5DEA7F-75B4-445F-AB1A-DABAF5EF7E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2D5B38-2D88-47DD-83AC-4E0CD93D78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5AE7C1-C896-4F12-99B4-1D4FBFDD24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81783C-3219-4D73-8AF6-B9CBA6D4C4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3E6D808-DD2D-41BA-BD10-F70C1AA96A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59E67D-B25E-4282-9565-123AFEBBC0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A16BD6-975E-4693-B6B4-8D47AF6E3D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2D6160-5ADB-423B-AEDF-0E58C1CC87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57F5BE-0861-40E2-B97B-5684CD8D5F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706EC0-1BBF-46F4-8D39-D6A17435F9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5F8615-AEEA-4F59-9E7C-EECF0E798D9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34453C-7923-4DF7-B0D5-E38DF1FE4F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10203C-CE64-44B3-A986-4F948284A0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DF1236-F354-4DCC-8B36-64389BF2EC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FCA443-6A1F-4765-B207-8B84068D67C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665C63-9478-46FC-902C-4487187868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90E4F0-146C-49FC-AC0D-13014D6A7C7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CC6B443-4CB4-4AB4-9E36-E530C6F7F15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450BFEC-CBFC-4F7F-92C7-F33FAE27E34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87B7487-F001-4A1E-9642-D1E0C9FAAC9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81CAEE4-FE75-40CF-841E-B5EFACA850C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640E106-371A-4CCC-937D-4CDA84C98F3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43ACEA5-EDAC-46C4-A151-28B1002B00B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DD4C08D-1FC0-43EC-A8E8-A15321F4764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CD394D8-A0B5-4CFD-9766-0B5B47CC1AD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5EA9859-864F-42D4-8E4E-EF7A737490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B3C006E-0FF1-43C1-B959-13C9EF7B0E3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47CF773-9480-4831-88A5-1B788F288A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3985CD6D-2A98-46F3-A02D-6C029649624B}"/>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CD275544-7C25-45B4-BAD0-C7FD2BF447A5}"/>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4DA5C860-D95B-4966-8932-DFDFA2991560}"/>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9934577B-0903-4AA5-A6C4-360950B60021}"/>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7544BF69-BEF9-49E4-AFB8-7E8F452E6000}"/>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2F50C9B6-9F7A-44A0-A6D3-D4791F855E54}"/>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5549B51D-8384-42E3-86F3-51746F83D01F}"/>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F7C4DC48-818D-4037-837D-332E5A511CC8}"/>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72B04DF6-4DAC-466F-B303-AC4CDF966141}"/>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6082D70D-2A48-4596-87A5-6DD2A4CFE653}"/>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D232383F-8AAD-4920-829F-81DCB8C9A199}"/>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74E679E-B3E3-45A8-88F3-BDEA78C55A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F3798F0-E3AB-48FF-A05F-8F044F800F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C18BF8-02BF-4E22-B630-B69483734C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E97EAB-4F59-4C7A-AA9C-9E8AB2D200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FCB6EA0-03F8-424F-BB00-D1DB199672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a:extLst>
            <a:ext uri="{FF2B5EF4-FFF2-40B4-BE49-F238E27FC236}">
              <a16:creationId xmlns:a16="http://schemas.microsoft.com/office/drawing/2014/main" id="{4C46600D-7B97-492B-A0D8-8F33907CB843}"/>
            </a:ext>
          </a:extLst>
        </xdr:cNvPr>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26DD41FA-5AFC-4EC7-BED3-DFD8636B3034}"/>
            </a:ext>
          </a:extLst>
        </xdr:cNvPr>
        <xdr:cNvSpPr txBox="1"/>
      </xdr:nvSpPr>
      <xdr:spPr>
        <a:xfrm>
          <a:off x="4673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3" name="楕円 72">
          <a:extLst>
            <a:ext uri="{FF2B5EF4-FFF2-40B4-BE49-F238E27FC236}">
              <a16:creationId xmlns:a16="http://schemas.microsoft.com/office/drawing/2014/main" id="{11816FAF-5B83-4712-A311-6C63C29397BE}"/>
            </a:ext>
          </a:extLst>
        </xdr:cNvPr>
        <xdr:cNvSpPr/>
      </xdr:nvSpPr>
      <xdr:spPr>
        <a:xfrm>
          <a:off x="3746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37</xdr:row>
      <xdr:rowOff>14478</xdr:rowOff>
    </xdr:to>
    <xdr:cxnSp macro="">
      <xdr:nvCxnSpPr>
        <xdr:cNvPr id="74" name="直線コネクタ 73">
          <a:extLst>
            <a:ext uri="{FF2B5EF4-FFF2-40B4-BE49-F238E27FC236}">
              <a16:creationId xmlns:a16="http://schemas.microsoft.com/office/drawing/2014/main" id="{D137B126-0C05-4F67-8B90-4D255967443C}"/>
            </a:ext>
          </a:extLst>
        </xdr:cNvPr>
        <xdr:cNvCxnSpPr/>
      </xdr:nvCxnSpPr>
      <xdr:spPr>
        <a:xfrm>
          <a:off x="3797300" y="63421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77978</xdr:rowOff>
    </xdr:from>
    <xdr:to>
      <xdr:col>15</xdr:col>
      <xdr:colOff>101600</xdr:colOff>
      <xdr:row>37</xdr:row>
      <xdr:rowOff>8128</xdr:rowOff>
    </xdr:to>
    <xdr:sp macro="" textlink="">
      <xdr:nvSpPr>
        <xdr:cNvPr id="75" name="楕円 74">
          <a:extLst>
            <a:ext uri="{FF2B5EF4-FFF2-40B4-BE49-F238E27FC236}">
              <a16:creationId xmlns:a16="http://schemas.microsoft.com/office/drawing/2014/main" id="{D1D91D8B-E3AF-4FE3-95B0-C284F8B54C63}"/>
            </a:ext>
          </a:extLst>
        </xdr:cNvPr>
        <xdr:cNvSpPr/>
      </xdr:nvSpPr>
      <xdr:spPr>
        <a:xfrm>
          <a:off x="2857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128778</xdr:rowOff>
    </xdr:from>
    <xdr:to>
      <xdr:col>19</xdr:col>
      <xdr:colOff>177800</xdr:colOff>
      <xdr:row>36</xdr:row>
      <xdr:rowOff>169926</xdr:rowOff>
    </xdr:to>
    <xdr:cxnSp macro="">
      <xdr:nvCxnSpPr>
        <xdr:cNvPr id="76" name="直線コネクタ 75">
          <a:extLst>
            <a:ext uri="{FF2B5EF4-FFF2-40B4-BE49-F238E27FC236}">
              <a16:creationId xmlns:a16="http://schemas.microsoft.com/office/drawing/2014/main" id="{4635F632-F07C-43C4-BC23-963C190EC3C9}"/>
            </a:ext>
          </a:extLst>
        </xdr:cNvPr>
        <xdr:cNvCxnSpPr/>
      </xdr:nvCxnSpPr>
      <xdr:spPr>
        <a:xfrm>
          <a:off x="2908300" y="63009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36830</xdr:rowOff>
    </xdr:from>
    <xdr:to>
      <xdr:col>10</xdr:col>
      <xdr:colOff>165100</xdr:colOff>
      <xdr:row>36</xdr:row>
      <xdr:rowOff>138430</xdr:rowOff>
    </xdr:to>
    <xdr:sp macro="" textlink="">
      <xdr:nvSpPr>
        <xdr:cNvPr id="77" name="楕円 76">
          <a:extLst>
            <a:ext uri="{FF2B5EF4-FFF2-40B4-BE49-F238E27FC236}">
              <a16:creationId xmlns:a16="http://schemas.microsoft.com/office/drawing/2014/main" id="{F8E9658D-F3A1-4C86-A4D5-D54EC3D63D9B}"/>
            </a:ext>
          </a:extLst>
        </xdr:cNvPr>
        <xdr:cNvSpPr/>
      </xdr:nvSpPr>
      <xdr:spPr>
        <a:xfrm>
          <a:off x="196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87630</xdr:rowOff>
    </xdr:from>
    <xdr:to>
      <xdr:col>15</xdr:col>
      <xdr:colOff>50800</xdr:colOff>
      <xdr:row>36</xdr:row>
      <xdr:rowOff>128778</xdr:rowOff>
    </xdr:to>
    <xdr:cxnSp macro="">
      <xdr:nvCxnSpPr>
        <xdr:cNvPr id="78" name="直線コネクタ 77">
          <a:extLst>
            <a:ext uri="{FF2B5EF4-FFF2-40B4-BE49-F238E27FC236}">
              <a16:creationId xmlns:a16="http://schemas.microsoft.com/office/drawing/2014/main" id="{F523BA95-1DF3-4332-99EC-C20DC1473C17}"/>
            </a:ext>
          </a:extLst>
        </xdr:cNvPr>
        <xdr:cNvCxnSpPr/>
      </xdr:nvCxnSpPr>
      <xdr:spPr>
        <a:xfrm>
          <a:off x="2019300" y="62598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9" name="n_1aveValue【道路】&#10;有形固定資産減価償却率">
          <a:extLst>
            <a:ext uri="{FF2B5EF4-FFF2-40B4-BE49-F238E27FC236}">
              <a16:creationId xmlns:a16="http://schemas.microsoft.com/office/drawing/2014/main" id="{C82C37B0-781B-4F5B-9CF1-B16515D26A1B}"/>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0" name="n_2aveValue【道路】&#10;有形固定資産減価償却率">
          <a:extLst>
            <a:ext uri="{FF2B5EF4-FFF2-40B4-BE49-F238E27FC236}">
              <a16:creationId xmlns:a16="http://schemas.microsoft.com/office/drawing/2014/main" id="{D674F53A-A6C5-45A4-A3AC-857CB6373B0F}"/>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1" name="n_3aveValue【道路】&#10;有形固定資産減価償却率">
          <a:extLst>
            <a:ext uri="{FF2B5EF4-FFF2-40B4-BE49-F238E27FC236}">
              <a16:creationId xmlns:a16="http://schemas.microsoft.com/office/drawing/2014/main" id="{8ADBB947-A490-424F-99E7-52BA3BCF8BB2}"/>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2" name="n_4aveValue【道路】&#10;有形固定資産減価償却率">
          <a:extLst>
            <a:ext uri="{FF2B5EF4-FFF2-40B4-BE49-F238E27FC236}">
              <a16:creationId xmlns:a16="http://schemas.microsoft.com/office/drawing/2014/main" id="{AD5DE97D-EC04-410A-A18D-857B02F0DD66}"/>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65803</xdr:rowOff>
    </xdr:from>
    <xdr:ext cx="405111" cy="259045"/>
    <xdr:sp macro="" textlink="">
      <xdr:nvSpPr>
        <xdr:cNvPr id="83" name="n_1mainValue【道路】&#10;有形固定資産減価償却率">
          <a:extLst>
            <a:ext uri="{FF2B5EF4-FFF2-40B4-BE49-F238E27FC236}">
              <a16:creationId xmlns:a16="http://schemas.microsoft.com/office/drawing/2014/main" id="{3E84FC54-A9C3-4C7C-A090-9B18DB389F35}"/>
            </a:ext>
          </a:extLst>
        </xdr:cNvPr>
        <xdr:cNvSpPr txBox="1"/>
      </xdr:nvSpPr>
      <xdr:spPr>
        <a:xfrm>
          <a:off x="35820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4" name="n_2mainValue【道路】&#10;有形固定資産減価償却率">
          <a:extLst>
            <a:ext uri="{FF2B5EF4-FFF2-40B4-BE49-F238E27FC236}">
              <a16:creationId xmlns:a16="http://schemas.microsoft.com/office/drawing/2014/main" id="{68D5BB74-D781-423F-8051-DD7D4370B815}"/>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154957</xdr:rowOff>
    </xdr:from>
    <xdr:ext cx="405111" cy="259045"/>
    <xdr:sp macro="" textlink="">
      <xdr:nvSpPr>
        <xdr:cNvPr id="85" name="n_3mainValue【道路】&#10;有形固定資産減価償却率">
          <a:extLst>
            <a:ext uri="{FF2B5EF4-FFF2-40B4-BE49-F238E27FC236}">
              <a16:creationId xmlns:a16="http://schemas.microsoft.com/office/drawing/2014/main" id="{5042A76F-3F50-479D-B0DA-87137D800680}"/>
            </a:ext>
          </a:extLst>
        </xdr:cNvPr>
        <xdr:cNvSpPr txBox="1"/>
      </xdr:nvSpPr>
      <xdr:spPr>
        <a:xfrm>
          <a:off x="1816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6845673-8D33-4BE3-B688-5C32C36B2A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D175EE9-26AA-4735-A525-5124271EE2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2A127B8-46B8-4D43-9E17-8A33BA1FF4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D9E8A71-0307-4696-8FBE-3CCCE9B633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0DA2423-F43A-4910-9795-ACF95E80B1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CE176CC-100B-4509-96B3-EB999E2DA9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9F5E3D3-4548-46CD-B0A7-F602FDE10F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6F155AC-A8FF-4BD0-8A16-ABB0739852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4FBFAEE-F790-40D5-AC53-F33C8831C53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4B59975-1452-4012-9DCB-F72836A3F1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6D11C14-2843-4E11-B97B-C37CD214EA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3443016-E928-47A0-B897-F2EB8A19E0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B25062D5-A5E1-4D72-81E7-C8E344CD5B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D768D2C3-2271-4B44-866B-0BBD1DE52EA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B08DCA8-A270-44B6-BB4F-5505FBF5944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C9672BD5-549F-4A66-A38E-8B95027DBFF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16FAE60-8972-428C-B7AE-1A51E0FF7C9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5D11C46-FB82-45AB-8507-82BE631A9B6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CF5A431-A427-4002-988E-7DECDBBC23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D2CBD5D9-3EDE-4C93-8C4B-9BA79FDB9DC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56EFCDE-F745-4F19-AE52-5E7B8C665F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76EA06AA-6ED4-4A5A-B41C-9854F446300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94E0E16-25B7-4C25-92EC-4A0A8903D0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9" name="直線コネクタ 108">
          <a:extLst>
            <a:ext uri="{FF2B5EF4-FFF2-40B4-BE49-F238E27FC236}">
              <a16:creationId xmlns:a16="http://schemas.microsoft.com/office/drawing/2014/main" id="{54429887-3855-4C63-A224-AE5C3BF81172}"/>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0" name="【道路】&#10;一人当たり延長最小値テキスト">
          <a:extLst>
            <a:ext uri="{FF2B5EF4-FFF2-40B4-BE49-F238E27FC236}">
              <a16:creationId xmlns:a16="http://schemas.microsoft.com/office/drawing/2014/main" id="{7B813D9A-A5EE-4B0E-B6AA-EC5B0400A6AD}"/>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1" name="直線コネクタ 110">
          <a:extLst>
            <a:ext uri="{FF2B5EF4-FFF2-40B4-BE49-F238E27FC236}">
              <a16:creationId xmlns:a16="http://schemas.microsoft.com/office/drawing/2014/main" id="{08BDB04E-205D-4D0C-B0A4-571E20F70D3B}"/>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2" name="【道路】&#10;一人当たり延長最大値テキスト">
          <a:extLst>
            <a:ext uri="{FF2B5EF4-FFF2-40B4-BE49-F238E27FC236}">
              <a16:creationId xmlns:a16="http://schemas.microsoft.com/office/drawing/2014/main" id="{4033860C-7295-43CE-80B8-A5F982DE270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3" name="直線コネクタ 112">
          <a:extLst>
            <a:ext uri="{FF2B5EF4-FFF2-40B4-BE49-F238E27FC236}">
              <a16:creationId xmlns:a16="http://schemas.microsoft.com/office/drawing/2014/main" id="{D17051F5-B9CD-405B-9EBF-0ADC5AF16FF6}"/>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4" name="【道路】&#10;一人当たり延長平均値テキスト">
          <a:extLst>
            <a:ext uri="{FF2B5EF4-FFF2-40B4-BE49-F238E27FC236}">
              <a16:creationId xmlns:a16="http://schemas.microsoft.com/office/drawing/2014/main" id="{1C864D83-66BD-4196-BBB9-1FA6D9B3A616}"/>
            </a:ext>
          </a:extLst>
        </xdr:cNvPr>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5" name="フローチャート: 判断 114">
          <a:extLst>
            <a:ext uri="{FF2B5EF4-FFF2-40B4-BE49-F238E27FC236}">
              <a16:creationId xmlns:a16="http://schemas.microsoft.com/office/drawing/2014/main" id="{80D9E259-EBB6-4EF1-A33B-B270905831BB}"/>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6" name="フローチャート: 判断 115">
          <a:extLst>
            <a:ext uri="{FF2B5EF4-FFF2-40B4-BE49-F238E27FC236}">
              <a16:creationId xmlns:a16="http://schemas.microsoft.com/office/drawing/2014/main" id="{EF7C18CB-EA12-4E69-B3E4-111D0D31DC2C}"/>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7" name="フローチャート: 判断 116">
          <a:extLst>
            <a:ext uri="{FF2B5EF4-FFF2-40B4-BE49-F238E27FC236}">
              <a16:creationId xmlns:a16="http://schemas.microsoft.com/office/drawing/2014/main" id="{E6498AE8-FE98-40BF-A7B7-0739BC975E84}"/>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8" name="フローチャート: 判断 117">
          <a:extLst>
            <a:ext uri="{FF2B5EF4-FFF2-40B4-BE49-F238E27FC236}">
              <a16:creationId xmlns:a16="http://schemas.microsoft.com/office/drawing/2014/main" id="{5BA48332-812C-48A3-8691-2069D32E99F8}"/>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9" name="フローチャート: 判断 118">
          <a:extLst>
            <a:ext uri="{FF2B5EF4-FFF2-40B4-BE49-F238E27FC236}">
              <a16:creationId xmlns:a16="http://schemas.microsoft.com/office/drawing/2014/main" id="{59BD16E7-BB34-4B74-A3CD-BEB86E162133}"/>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9FE3408-2114-4E05-B09E-E43A3B5AF6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79C6CAA-EBC1-4ABD-BEF0-C9EB3C3047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137658E-ADD5-43C2-9BB3-72C746ACA6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2AB0E7-C77B-4C0F-8FE8-FB9F7EF0B7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0A93C2-CD04-4712-BD33-8F8A706707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55461</xdr:rowOff>
    </xdr:from>
    <xdr:to>
      <xdr:col>55</xdr:col>
      <xdr:colOff>50800</xdr:colOff>
      <xdr:row>40</xdr:row>
      <xdr:rowOff>157061</xdr:rowOff>
    </xdr:to>
    <xdr:sp macro="" textlink="">
      <xdr:nvSpPr>
        <xdr:cNvPr id="125" name="楕円 124">
          <a:extLst>
            <a:ext uri="{FF2B5EF4-FFF2-40B4-BE49-F238E27FC236}">
              <a16:creationId xmlns:a16="http://schemas.microsoft.com/office/drawing/2014/main" id="{B6C01184-BF6E-464B-AB97-FB80F9B72308}"/>
            </a:ext>
          </a:extLst>
        </xdr:cNvPr>
        <xdr:cNvSpPr/>
      </xdr:nvSpPr>
      <xdr:spPr>
        <a:xfrm>
          <a:off x="10426700" y="69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33888</xdr:rowOff>
    </xdr:from>
    <xdr:ext cx="534377" cy="259045"/>
    <xdr:sp macro="" textlink="">
      <xdr:nvSpPr>
        <xdr:cNvPr id="126" name="【道路】&#10;一人当たり延長該当値テキスト">
          <a:extLst>
            <a:ext uri="{FF2B5EF4-FFF2-40B4-BE49-F238E27FC236}">
              <a16:creationId xmlns:a16="http://schemas.microsoft.com/office/drawing/2014/main" id="{F82283F1-66E5-40FF-ABA8-FE3FBDED4F32}"/>
            </a:ext>
          </a:extLst>
        </xdr:cNvPr>
        <xdr:cNvSpPr txBox="1"/>
      </xdr:nvSpPr>
      <xdr:spPr>
        <a:xfrm>
          <a:off x="10515600" y="689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58604</xdr:rowOff>
    </xdr:from>
    <xdr:to>
      <xdr:col>50</xdr:col>
      <xdr:colOff>165100</xdr:colOff>
      <xdr:row>40</xdr:row>
      <xdr:rowOff>160204</xdr:rowOff>
    </xdr:to>
    <xdr:sp macro="" textlink="">
      <xdr:nvSpPr>
        <xdr:cNvPr id="127" name="楕円 126">
          <a:extLst>
            <a:ext uri="{FF2B5EF4-FFF2-40B4-BE49-F238E27FC236}">
              <a16:creationId xmlns:a16="http://schemas.microsoft.com/office/drawing/2014/main" id="{368E28DF-2B78-479A-8513-A0693DC52890}"/>
            </a:ext>
          </a:extLst>
        </xdr:cNvPr>
        <xdr:cNvSpPr/>
      </xdr:nvSpPr>
      <xdr:spPr>
        <a:xfrm>
          <a:off x="9588500" y="69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106261</xdr:rowOff>
    </xdr:from>
    <xdr:to>
      <xdr:col>55</xdr:col>
      <xdr:colOff>0</xdr:colOff>
      <xdr:row>40</xdr:row>
      <xdr:rowOff>109404</xdr:rowOff>
    </xdr:to>
    <xdr:cxnSp macro="">
      <xdr:nvCxnSpPr>
        <xdr:cNvPr id="128" name="直線コネクタ 127">
          <a:extLst>
            <a:ext uri="{FF2B5EF4-FFF2-40B4-BE49-F238E27FC236}">
              <a16:creationId xmlns:a16="http://schemas.microsoft.com/office/drawing/2014/main" id="{B15406CD-E746-4398-900D-3B61A58A76EC}"/>
            </a:ext>
          </a:extLst>
        </xdr:cNvPr>
        <xdr:cNvCxnSpPr/>
      </xdr:nvCxnSpPr>
      <xdr:spPr>
        <a:xfrm flipV="1">
          <a:off x="9639300" y="6964261"/>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61366</xdr:rowOff>
    </xdr:from>
    <xdr:to>
      <xdr:col>46</xdr:col>
      <xdr:colOff>38100</xdr:colOff>
      <xdr:row>40</xdr:row>
      <xdr:rowOff>162966</xdr:rowOff>
    </xdr:to>
    <xdr:sp macro="" textlink="">
      <xdr:nvSpPr>
        <xdr:cNvPr id="129" name="楕円 128">
          <a:extLst>
            <a:ext uri="{FF2B5EF4-FFF2-40B4-BE49-F238E27FC236}">
              <a16:creationId xmlns:a16="http://schemas.microsoft.com/office/drawing/2014/main" id="{333E1BE4-24C1-4C54-B5F0-DC9BDD3F401E}"/>
            </a:ext>
          </a:extLst>
        </xdr:cNvPr>
        <xdr:cNvSpPr/>
      </xdr:nvSpPr>
      <xdr:spPr>
        <a:xfrm>
          <a:off x="8699500" y="69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109404</xdr:rowOff>
    </xdr:from>
    <xdr:to>
      <xdr:col>50</xdr:col>
      <xdr:colOff>114300</xdr:colOff>
      <xdr:row>40</xdr:row>
      <xdr:rowOff>112166</xdr:rowOff>
    </xdr:to>
    <xdr:cxnSp macro="">
      <xdr:nvCxnSpPr>
        <xdr:cNvPr id="130" name="直線コネクタ 129">
          <a:extLst>
            <a:ext uri="{FF2B5EF4-FFF2-40B4-BE49-F238E27FC236}">
              <a16:creationId xmlns:a16="http://schemas.microsoft.com/office/drawing/2014/main" id="{1BD4F713-3EF0-4057-99A7-72602B6E0C10}"/>
            </a:ext>
          </a:extLst>
        </xdr:cNvPr>
        <xdr:cNvCxnSpPr/>
      </xdr:nvCxnSpPr>
      <xdr:spPr>
        <a:xfrm flipV="1">
          <a:off x="8750300" y="6967404"/>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65233</xdr:rowOff>
    </xdr:from>
    <xdr:to>
      <xdr:col>41</xdr:col>
      <xdr:colOff>101600</xdr:colOff>
      <xdr:row>40</xdr:row>
      <xdr:rowOff>166833</xdr:rowOff>
    </xdr:to>
    <xdr:sp macro="" textlink="">
      <xdr:nvSpPr>
        <xdr:cNvPr id="131" name="楕円 130">
          <a:extLst>
            <a:ext uri="{FF2B5EF4-FFF2-40B4-BE49-F238E27FC236}">
              <a16:creationId xmlns:a16="http://schemas.microsoft.com/office/drawing/2014/main" id="{491E4824-C074-41CD-982B-996F32DA14D8}"/>
            </a:ext>
          </a:extLst>
        </xdr:cNvPr>
        <xdr:cNvSpPr/>
      </xdr:nvSpPr>
      <xdr:spPr>
        <a:xfrm>
          <a:off x="7810500" y="69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112166</xdr:rowOff>
    </xdr:from>
    <xdr:to>
      <xdr:col>45</xdr:col>
      <xdr:colOff>177800</xdr:colOff>
      <xdr:row>40</xdr:row>
      <xdr:rowOff>116033</xdr:rowOff>
    </xdr:to>
    <xdr:cxnSp macro="">
      <xdr:nvCxnSpPr>
        <xdr:cNvPr id="132" name="直線コネクタ 131">
          <a:extLst>
            <a:ext uri="{FF2B5EF4-FFF2-40B4-BE49-F238E27FC236}">
              <a16:creationId xmlns:a16="http://schemas.microsoft.com/office/drawing/2014/main" id="{BEC6CE5E-2AA7-4335-AAF8-1A4B8128E82E}"/>
            </a:ext>
          </a:extLst>
        </xdr:cNvPr>
        <xdr:cNvCxnSpPr/>
      </xdr:nvCxnSpPr>
      <xdr:spPr>
        <a:xfrm flipV="1">
          <a:off x="7861300" y="6970166"/>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3" name="n_1aveValue【道路】&#10;一人当たり延長">
          <a:extLst>
            <a:ext uri="{FF2B5EF4-FFF2-40B4-BE49-F238E27FC236}">
              <a16:creationId xmlns:a16="http://schemas.microsoft.com/office/drawing/2014/main" id="{4CE33300-272F-428C-9E8F-8222A948BBB3}"/>
            </a:ext>
          </a:extLst>
        </xdr:cNvPr>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4" name="n_2aveValue【道路】&#10;一人当たり延長">
          <a:extLst>
            <a:ext uri="{FF2B5EF4-FFF2-40B4-BE49-F238E27FC236}">
              <a16:creationId xmlns:a16="http://schemas.microsoft.com/office/drawing/2014/main" id="{03D7B9A7-E125-4F9E-B286-ED1F4204E1FC}"/>
            </a:ext>
          </a:extLst>
        </xdr:cNvPr>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35" name="n_3aveValue【道路】&#10;一人当たり延長">
          <a:extLst>
            <a:ext uri="{FF2B5EF4-FFF2-40B4-BE49-F238E27FC236}">
              <a16:creationId xmlns:a16="http://schemas.microsoft.com/office/drawing/2014/main" id="{063642E6-8901-44E6-BB24-D1353AF8C5E2}"/>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6" name="n_4aveValue【道路】&#10;一人当たり延長">
          <a:extLst>
            <a:ext uri="{FF2B5EF4-FFF2-40B4-BE49-F238E27FC236}">
              <a16:creationId xmlns:a16="http://schemas.microsoft.com/office/drawing/2014/main" id="{282087E2-26E2-440B-ACD9-7C14D5ACF163}"/>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151331</xdr:rowOff>
    </xdr:from>
    <xdr:ext cx="534377" cy="259045"/>
    <xdr:sp macro="" textlink="">
      <xdr:nvSpPr>
        <xdr:cNvPr id="137" name="n_1mainValue【道路】&#10;一人当たり延長">
          <a:extLst>
            <a:ext uri="{FF2B5EF4-FFF2-40B4-BE49-F238E27FC236}">
              <a16:creationId xmlns:a16="http://schemas.microsoft.com/office/drawing/2014/main" id="{C333B51D-A64A-4A17-8E7F-707481DC4719}"/>
            </a:ext>
          </a:extLst>
        </xdr:cNvPr>
        <xdr:cNvSpPr txBox="1"/>
      </xdr:nvSpPr>
      <xdr:spPr>
        <a:xfrm>
          <a:off x="9359411" y="70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154093</xdr:rowOff>
    </xdr:from>
    <xdr:ext cx="534377" cy="259045"/>
    <xdr:sp macro="" textlink="">
      <xdr:nvSpPr>
        <xdr:cNvPr id="138" name="n_2mainValue【道路】&#10;一人当たり延長">
          <a:extLst>
            <a:ext uri="{FF2B5EF4-FFF2-40B4-BE49-F238E27FC236}">
              <a16:creationId xmlns:a16="http://schemas.microsoft.com/office/drawing/2014/main" id="{A84243AE-EB15-432C-A24A-310B92988582}"/>
            </a:ext>
          </a:extLst>
        </xdr:cNvPr>
        <xdr:cNvSpPr txBox="1"/>
      </xdr:nvSpPr>
      <xdr:spPr>
        <a:xfrm>
          <a:off x="8483111" y="7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157960</xdr:rowOff>
    </xdr:from>
    <xdr:ext cx="534377" cy="259045"/>
    <xdr:sp macro="" textlink="">
      <xdr:nvSpPr>
        <xdr:cNvPr id="139" name="n_3mainValue【道路】&#10;一人当たり延長">
          <a:extLst>
            <a:ext uri="{FF2B5EF4-FFF2-40B4-BE49-F238E27FC236}">
              <a16:creationId xmlns:a16="http://schemas.microsoft.com/office/drawing/2014/main" id="{3A1683AD-7637-47D1-8275-377BF62568FB}"/>
            </a:ext>
          </a:extLst>
        </xdr:cNvPr>
        <xdr:cNvSpPr txBox="1"/>
      </xdr:nvSpPr>
      <xdr:spPr>
        <a:xfrm>
          <a:off x="7594111" y="7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01204CC-8007-4FBB-81A5-92953D466A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6E36CA2-E962-405C-A3E4-C6ADAE29F8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7830921-201F-461B-8820-C1D2DBC7F3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4486422F-8C00-4264-BEDE-EA72952085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5DD47EF-F721-48D6-8A19-CC404D89CC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BEFEA268-04A8-4818-AE4B-783A9BCB0D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270229C-45ED-41B9-8417-224F09D32E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92D462B5-3B2F-46CD-99F6-1855E48581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F92DFDF-75C5-4600-A4B6-FC0F137435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114650-7833-4963-8ADB-1AEB7FB45E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1B0445DA-24DD-4C83-AAAE-3A11C7E73E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ECBC6A60-1611-4379-A4FE-78DC2F1CC7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798416AB-EE9F-478E-A6A8-7E877AE71BE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35674FF6-5A55-41A9-9D76-8223FAE6F0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E904E879-4DE0-4078-B07F-4DFD8A07DF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BAEBB0CE-3D3D-4AB8-87DF-3C629879C4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13BED25B-CD23-4307-ADD5-7C0FE44606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87837E07-9362-4A87-9E43-11CDEA65B14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6DB7EE25-F17F-47C3-BA47-3BB49BA7B73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CEFD27F6-FF61-43E1-8615-4BAA7A4FEF8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2F2F0458-9D5D-4092-83DC-3F18D9CF6C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A2BFCF28-5219-46E3-8E2B-E9B29F5C9B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2F8740DF-A238-44E2-8E20-6705E03D5FA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8A25978-BE58-43CA-8F73-F1E6952657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18712F57-B9B0-4119-9CC5-789B7BAF1E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AA10E396-628F-4777-B4F3-857980F06C9A}"/>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5220F744-634B-4E41-BD69-768061631E15}"/>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F436A483-77DA-437A-9ABD-77DBB1CF2E0E}"/>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9DA0DE4-2B44-43D5-96F0-6AA2EE718EB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a:extLst>
            <a:ext uri="{FF2B5EF4-FFF2-40B4-BE49-F238E27FC236}">
              <a16:creationId xmlns:a16="http://schemas.microsoft.com/office/drawing/2014/main" id="{7C03DB35-BAF8-46F2-A0D7-598E96674A26}"/>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EBC9C069-14DF-405C-8734-9F6501022AF5}"/>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1" name="フローチャート: 判断 170">
          <a:extLst>
            <a:ext uri="{FF2B5EF4-FFF2-40B4-BE49-F238E27FC236}">
              <a16:creationId xmlns:a16="http://schemas.microsoft.com/office/drawing/2014/main" id="{5308DDF3-C62C-4A41-B643-29AD97899F7F}"/>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2" name="フローチャート: 判断 171">
          <a:extLst>
            <a:ext uri="{FF2B5EF4-FFF2-40B4-BE49-F238E27FC236}">
              <a16:creationId xmlns:a16="http://schemas.microsoft.com/office/drawing/2014/main" id="{B87AD744-728C-44B4-A52A-3EB6E0A2545A}"/>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A4537D06-49E4-4656-8393-500545649FBB}"/>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3072CFDA-7D52-4EBE-A4AA-B5681383B809}"/>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a:extLst>
            <a:ext uri="{FF2B5EF4-FFF2-40B4-BE49-F238E27FC236}">
              <a16:creationId xmlns:a16="http://schemas.microsoft.com/office/drawing/2014/main" id="{DBB2B604-9143-4525-8172-AED97D8F9E3F}"/>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14A4C7E-BE9E-4321-BC8B-440FB4249F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2D95579-D05A-4B52-A91D-C4CD20D79E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DE65146-33D4-4294-86D3-8F9A729C7B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314F486-2482-4E70-9304-CB83F7E625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0BF87B4-11BF-429C-88C9-DC7681CC37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1" name="楕円 180">
          <a:extLst>
            <a:ext uri="{FF2B5EF4-FFF2-40B4-BE49-F238E27FC236}">
              <a16:creationId xmlns:a16="http://schemas.microsoft.com/office/drawing/2014/main" id="{1BBA22F0-A273-45DD-A18D-20DEA9799021}"/>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D46034D4-AD56-47F3-BA19-1597131918C0}"/>
            </a:ext>
          </a:extLst>
        </xdr:cNvPr>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83" name="楕円 182">
          <a:extLst>
            <a:ext uri="{FF2B5EF4-FFF2-40B4-BE49-F238E27FC236}">
              <a16:creationId xmlns:a16="http://schemas.microsoft.com/office/drawing/2014/main" id="{EAB01EF2-AEF5-4093-9486-C196BEF84B15}"/>
            </a:ext>
          </a:extLst>
        </xdr:cNvPr>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11430</xdr:rowOff>
    </xdr:to>
    <xdr:cxnSp macro="">
      <xdr:nvCxnSpPr>
        <xdr:cNvPr id="184" name="直線コネクタ 183">
          <a:extLst>
            <a:ext uri="{FF2B5EF4-FFF2-40B4-BE49-F238E27FC236}">
              <a16:creationId xmlns:a16="http://schemas.microsoft.com/office/drawing/2014/main" id="{D0636AD3-ACAD-4EDA-8B93-3256A1314ABF}"/>
            </a:ext>
          </a:extLst>
        </xdr:cNvPr>
        <xdr:cNvCxnSpPr/>
      </xdr:nvCxnSpPr>
      <xdr:spPr>
        <a:xfrm>
          <a:off x="3797300" y="1046824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85" name="楕円 184">
          <a:extLst>
            <a:ext uri="{FF2B5EF4-FFF2-40B4-BE49-F238E27FC236}">
              <a16:creationId xmlns:a16="http://schemas.microsoft.com/office/drawing/2014/main" id="{C79FB031-6B77-4510-9CA8-FE6BAE8F853F}"/>
            </a:ext>
          </a:extLst>
        </xdr:cNvPr>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19594</xdr:rowOff>
    </xdr:to>
    <xdr:cxnSp macro="">
      <xdr:nvCxnSpPr>
        <xdr:cNvPr id="186" name="直線コネクタ 185">
          <a:extLst>
            <a:ext uri="{FF2B5EF4-FFF2-40B4-BE49-F238E27FC236}">
              <a16:creationId xmlns:a16="http://schemas.microsoft.com/office/drawing/2014/main" id="{A7A63041-4749-4F80-9E6C-A2ABCD16A5D7}"/>
            </a:ext>
          </a:extLst>
        </xdr:cNvPr>
        <xdr:cNvCxnSpPr/>
      </xdr:nvCxnSpPr>
      <xdr:spPr>
        <a:xfrm flipV="1">
          <a:off x="2908300" y="1046824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7" name="楕円 186">
          <a:extLst>
            <a:ext uri="{FF2B5EF4-FFF2-40B4-BE49-F238E27FC236}">
              <a16:creationId xmlns:a16="http://schemas.microsoft.com/office/drawing/2014/main" id="{6FD1D010-DD57-4D49-B4D4-1464A0CDDC52}"/>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19594</xdr:rowOff>
    </xdr:to>
    <xdr:cxnSp macro="">
      <xdr:nvCxnSpPr>
        <xdr:cNvPr id="188" name="直線コネクタ 187">
          <a:extLst>
            <a:ext uri="{FF2B5EF4-FFF2-40B4-BE49-F238E27FC236}">
              <a16:creationId xmlns:a16="http://schemas.microsoft.com/office/drawing/2014/main" id="{3C084B96-693C-4540-AFB0-964B8B2DF0F9}"/>
            </a:ext>
          </a:extLst>
        </xdr:cNvPr>
        <xdr:cNvCxnSpPr/>
      </xdr:nvCxnSpPr>
      <xdr:spPr>
        <a:xfrm>
          <a:off x="2019300" y="104698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C05A2C22-FAFA-418F-ACC1-5251E22558D5}"/>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7DF881C0-145C-4214-993F-16007291B9D8}"/>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42D5E477-EC2E-42CA-B43B-B1DDC522C2DE}"/>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A00BA873-5009-4F18-81A8-B8E34827FABC}"/>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45D0B3D8-5D0C-4CC4-8827-33ECF0623A23}"/>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8952B065-1B42-47CE-8B32-1789F65B8042}"/>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31DB41C-316D-40AD-94F9-D0B854187A10}"/>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3CA2937C-E067-4CD7-8E54-A1F97F21DC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D6668C3-D0ED-44D0-A8D1-DBB02C2096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284DF34A-CD34-4F9D-B915-61908127E7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75BC7353-DD8C-419C-9095-BB57169AEA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EA140D48-22F1-41A2-A0B4-F3DF2985F4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5F825BE-C01D-4089-9222-0B8DE58736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97C3A25B-2DF9-4824-B739-4FD84F4A8E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ADAB4DB9-5727-4D49-999D-D2D824DDD0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76C8420D-3137-466E-A952-013EB258E6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9EC076D-3E1E-4CC5-B0ED-A2C61380F7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47581895-0925-42C0-9390-21D39F4641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9C176FC1-E29E-43C7-824A-0F993880AF4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F939A91D-E2F6-4C46-98A9-306BD620314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AEFF211D-B270-4EDE-AAD3-62EAD12354F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549CB53B-DB92-4788-822B-7674AF2CBA4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CB3B2D10-4402-49F0-B0E6-D98E4823B9A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6CDA0F47-B22D-4AB3-A4D8-311C714907D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1436122A-A525-427F-8F40-6F58A89BAC1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F75A7490-99A8-4F03-8B68-64E9A9CC1D2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876C168A-8529-4FDF-9E9F-9A6EAE90DD5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3E036A9F-0E8E-409F-83E0-38BC574097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6498EDD8-00C3-43F6-8E9B-316790DCF4A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26DD9884-2101-4FE1-BBF1-0BDA780034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9" name="直線コネクタ 218">
          <a:extLst>
            <a:ext uri="{FF2B5EF4-FFF2-40B4-BE49-F238E27FC236}">
              <a16:creationId xmlns:a16="http://schemas.microsoft.com/office/drawing/2014/main" id="{0FCBAF5D-144C-4110-83D0-971F9680C027}"/>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A5374317-1D48-48AE-8B9D-6BBAC02FEEE8}"/>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21" name="直線コネクタ 220">
          <a:extLst>
            <a:ext uri="{FF2B5EF4-FFF2-40B4-BE49-F238E27FC236}">
              <a16:creationId xmlns:a16="http://schemas.microsoft.com/office/drawing/2014/main" id="{59486524-3A0C-4054-95AC-136357062253}"/>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7806C5CC-89F0-432E-B0A0-5738CD2229F7}"/>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23" name="直線コネクタ 222">
          <a:extLst>
            <a:ext uri="{FF2B5EF4-FFF2-40B4-BE49-F238E27FC236}">
              <a16:creationId xmlns:a16="http://schemas.microsoft.com/office/drawing/2014/main" id="{8F5CEF6E-CA21-4790-BBD7-813BE65A85BE}"/>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F4A98FD3-9CB3-4ABE-B0E2-8E4C63A78D97}"/>
            </a:ext>
          </a:extLst>
        </xdr:cNvPr>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25" name="フローチャート: 判断 224">
          <a:extLst>
            <a:ext uri="{FF2B5EF4-FFF2-40B4-BE49-F238E27FC236}">
              <a16:creationId xmlns:a16="http://schemas.microsoft.com/office/drawing/2014/main" id="{ADD5D8C1-8DA8-4BEA-9279-D54FBCBC0020}"/>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26" name="フローチャート: 判断 225">
          <a:extLst>
            <a:ext uri="{FF2B5EF4-FFF2-40B4-BE49-F238E27FC236}">
              <a16:creationId xmlns:a16="http://schemas.microsoft.com/office/drawing/2014/main" id="{0DBCD782-D4A6-41CA-9FB5-60413EEF0358}"/>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27" name="フローチャート: 判断 226">
          <a:extLst>
            <a:ext uri="{FF2B5EF4-FFF2-40B4-BE49-F238E27FC236}">
              <a16:creationId xmlns:a16="http://schemas.microsoft.com/office/drawing/2014/main" id="{9F07343C-3B84-4871-B481-F7E38E075BA8}"/>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28" name="フローチャート: 判断 227">
          <a:extLst>
            <a:ext uri="{FF2B5EF4-FFF2-40B4-BE49-F238E27FC236}">
              <a16:creationId xmlns:a16="http://schemas.microsoft.com/office/drawing/2014/main" id="{DBFD8D2F-5DFA-498B-912A-E986F4194F07}"/>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29" name="フローチャート: 判断 228">
          <a:extLst>
            <a:ext uri="{FF2B5EF4-FFF2-40B4-BE49-F238E27FC236}">
              <a16:creationId xmlns:a16="http://schemas.microsoft.com/office/drawing/2014/main" id="{8FFBB3C0-8056-4E14-8F52-5B85E19DAA48}"/>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EDCE25E-F6C1-47D8-AB92-A54ACA1E3A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4E90D75-ED64-460B-9A5E-B3F6B7FE79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8340C94-4175-4234-A0FE-6C6F28148F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567FD86-C358-417F-B39C-865E650949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59AE713-DC1A-43EF-90A8-F03C461B6E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30014</xdr:rowOff>
    </xdr:from>
    <xdr:to>
      <xdr:col>55</xdr:col>
      <xdr:colOff>50800</xdr:colOff>
      <xdr:row>63</xdr:row>
      <xdr:rowOff>131614</xdr:rowOff>
    </xdr:to>
    <xdr:sp macro="" textlink="">
      <xdr:nvSpPr>
        <xdr:cNvPr id="235" name="楕円 234">
          <a:extLst>
            <a:ext uri="{FF2B5EF4-FFF2-40B4-BE49-F238E27FC236}">
              <a16:creationId xmlns:a16="http://schemas.microsoft.com/office/drawing/2014/main" id="{88460C04-A772-4B48-A18B-55AD264A54EE}"/>
            </a:ext>
          </a:extLst>
        </xdr:cNvPr>
        <xdr:cNvSpPr/>
      </xdr:nvSpPr>
      <xdr:spPr>
        <a:xfrm>
          <a:off x="10426700" y="108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8441</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30DC1CB-B873-48FB-A1F5-59DB7850E37D}"/>
            </a:ext>
          </a:extLst>
        </xdr:cNvPr>
        <xdr:cNvSpPr txBox="1"/>
      </xdr:nvSpPr>
      <xdr:spPr>
        <a:xfrm>
          <a:off x="10515600" y="1080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35313</xdr:rowOff>
    </xdr:from>
    <xdr:to>
      <xdr:col>50</xdr:col>
      <xdr:colOff>165100</xdr:colOff>
      <xdr:row>63</xdr:row>
      <xdr:rowOff>136913</xdr:rowOff>
    </xdr:to>
    <xdr:sp macro="" textlink="">
      <xdr:nvSpPr>
        <xdr:cNvPr id="237" name="楕円 236">
          <a:extLst>
            <a:ext uri="{FF2B5EF4-FFF2-40B4-BE49-F238E27FC236}">
              <a16:creationId xmlns:a16="http://schemas.microsoft.com/office/drawing/2014/main" id="{89A52848-68D7-4611-8A94-6380ECFDC400}"/>
            </a:ext>
          </a:extLst>
        </xdr:cNvPr>
        <xdr:cNvSpPr/>
      </xdr:nvSpPr>
      <xdr:spPr>
        <a:xfrm>
          <a:off x="9588500" y="108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80814</xdr:rowOff>
    </xdr:from>
    <xdr:to>
      <xdr:col>55</xdr:col>
      <xdr:colOff>0</xdr:colOff>
      <xdr:row>63</xdr:row>
      <xdr:rowOff>86113</xdr:rowOff>
    </xdr:to>
    <xdr:cxnSp macro="">
      <xdr:nvCxnSpPr>
        <xdr:cNvPr id="238" name="直線コネクタ 237">
          <a:extLst>
            <a:ext uri="{FF2B5EF4-FFF2-40B4-BE49-F238E27FC236}">
              <a16:creationId xmlns:a16="http://schemas.microsoft.com/office/drawing/2014/main" id="{6B0DE08C-BEE9-425F-8FDD-CD63EBF61BD5}"/>
            </a:ext>
          </a:extLst>
        </xdr:cNvPr>
        <xdr:cNvCxnSpPr/>
      </xdr:nvCxnSpPr>
      <xdr:spPr>
        <a:xfrm flipV="1">
          <a:off x="9639300" y="10882164"/>
          <a:ext cx="8382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41501</xdr:rowOff>
    </xdr:from>
    <xdr:to>
      <xdr:col>46</xdr:col>
      <xdr:colOff>38100</xdr:colOff>
      <xdr:row>63</xdr:row>
      <xdr:rowOff>143101</xdr:rowOff>
    </xdr:to>
    <xdr:sp macro="" textlink="">
      <xdr:nvSpPr>
        <xdr:cNvPr id="239" name="楕円 238">
          <a:extLst>
            <a:ext uri="{FF2B5EF4-FFF2-40B4-BE49-F238E27FC236}">
              <a16:creationId xmlns:a16="http://schemas.microsoft.com/office/drawing/2014/main" id="{CE502CD3-293B-4D44-9B86-E4B1E96DD47E}"/>
            </a:ext>
          </a:extLst>
        </xdr:cNvPr>
        <xdr:cNvSpPr/>
      </xdr:nvSpPr>
      <xdr:spPr>
        <a:xfrm>
          <a:off x="8699500" y="108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86113</xdr:rowOff>
    </xdr:from>
    <xdr:to>
      <xdr:col>50</xdr:col>
      <xdr:colOff>114300</xdr:colOff>
      <xdr:row>63</xdr:row>
      <xdr:rowOff>92301</xdr:rowOff>
    </xdr:to>
    <xdr:cxnSp macro="">
      <xdr:nvCxnSpPr>
        <xdr:cNvPr id="240" name="直線コネクタ 239">
          <a:extLst>
            <a:ext uri="{FF2B5EF4-FFF2-40B4-BE49-F238E27FC236}">
              <a16:creationId xmlns:a16="http://schemas.microsoft.com/office/drawing/2014/main" id="{94ACFD93-848B-45F2-8A95-23DDA3687682}"/>
            </a:ext>
          </a:extLst>
        </xdr:cNvPr>
        <xdr:cNvCxnSpPr/>
      </xdr:nvCxnSpPr>
      <xdr:spPr>
        <a:xfrm flipV="1">
          <a:off x="8750300" y="10887463"/>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45200</xdr:rowOff>
    </xdr:from>
    <xdr:to>
      <xdr:col>41</xdr:col>
      <xdr:colOff>101600</xdr:colOff>
      <xdr:row>63</xdr:row>
      <xdr:rowOff>146800</xdr:rowOff>
    </xdr:to>
    <xdr:sp macro="" textlink="">
      <xdr:nvSpPr>
        <xdr:cNvPr id="241" name="楕円 240">
          <a:extLst>
            <a:ext uri="{FF2B5EF4-FFF2-40B4-BE49-F238E27FC236}">
              <a16:creationId xmlns:a16="http://schemas.microsoft.com/office/drawing/2014/main" id="{F223F74B-3BD5-4163-8855-3E03C7B90895}"/>
            </a:ext>
          </a:extLst>
        </xdr:cNvPr>
        <xdr:cNvSpPr/>
      </xdr:nvSpPr>
      <xdr:spPr>
        <a:xfrm>
          <a:off x="7810500" y="10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92301</xdr:rowOff>
    </xdr:from>
    <xdr:to>
      <xdr:col>45</xdr:col>
      <xdr:colOff>177800</xdr:colOff>
      <xdr:row>63</xdr:row>
      <xdr:rowOff>96000</xdr:rowOff>
    </xdr:to>
    <xdr:cxnSp macro="">
      <xdr:nvCxnSpPr>
        <xdr:cNvPr id="242" name="直線コネクタ 241">
          <a:extLst>
            <a:ext uri="{FF2B5EF4-FFF2-40B4-BE49-F238E27FC236}">
              <a16:creationId xmlns:a16="http://schemas.microsoft.com/office/drawing/2014/main" id="{21518097-330D-4477-A3A0-8F40E08854B2}"/>
            </a:ext>
          </a:extLst>
        </xdr:cNvPr>
        <xdr:cNvCxnSpPr/>
      </xdr:nvCxnSpPr>
      <xdr:spPr>
        <a:xfrm flipV="1">
          <a:off x="7861300" y="10893651"/>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AD186148-95F3-4038-8350-26B36FF19185}"/>
            </a:ext>
          </a:extLst>
        </xdr:cNvPr>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77B90B60-0D13-49A9-A046-C16F3A750B50}"/>
            </a:ext>
          </a:extLst>
        </xdr:cNvPr>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9BAF7549-C4F4-4AA4-A777-3EB23857E1A7}"/>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97FDC8DB-0556-49BC-950C-59D8189B8374}"/>
            </a:ext>
          </a:extLst>
        </xdr:cNvPr>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128040</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73B195C0-5F70-4E45-994C-ED2FAE3898A5}"/>
            </a:ext>
          </a:extLst>
        </xdr:cNvPr>
        <xdr:cNvSpPr txBox="1"/>
      </xdr:nvSpPr>
      <xdr:spPr>
        <a:xfrm>
          <a:off x="9327095" y="1092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134228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DBCA0C7-EB73-4B34-BDB9-5B16606F82A5}"/>
            </a:ext>
          </a:extLst>
        </xdr:cNvPr>
        <xdr:cNvSpPr txBox="1"/>
      </xdr:nvSpPr>
      <xdr:spPr>
        <a:xfrm>
          <a:off x="8450795" y="109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137927</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10162026-F57B-4BC6-A1DD-358547DD8BFC}"/>
            </a:ext>
          </a:extLst>
        </xdr:cNvPr>
        <xdr:cNvSpPr txBox="1"/>
      </xdr:nvSpPr>
      <xdr:spPr>
        <a:xfrm>
          <a:off x="7561795" y="1093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D8411ED1-F529-403C-9630-A70CEB9269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B656E1C5-81FA-4260-BF93-F6BC0A5AC6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C4219F94-F9C2-441C-BF65-13FA4EE1E6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767F8DBF-6668-4C76-B9F0-90094BB14B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2AF30DC8-466F-4D04-BF2A-D4BB8FF9C5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F4967243-8C5C-488A-A9EB-64B6FD5AFA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51C9FFE-DEC6-4EA9-AA97-B8948CFB84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E5AA3D09-8B14-4C2F-A74F-94F2A0FA65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FBFCB4A4-3D4F-4FDB-B528-C0DD0800D6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F68AF520-4723-426D-98EF-239BA9A635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7033F7FB-BD4F-4EC5-898B-556EE004E13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34E34AC7-45A2-45EC-90CA-047A68E964C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43CE0008-F581-4DA3-BE11-DEF70711CD2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BCB787F3-EB80-4124-96EE-86A5B7757BB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A3FD1758-1591-4B5B-94D6-2CF9C155564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4F9D86CF-ACA9-4F9C-A52B-8EA88877B39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9C74A43C-87B7-4A53-960B-7BEC43B23C2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5B5184C6-3BD1-4F1B-AC95-5E395B5CB0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A9C25F21-211E-4EDF-8A27-DF248208908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A4AA785A-5531-4108-A256-DB5DAE4B42B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83BBB05B-372B-4953-82A4-3012234EA6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CBE13D1F-080D-4481-8C35-21139DCD10A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0CF80ADA-BEFE-4848-A75E-7C98D125621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E3461AC-8698-45C8-AE84-FCCF822DF3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41E3C62A-B87D-4B18-A204-972C560749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75" name="直線コネクタ 274">
          <a:extLst>
            <a:ext uri="{FF2B5EF4-FFF2-40B4-BE49-F238E27FC236}">
              <a16:creationId xmlns:a16="http://schemas.microsoft.com/office/drawing/2014/main" id="{AA4E637B-9A67-4561-88C0-8CA8AD27ED45}"/>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EA59D5D6-F687-441B-8DA1-EDD21E4995F6}"/>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77" name="直線コネクタ 276">
          <a:extLst>
            <a:ext uri="{FF2B5EF4-FFF2-40B4-BE49-F238E27FC236}">
              <a16:creationId xmlns:a16="http://schemas.microsoft.com/office/drawing/2014/main" id="{07FC5BB3-762B-4820-BFD9-D8FE31C01D41}"/>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337EA7E0-4180-48CB-947E-6A57989B8FFC}"/>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79" name="直線コネクタ 278">
          <a:extLst>
            <a:ext uri="{FF2B5EF4-FFF2-40B4-BE49-F238E27FC236}">
              <a16:creationId xmlns:a16="http://schemas.microsoft.com/office/drawing/2014/main" id="{26382567-7663-4270-938F-936970DEEED0}"/>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B757CD0A-F157-4EE0-A167-8E149BB1CCF0}"/>
            </a:ext>
          </a:extLst>
        </xdr:cNvPr>
        <xdr:cNvSpPr txBox="1"/>
      </xdr:nvSpPr>
      <xdr:spPr>
        <a:xfrm>
          <a:off x="4673600" y="1413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81" name="フローチャート: 判断 280">
          <a:extLst>
            <a:ext uri="{FF2B5EF4-FFF2-40B4-BE49-F238E27FC236}">
              <a16:creationId xmlns:a16="http://schemas.microsoft.com/office/drawing/2014/main" id="{7EA05F35-2C1B-4A6A-B13D-8273C6267A12}"/>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82" name="フローチャート: 判断 281">
          <a:extLst>
            <a:ext uri="{FF2B5EF4-FFF2-40B4-BE49-F238E27FC236}">
              <a16:creationId xmlns:a16="http://schemas.microsoft.com/office/drawing/2014/main" id="{20267916-93AB-4C55-80F0-54C634B91733}"/>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83" name="フローチャート: 判断 282">
          <a:extLst>
            <a:ext uri="{FF2B5EF4-FFF2-40B4-BE49-F238E27FC236}">
              <a16:creationId xmlns:a16="http://schemas.microsoft.com/office/drawing/2014/main" id="{16ECDE59-2341-4BC4-800D-2BA9B82EAA77}"/>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4" name="フローチャート: 判断 283">
          <a:extLst>
            <a:ext uri="{FF2B5EF4-FFF2-40B4-BE49-F238E27FC236}">
              <a16:creationId xmlns:a16="http://schemas.microsoft.com/office/drawing/2014/main" id="{DDB97F0C-3C4F-4BCD-9C9F-EC225D61CFE6}"/>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85" name="フローチャート: 判断 284">
          <a:extLst>
            <a:ext uri="{FF2B5EF4-FFF2-40B4-BE49-F238E27FC236}">
              <a16:creationId xmlns:a16="http://schemas.microsoft.com/office/drawing/2014/main" id="{6B3923C5-D85F-4219-8412-FB62287A5989}"/>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06D6985-2F2C-42C8-9BC9-4250D7E8DA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4415CD8-C10E-4665-BE8B-6D5FB98A02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E262254-42D9-4D8D-879B-96DB2BD384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3A7D6E8-3B7A-4518-A36E-E33CC90519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9D537F8-D8AB-4ACB-A92F-88A57A3C16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34652</xdr:rowOff>
    </xdr:from>
    <xdr:to>
      <xdr:col>24</xdr:col>
      <xdr:colOff>114300</xdr:colOff>
      <xdr:row>80</xdr:row>
      <xdr:rowOff>136252</xdr:rowOff>
    </xdr:to>
    <xdr:sp macro="" textlink="">
      <xdr:nvSpPr>
        <xdr:cNvPr id="291" name="楕円 290">
          <a:extLst>
            <a:ext uri="{FF2B5EF4-FFF2-40B4-BE49-F238E27FC236}">
              <a16:creationId xmlns:a16="http://schemas.microsoft.com/office/drawing/2014/main" id="{10ED9BC8-674C-496C-A350-1B96D25E51A4}"/>
            </a:ext>
          </a:extLst>
        </xdr:cNvPr>
        <xdr:cNvSpPr/>
      </xdr:nvSpPr>
      <xdr:spPr>
        <a:xfrm>
          <a:off x="45847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57529</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9F6488E9-B3DD-4128-B712-1FEE69E9FE72}"/>
            </a:ext>
          </a:extLst>
        </xdr:cNvPr>
        <xdr:cNvSpPr txBox="1"/>
      </xdr:nvSpPr>
      <xdr:spPr>
        <a:xfrm>
          <a:off x="4673600" y="136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293" name="楕円 292">
          <a:extLst>
            <a:ext uri="{FF2B5EF4-FFF2-40B4-BE49-F238E27FC236}">
              <a16:creationId xmlns:a16="http://schemas.microsoft.com/office/drawing/2014/main" id="{A3E65148-F37C-4F53-9BEA-F089203391F2}"/>
            </a:ext>
          </a:extLst>
        </xdr:cNvPr>
        <xdr:cNvSpPr/>
      </xdr:nvSpPr>
      <xdr:spPr>
        <a:xfrm>
          <a:off x="3746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85452</xdr:rowOff>
    </xdr:from>
    <xdr:to>
      <xdr:col>24</xdr:col>
      <xdr:colOff>63500</xdr:colOff>
      <xdr:row>81</xdr:row>
      <xdr:rowOff>134438</xdr:rowOff>
    </xdr:to>
    <xdr:cxnSp macro="">
      <xdr:nvCxnSpPr>
        <xdr:cNvPr id="294" name="直線コネクタ 293">
          <a:extLst>
            <a:ext uri="{FF2B5EF4-FFF2-40B4-BE49-F238E27FC236}">
              <a16:creationId xmlns:a16="http://schemas.microsoft.com/office/drawing/2014/main" id="{0C0641BB-E48B-4D93-803F-6809BB8FE6E0}"/>
            </a:ext>
          </a:extLst>
        </xdr:cNvPr>
        <xdr:cNvCxnSpPr/>
      </xdr:nvCxnSpPr>
      <xdr:spPr>
        <a:xfrm flipV="1">
          <a:off x="3797300" y="13801452"/>
          <a:ext cx="8382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54248</xdr:rowOff>
    </xdr:from>
    <xdr:to>
      <xdr:col>15</xdr:col>
      <xdr:colOff>101600</xdr:colOff>
      <xdr:row>81</xdr:row>
      <xdr:rowOff>155848</xdr:rowOff>
    </xdr:to>
    <xdr:sp macro="" textlink="">
      <xdr:nvSpPr>
        <xdr:cNvPr id="295" name="楕円 294">
          <a:extLst>
            <a:ext uri="{FF2B5EF4-FFF2-40B4-BE49-F238E27FC236}">
              <a16:creationId xmlns:a16="http://schemas.microsoft.com/office/drawing/2014/main" id="{02FD3F8F-9E22-4EF5-8540-6C95A3D2F8F4}"/>
            </a:ext>
          </a:extLst>
        </xdr:cNvPr>
        <xdr:cNvSpPr/>
      </xdr:nvSpPr>
      <xdr:spPr>
        <a:xfrm>
          <a:off x="2857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81</xdr:row>
      <xdr:rowOff>134438</xdr:rowOff>
    </xdr:to>
    <xdr:cxnSp macro="">
      <xdr:nvCxnSpPr>
        <xdr:cNvPr id="296" name="直線コネクタ 295">
          <a:extLst>
            <a:ext uri="{FF2B5EF4-FFF2-40B4-BE49-F238E27FC236}">
              <a16:creationId xmlns:a16="http://schemas.microsoft.com/office/drawing/2014/main" id="{8097D715-F9C6-411F-8D6A-66FF195500BC}"/>
            </a:ext>
          </a:extLst>
        </xdr:cNvPr>
        <xdr:cNvCxnSpPr/>
      </xdr:nvCxnSpPr>
      <xdr:spPr>
        <a:xfrm>
          <a:off x="2908300" y="139924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23223</xdr:rowOff>
    </xdr:from>
    <xdr:to>
      <xdr:col>10</xdr:col>
      <xdr:colOff>165100</xdr:colOff>
      <xdr:row>81</xdr:row>
      <xdr:rowOff>124823</xdr:rowOff>
    </xdr:to>
    <xdr:sp macro="" textlink="">
      <xdr:nvSpPr>
        <xdr:cNvPr id="297" name="楕円 296">
          <a:extLst>
            <a:ext uri="{FF2B5EF4-FFF2-40B4-BE49-F238E27FC236}">
              <a16:creationId xmlns:a16="http://schemas.microsoft.com/office/drawing/2014/main" id="{00B36E00-322A-490F-B4C5-4F1B315FBFC7}"/>
            </a:ext>
          </a:extLst>
        </xdr:cNvPr>
        <xdr:cNvSpPr/>
      </xdr:nvSpPr>
      <xdr:spPr>
        <a:xfrm>
          <a:off x="1968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74023</xdr:rowOff>
    </xdr:from>
    <xdr:to>
      <xdr:col>15</xdr:col>
      <xdr:colOff>50800</xdr:colOff>
      <xdr:row>81</xdr:row>
      <xdr:rowOff>105048</xdr:rowOff>
    </xdr:to>
    <xdr:cxnSp macro="">
      <xdr:nvCxnSpPr>
        <xdr:cNvPr id="298" name="直線コネクタ 297">
          <a:extLst>
            <a:ext uri="{FF2B5EF4-FFF2-40B4-BE49-F238E27FC236}">
              <a16:creationId xmlns:a16="http://schemas.microsoft.com/office/drawing/2014/main" id="{296EF60F-6014-492F-A841-FBFD845EACA2}"/>
            </a:ext>
          </a:extLst>
        </xdr:cNvPr>
        <xdr:cNvCxnSpPr/>
      </xdr:nvCxnSpPr>
      <xdr:spPr>
        <a:xfrm>
          <a:off x="2019300" y="139614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37572</xdr:rowOff>
    </xdr:from>
    <xdr:ext cx="405111" cy="259045"/>
    <xdr:sp macro="" textlink="">
      <xdr:nvSpPr>
        <xdr:cNvPr id="299" name="n_1aveValue【公営住宅】&#10;有形固定資産減価償却率">
          <a:extLst>
            <a:ext uri="{FF2B5EF4-FFF2-40B4-BE49-F238E27FC236}">
              <a16:creationId xmlns:a16="http://schemas.microsoft.com/office/drawing/2014/main" id="{AAD9ED2E-FA93-4DEE-971A-C8CC15F4633C}"/>
            </a:ext>
          </a:extLst>
        </xdr:cNvPr>
        <xdr:cNvSpPr txBox="1"/>
      </xdr:nvSpPr>
      <xdr:spPr>
        <a:xfrm>
          <a:off x="3582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00" name="n_2aveValue【公営住宅】&#10;有形固定資産減価償却率">
          <a:extLst>
            <a:ext uri="{FF2B5EF4-FFF2-40B4-BE49-F238E27FC236}">
              <a16:creationId xmlns:a16="http://schemas.microsoft.com/office/drawing/2014/main" id="{22C5AC86-03C6-42F2-BE8C-CB44422B70E8}"/>
            </a:ext>
          </a:extLst>
        </xdr:cNvPr>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01" name="n_3aveValue【公営住宅】&#10;有形固定資産減価償却率">
          <a:extLst>
            <a:ext uri="{FF2B5EF4-FFF2-40B4-BE49-F238E27FC236}">
              <a16:creationId xmlns:a16="http://schemas.microsoft.com/office/drawing/2014/main" id="{F8F6C300-0F81-4972-A6CA-C354B43F8248}"/>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02" name="n_4aveValue【公営住宅】&#10;有形固定資産減価償却率">
          <a:extLst>
            <a:ext uri="{FF2B5EF4-FFF2-40B4-BE49-F238E27FC236}">
              <a16:creationId xmlns:a16="http://schemas.microsoft.com/office/drawing/2014/main" id="{3CA9EDC6-59E4-4365-A09B-06CB933A8C8D}"/>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30315</xdr:rowOff>
    </xdr:from>
    <xdr:ext cx="405111" cy="259045"/>
    <xdr:sp macro="" textlink="">
      <xdr:nvSpPr>
        <xdr:cNvPr id="303" name="n_1mainValue【公営住宅】&#10;有形固定資産減価償却率">
          <a:extLst>
            <a:ext uri="{FF2B5EF4-FFF2-40B4-BE49-F238E27FC236}">
              <a16:creationId xmlns:a16="http://schemas.microsoft.com/office/drawing/2014/main" id="{72795625-1AD2-4BFC-80FE-35ADB301E0AB}"/>
            </a:ext>
          </a:extLst>
        </xdr:cNvPr>
        <xdr:cNvSpPr txBox="1"/>
      </xdr:nvSpPr>
      <xdr:spPr>
        <a:xfrm>
          <a:off x="3582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925</xdr:rowOff>
    </xdr:from>
    <xdr:ext cx="405111" cy="259045"/>
    <xdr:sp macro="" textlink="">
      <xdr:nvSpPr>
        <xdr:cNvPr id="304" name="n_2mainValue【公営住宅】&#10;有形固定資産減価償却率">
          <a:extLst>
            <a:ext uri="{FF2B5EF4-FFF2-40B4-BE49-F238E27FC236}">
              <a16:creationId xmlns:a16="http://schemas.microsoft.com/office/drawing/2014/main" id="{E4237EEA-6BBE-4A88-A9B5-27B1A72AE4A9}"/>
            </a:ext>
          </a:extLst>
        </xdr:cNvPr>
        <xdr:cNvSpPr txBox="1"/>
      </xdr:nvSpPr>
      <xdr:spPr>
        <a:xfrm>
          <a:off x="2705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141350</xdr:rowOff>
    </xdr:from>
    <xdr:ext cx="405111" cy="259045"/>
    <xdr:sp macro="" textlink="">
      <xdr:nvSpPr>
        <xdr:cNvPr id="305" name="n_3mainValue【公営住宅】&#10;有形固定資産減価償却率">
          <a:extLst>
            <a:ext uri="{FF2B5EF4-FFF2-40B4-BE49-F238E27FC236}">
              <a16:creationId xmlns:a16="http://schemas.microsoft.com/office/drawing/2014/main" id="{AFDC54C1-9CB5-4C3B-933E-C6317192E887}"/>
            </a:ext>
          </a:extLst>
        </xdr:cNvPr>
        <xdr:cNvSpPr txBox="1"/>
      </xdr:nvSpPr>
      <xdr:spPr>
        <a:xfrm>
          <a:off x="1816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72C51438-4BBC-4C48-83EF-E8E5D4D69D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A57C0C3A-7D78-416C-AEB1-CB3400447D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7FA270E5-4F27-4EF1-8FC5-730658EAED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1BEE92D-2751-4089-A7F4-A8F13872DA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2EEE6C22-DC0C-44B9-992B-FAB6954F9D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F6B632A7-D71A-4230-BD56-AFBE0FC1A4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2C1E2E9E-0400-4305-9CA6-7093E20817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F704545C-B92C-428E-98C2-7C051E6076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40507F3F-F0DC-4B5E-88D5-D4AEAD2C55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CE22336C-9984-4A43-A02B-BA41B1734D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a:extLst>
            <a:ext uri="{FF2B5EF4-FFF2-40B4-BE49-F238E27FC236}">
              <a16:creationId xmlns:a16="http://schemas.microsoft.com/office/drawing/2014/main" id="{3599DD4E-571C-4A34-A402-F9085836ECD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a:extLst>
            <a:ext uri="{FF2B5EF4-FFF2-40B4-BE49-F238E27FC236}">
              <a16:creationId xmlns:a16="http://schemas.microsoft.com/office/drawing/2014/main" id="{17673FA9-482E-4347-9C3C-37CC79D0A37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5668A568-0E2F-4D57-907F-1DC857CF81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a:extLst>
            <a:ext uri="{FF2B5EF4-FFF2-40B4-BE49-F238E27FC236}">
              <a16:creationId xmlns:a16="http://schemas.microsoft.com/office/drawing/2014/main" id="{447039C5-260C-4F40-884E-25AFE3DA20D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a:extLst>
            <a:ext uri="{FF2B5EF4-FFF2-40B4-BE49-F238E27FC236}">
              <a16:creationId xmlns:a16="http://schemas.microsoft.com/office/drawing/2014/main" id="{17F7B61B-5B67-4075-8FD9-0AF8AF26540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a:extLst>
            <a:ext uri="{FF2B5EF4-FFF2-40B4-BE49-F238E27FC236}">
              <a16:creationId xmlns:a16="http://schemas.microsoft.com/office/drawing/2014/main" id="{CF9D5299-CEC4-4223-B316-56A22851EA1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5DD14348-C91F-49B6-8764-B46B7EBA01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7BEEA941-D525-40F7-9251-E66DD1FE65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a:extLst>
            <a:ext uri="{FF2B5EF4-FFF2-40B4-BE49-F238E27FC236}">
              <a16:creationId xmlns:a16="http://schemas.microsoft.com/office/drawing/2014/main" id="{AAEDB792-3315-461C-A91F-A3C4A33510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25" name="直線コネクタ 324">
          <a:extLst>
            <a:ext uri="{FF2B5EF4-FFF2-40B4-BE49-F238E27FC236}">
              <a16:creationId xmlns:a16="http://schemas.microsoft.com/office/drawing/2014/main" id="{7A18B4A1-245F-492A-BE56-E6ADFE901723}"/>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26" name="【公営住宅】&#10;一人当たり面積最小値テキスト">
          <a:extLst>
            <a:ext uri="{FF2B5EF4-FFF2-40B4-BE49-F238E27FC236}">
              <a16:creationId xmlns:a16="http://schemas.microsoft.com/office/drawing/2014/main" id="{24BCAF91-B0D7-491F-9D94-8E7471B28C3E}"/>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27" name="直線コネクタ 326">
          <a:extLst>
            <a:ext uri="{FF2B5EF4-FFF2-40B4-BE49-F238E27FC236}">
              <a16:creationId xmlns:a16="http://schemas.microsoft.com/office/drawing/2014/main" id="{3C2440B6-3798-46F9-92A8-FCC9F7A4773A}"/>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28" name="【公営住宅】&#10;一人当たり面積最大値テキスト">
          <a:extLst>
            <a:ext uri="{FF2B5EF4-FFF2-40B4-BE49-F238E27FC236}">
              <a16:creationId xmlns:a16="http://schemas.microsoft.com/office/drawing/2014/main" id="{DE3C8CA8-17E6-49C8-BF83-ED7654EE6FFD}"/>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29" name="直線コネクタ 328">
          <a:extLst>
            <a:ext uri="{FF2B5EF4-FFF2-40B4-BE49-F238E27FC236}">
              <a16:creationId xmlns:a16="http://schemas.microsoft.com/office/drawing/2014/main" id="{76D9C5B0-9FD4-4104-AF01-BC936356CCED}"/>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30" name="【公営住宅】&#10;一人当たり面積平均値テキスト">
          <a:extLst>
            <a:ext uri="{FF2B5EF4-FFF2-40B4-BE49-F238E27FC236}">
              <a16:creationId xmlns:a16="http://schemas.microsoft.com/office/drawing/2014/main" id="{28D9C432-BF59-462E-9454-75CAB2BCEB32}"/>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31" name="フローチャート: 判断 330">
          <a:extLst>
            <a:ext uri="{FF2B5EF4-FFF2-40B4-BE49-F238E27FC236}">
              <a16:creationId xmlns:a16="http://schemas.microsoft.com/office/drawing/2014/main" id="{9BC70F91-9F05-43C3-A703-09851B012AED}"/>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32" name="フローチャート: 判断 331">
          <a:extLst>
            <a:ext uri="{FF2B5EF4-FFF2-40B4-BE49-F238E27FC236}">
              <a16:creationId xmlns:a16="http://schemas.microsoft.com/office/drawing/2014/main" id="{CA447A94-947E-4DEB-9FD4-8ED89E239607}"/>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33" name="フローチャート: 判断 332">
          <a:extLst>
            <a:ext uri="{FF2B5EF4-FFF2-40B4-BE49-F238E27FC236}">
              <a16:creationId xmlns:a16="http://schemas.microsoft.com/office/drawing/2014/main" id="{0369C044-B604-4444-83C2-CF9145AC1E77}"/>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34" name="フローチャート: 判断 333">
          <a:extLst>
            <a:ext uri="{FF2B5EF4-FFF2-40B4-BE49-F238E27FC236}">
              <a16:creationId xmlns:a16="http://schemas.microsoft.com/office/drawing/2014/main" id="{AE33E1BB-51A3-4BF1-B72A-62160ED79E6D}"/>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35" name="フローチャート: 判断 334">
          <a:extLst>
            <a:ext uri="{FF2B5EF4-FFF2-40B4-BE49-F238E27FC236}">
              <a16:creationId xmlns:a16="http://schemas.microsoft.com/office/drawing/2014/main" id="{D82D18AC-39FF-4C62-B604-989A43A7DDDD}"/>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A4B0FC47-3727-4056-B77C-49AF978F532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731CC6C-4515-4A8A-984E-293742171F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C98FCA7-3C98-407E-9EF3-029B0E0459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2104D8BE-9DA3-4BF7-8306-CBD74D8080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65EEFF27-016A-42EC-9826-A57A847004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341" name="楕円 340">
          <a:extLst>
            <a:ext uri="{FF2B5EF4-FFF2-40B4-BE49-F238E27FC236}">
              <a16:creationId xmlns:a16="http://schemas.microsoft.com/office/drawing/2014/main" id="{EF761EDD-C3DC-43E2-A24D-5B5CE0128456}"/>
            </a:ext>
          </a:extLst>
        </xdr:cNvPr>
        <xdr:cNvSpPr/>
      </xdr:nvSpPr>
      <xdr:spPr>
        <a:xfrm>
          <a:off x="10426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84599</xdr:rowOff>
    </xdr:from>
    <xdr:ext cx="469744" cy="259045"/>
    <xdr:sp macro="" textlink="">
      <xdr:nvSpPr>
        <xdr:cNvPr id="342" name="【公営住宅】&#10;一人当たり面積該当値テキスト">
          <a:extLst>
            <a:ext uri="{FF2B5EF4-FFF2-40B4-BE49-F238E27FC236}">
              <a16:creationId xmlns:a16="http://schemas.microsoft.com/office/drawing/2014/main" id="{F908AE87-E861-45D0-AD94-6BB63339EA6E}"/>
            </a:ext>
          </a:extLst>
        </xdr:cNvPr>
        <xdr:cNvSpPr txBox="1"/>
      </xdr:nvSpPr>
      <xdr:spPr>
        <a:xfrm>
          <a:off x="10515600"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167323</xdr:rowOff>
    </xdr:from>
    <xdr:to>
      <xdr:col>50</xdr:col>
      <xdr:colOff>165100</xdr:colOff>
      <xdr:row>84</xdr:row>
      <xdr:rowOff>97473</xdr:rowOff>
    </xdr:to>
    <xdr:sp macro="" textlink="">
      <xdr:nvSpPr>
        <xdr:cNvPr id="343" name="楕円 342">
          <a:extLst>
            <a:ext uri="{FF2B5EF4-FFF2-40B4-BE49-F238E27FC236}">
              <a16:creationId xmlns:a16="http://schemas.microsoft.com/office/drawing/2014/main" id="{7D012BDE-B5D5-453B-B538-D1C333429FE3}"/>
            </a:ext>
          </a:extLst>
        </xdr:cNvPr>
        <xdr:cNvSpPr/>
      </xdr:nvSpPr>
      <xdr:spPr>
        <a:xfrm>
          <a:off x="95885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84</xdr:row>
      <xdr:rowOff>46673</xdr:rowOff>
    </xdr:to>
    <xdr:cxnSp macro="">
      <xdr:nvCxnSpPr>
        <xdr:cNvPr id="344" name="直線コネクタ 343">
          <a:extLst>
            <a:ext uri="{FF2B5EF4-FFF2-40B4-BE49-F238E27FC236}">
              <a16:creationId xmlns:a16="http://schemas.microsoft.com/office/drawing/2014/main" id="{E101661E-8EFB-4C95-9936-F569B96ACF37}"/>
            </a:ext>
          </a:extLst>
        </xdr:cNvPr>
        <xdr:cNvCxnSpPr/>
      </xdr:nvCxnSpPr>
      <xdr:spPr>
        <a:xfrm flipV="1">
          <a:off x="9639300" y="14387322"/>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159893</xdr:rowOff>
    </xdr:from>
    <xdr:to>
      <xdr:col>46</xdr:col>
      <xdr:colOff>38100</xdr:colOff>
      <xdr:row>84</xdr:row>
      <xdr:rowOff>90043</xdr:rowOff>
    </xdr:to>
    <xdr:sp macro="" textlink="">
      <xdr:nvSpPr>
        <xdr:cNvPr id="345" name="楕円 344">
          <a:extLst>
            <a:ext uri="{FF2B5EF4-FFF2-40B4-BE49-F238E27FC236}">
              <a16:creationId xmlns:a16="http://schemas.microsoft.com/office/drawing/2014/main" id="{BAA63644-1955-43C7-A832-30C99B95840F}"/>
            </a:ext>
          </a:extLst>
        </xdr:cNvPr>
        <xdr:cNvSpPr/>
      </xdr:nvSpPr>
      <xdr:spPr>
        <a:xfrm>
          <a:off x="8699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39243</xdr:rowOff>
    </xdr:from>
    <xdr:to>
      <xdr:col>50</xdr:col>
      <xdr:colOff>114300</xdr:colOff>
      <xdr:row>84</xdr:row>
      <xdr:rowOff>46673</xdr:rowOff>
    </xdr:to>
    <xdr:cxnSp macro="">
      <xdr:nvCxnSpPr>
        <xdr:cNvPr id="346" name="直線コネクタ 345">
          <a:extLst>
            <a:ext uri="{FF2B5EF4-FFF2-40B4-BE49-F238E27FC236}">
              <a16:creationId xmlns:a16="http://schemas.microsoft.com/office/drawing/2014/main" id="{B3C808B9-540A-4379-B4A5-99720A613861}"/>
            </a:ext>
          </a:extLst>
        </xdr:cNvPr>
        <xdr:cNvCxnSpPr/>
      </xdr:nvCxnSpPr>
      <xdr:spPr>
        <a:xfrm>
          <a:off x="8750300" y="1444104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157607</xdr:rowOff>
    </xdr:from>
    <xdr:to>
      <xdr:col>41</xdr:col>
      <xdr:colOff>101600</xdr:colOff>
      <xdr:row>84</xdr:row>
      <xdr:rowOff>87757</xdr:rowOff>
    </xdr:to>
    <xdr:sp macro="" textlink="">
      <xdr:nvSpPr>
        <xdr:cNvPr id="347" name="楕円 346">
          <a:extLst>
            <a:ext uri="{FF2B5EF4-FFF2-40B4-BE49-F238E27FC236}">
              <a16:creationId xmlns:a16="http://schemas.microsoft.com/office/drawing/2014/main" id="{1FBFE70E-BA9F-45E9-861D-D831E0C21C01}"/>
            </a:ext>
          </a:extLst>
        </xdr:cNvPr>
        <xdr:cNvSpPr/>
      </xdr:nvSpPr>
      <xdr:spPr>
        <a:xfrm>
          <a:off x="7810500" y="143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36957</xdr:rowOff>
    </xdr:from>
    <xdr:to>
      <xdr:col>45</xdr:col>
      <xdr:colOff>177800</xdr:colOff>
      <xdr:row>84</xdr:row>
      <xdr:rowOff>39243</xdr:rowOff>
    </xdr:to>
    <xdr:cxnSp macro="">
      <xdr:nvCxnSpPr>
        <xdr:cNvPr id="348" name="直線コネクタ 347">
          <a:extLst>
            <a:ext uri="{FF2B5EF4-FFF2-40B4-BE49-F238E27FC236}">
              <a16:creationId xmlns:a16="http://schemas.microsoft.com/office/drawing/2014/main" id="{B5B3874A-0CA2-495B-AE6C-B82CD6E94D47}"/>
            </a:ext>
          </a:extLst>
        </xdr:cNvPr>
        <xdr:cNvCxnSpPr/>
      </xdr:nvCxnSpPr>
      <xdr:spPr>
        <a:xfrm>
          <a:off x="7861300" y="144387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49" name="n_1aveValue【公営住宅】&#10;一人当たり面積">
          <a:extLst>
            <a:ext uri="{FF2B5EF4-FFF2-40B4-BE49-F238E27FC236}">
              <a16:creationId xmlns:a16="http://schemas.microsoft.com/office/drawing/2014/main" id="{C4C78043-5C2D-46F9-958B-39A6E6AA2C39}"/>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50" name="n_2aveValue【公営住宅】&#10;一人当たり面積">
          <a:extLst>
            <a:ext uri="{FF2B5EF4-FFF2-40B4-BE49-F238E27FC236}">
              <a16:creationId xmlns:a16="http://schemas.microsoft.com/office/drawing/2014/main" id="{EC7AC37B-9393-4010-8C77-9CC0CAB4C64D}"/>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51" name="n_3aveValue【公営住宅】&#10;一人当たり面積">
          <a:extLst>
            <a:ext uri="{FF2B5EF4-FFF2-40B4-BE49-F238E27FC236}">
              <a16:creationId xmlns:a16="http://schemas.microsoft.com/office/drawing/2014/main" id="{B3926567-42DE-4F42-AE61-CE920019BF0C}"/>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52" name="n_4aveValue【公営住宅】&#10;一人当たり面積">
          <a:extLst>
            <a:ext uri="{FF2B5EF4-FFF2-40B4-BE49-F238E27FC236}">
              <a16:creationId xmlns:a16="http://schemas.microsoft.com/office/drawing/2014/main" id="{D23EF249-1F55-4B0C-8AF5-BD8A8ABBFF3F}"/>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88600</xdr:rowOff>
    </xdr:from>
    <xdr:ext cx="469744" cy="259045"/>
    <xdr:sp macro="" textlink="">
      <xdr:nvSpPr>
        <xdr:cNvPr id="353" name="n_1mainValue【公営住宅】&#10;一人当たり面積">
          <a:extLst>
            <a:ext uri="{FF2B5EF4-FFF2-40B4-BE49-F238E27FC236}">
              <a16:creationId xmlns:a16="http://schemas.microsoft.com/office/drawing/2014/main" id="{EFB473CF-2AD0-412B-88B2-2730BEA48735}"/>
            </a:ext>
          </a:extLst>
        </xdr:cNvPr>
        <xdr:cNvSpPr txBox="1"/>
      </xdr:nvSpPr>
      <xdr:spPr>
        <a:xfrm>
          <a:off x="9391727" y="1449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81170</xdr:rowOff>
    </xdr:from>
    <xdr:ext cx="469744" cy="259045"/>
    <xdr:sp macro="" textlink="">
      <xdr:nvSpPr>
        <xdr:cNvPr id="354" name="n_2mainValue【公営住宅】&#10;一人当たり面積">
          <a:extLst>
            <a:ext uri="{FF2B5EF4-FFF2-40B4-BE49-F238E27FC236}">
              <a16:creationId xmlns:a16="http://schemas.microsoft.com/office/drawing/2014/main" id="{A68EB49A-AD01-42ED-8E4C-68419BB63E82}"/>
            </a:ext>
          </a:extLst>
        </xdr:cNvPr>
        <xdr:cNvSpPr txBox="1"/>
      </xdr:nvSpPr>
      <xdr:spPr>
        <a:xfrm>
          <a:off x="8515427" y="14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55" name="n_3mainValue【公営住宅】&#10;一人当たり面積">
          <a:extLst>
            <a:ext uri="{FF2B5EF4-FFF2-40B4-BE49-F238E27FC236}">
              <a16:creationId xmlns:a16="http://schemas.microsoft.com/office/drawing/2014/main" id="{DB7ADE60-5272-4BD4-8214-5BE4CE6044CC}"/>
            </a:ext>
          </a:extLst>
        </xdr:cNvPr>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A3E8AE40-6D98-4503-9A1F-F7FBA5A5D9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4A755087-D7B8-4120-A36C-06FCDE9DC4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6593EDF-F43B-4709-8EF9-3B3E23F39A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ABB06EAC-2E19-4474-AFDC-657635C0D50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89405879-A984-47C0-8044-D09DF185EA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9F403B36-EBBF-457E-9DFF-A6052FB68E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1AD56C36-E0A8-4E93-BC7F-9FA06488C6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2806E10D-BF92-4E5D-A4D8-6A713B6D1F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13293819-0431-4293-848D-CDE9A235C8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17E31CD9-EAB7-4BD3-B4AA-3B25E0728A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E7D2ED09-A823-4F2D-B626-CBBEC4BBC7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E90A3FD8-5E3E-4A88-ADBF-0AB30832F3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58B93B4A-2981-450E-9CC2-A06C04B4C9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BD894696-7D58-4243-9FB4-C98D8D1665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E754EC81-0324-4FE5-915B-B82317D1EC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A95E2104-404E-4B76-8FB2-4175F3D74E7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CF78B1E1-E29E-4AFE-9895-96A2B075F1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6FE88ABB-ABBA-42C5-A65C-20086DAD1F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E3EED07E-E504-49C3-8223-AE3E1D4414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AF7754D6-F9B9-4F60-8874-D66200DA1B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EBD1CC22-B960-499E-A321-DD99ED5011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C3F526D4-3690-4A64-9636-804C34A2DD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A634A108-AFB8-4E1C-BCDD-19787CF697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47E22763-6E86-4282-B350-906FDB21E1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DCEE4FE1-CE0C-4506-84CC-13DD509A28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A4002326-E788-43CC-93CB-B3CB58BA8A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96F00BA3-01A9-41A3-818A-C7FC3A6835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a:extLst>
            <a:ext uri="{FF2B5EF4-FFF2-40B4-BE49-F238E27FC236}">
              <a16:creationId xmlns:a16="http://schemas.microsoft.com/office/drawing/2014/main" id="{C4CDC85E-4A5A-46D7-95D7-AA92D2E6D98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E2E7B04C-F76C-4716-8CFB-2987A49CAEC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a:extLst>
            <a:ext uri="{FF2B5EF4-FFF2-40B4-BE49-F238E27FC236}">
              <a16:creationId xmlns:a16="http://schemas.microsoft.com/office/drawing/2014/main" id="{65AC5DBF-8582-4BED-8E25-02972DC3D40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a:extLst>
            <a:ext uri="{FF2B5EF4-FFF2-40B4-BE49-F238E27FC236}">
              <a16:creationId xmlns:a16="http://schemas.microsoft.com/office/drawing/2014/main" id="{C6613D6E-730D-4117-8FE3-59540274C1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a:extLst>
            <a:ext uri="{FF2B5EF4-FFF2-40B4-BE49-F238E27FC236}">
              <a16:creationId xmlns:a16="http://schemas.microsoft.com/office/drawing/2014/main" id="{C3467275-E70C-463F-BF2F-A33FC814F23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a:extLst>
            <a:ext uri="{FF2B5EF4-FFF2-40B4-BE49-F238E27FC236}">
              <a16:creationId xmlns:a16="http://schemas.microsoft.com/office/drawing/2014/main" id="{CE2BEEA4-1BAE-4293-A8F0-044FEC0CCD9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a:extLst>
            <a:ext uri="{FF2B5EF4-FFF2-40B4-BE49-F238E27FC236}">
              <a16:creationId xmlns:a16="http://schemas.microsoft.com/office/drawing/2014/main" id="{72820BFC-331D-41FC-B1AC-9212C85AB35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a:extLst>
            <a:ext uri="{FF2B5EF4-FFF2-40B4-BE49-F238E27FC236}">
              <a16:creationId xmlns:a16="http://schemas.microsoft.com/office/drawing/2014/main" id="{25074848-5E20-4414-BE9E-929AFC33277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a:extLst>
            <a:ext uri="{FF2B5EF4-FFF2-40B4-BE49-F238E27FC236}">
              <a16:creationId xmlns:a16="http://schemas.microsoft.com/office/drawing/2014/main" id="{2E14DEEC-8369-4409-80FD-6AD894D1F4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a:extLst>
            <a:ext uri="{FF2B5EF4-FFF2-40B4-BE49-F238E27FC236}">
              <a16:creationId xmlns:a16="http://schemas.microsoft.com/office/drawing/2014/main" id="{CBBE299A-A3C1-49F2-99E4-3B18C27BB5C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5502FB67-A73E-4E9B-A610-E91E4FACE9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a:extLst>
            <a:ext uri="{FF2B5EF4-FFF2-40B4-BE49-F238E27FC236}">
              <a16:creationId xmlns:a16="http://schemas.microsoft.com/office/drawing/2014/main" id="{3F307635-8393-423A-A3D8-E3A64F181C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9DFB477E-8A49-48FD-8D85-9C7AA10855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96" name="直線コネクタ 395">
          <a:extLst>
            <a:ext uri="{FF2B5EF4-FFF2-40B4-BE49-F238E27FC236}">
              <a16:creationId xmlns:a16="http://schemas.microsoft.com/office/drawing/2014/main" id="{4E877012-F57A-4B82-833D-123A7C49C05F}"/>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7" name="【認定こども園・幼稚園・保育所】&#10;有形固定資産減価償却率最小値テキスト">
          <a:extLst>
            <a:ext uri="{FF2B5EF4-FFF2-40B4-BE49-F238E27FC236}">
              <a16:creationId xmlns:a16="http://schemas.microsoft.com/office/drawing/2014/main" id="{B54B38CF-CF45-47BD-8858-481C9C4B165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8" name="直線コネクタ 397">
          <a:extLst>
            <a:ext uri="{FF2B5EF4-FFF2-40B4-BE49-F238E27FC236}">
              <a16:creationId xmlns:a16="http://schemas.microsoft.com/office/drawing/2014/main" id="{8D8FF8A5-8EE4-4EBB-BF45-EE4774089FC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99" name="【認定こども園・幼稚園・保育所】&#10;有形固定資産減価償却率最大値テキスト">
          <a:extLst>
            <a:ext uri="{FF2B5EF4-FFF2-40B4-BE49-F238E27FC236}">
              <a16:creationId xmlns:a16="http://schemas.microsoft.com/office/drawing/2014/main" id="{CE7B5564-EF2C-48EE-B86B-FCDB73866B17}"/>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00" name="直線コネクタ 399">
          <a:extLst>
            <a:ext uri="{FF2B5EF4-FFF2-40B4-BE49-F238E27FC236}">
              <a16:creationId xmlns:a16="http://schemas.microsoft.com/office/drawing/2014/main" id="{DEBD1257-D9FB-45A2-81E9-8D366842FD2E}"/>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7D703B2D-5DB2-41FB-82AD-2E2C0AF6FDD7}"/>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2" name="フローチャート: 判断 401">
          <a:extLst>
            <a:ext uri="{FF2B5EF4-FFF2-40B4-BE49-F238E27FC236}">
              <a16:creationId xmlns:a16="http://schemas.microsoft.com/office/drawing/2014/main" id="{1C0BC2CD-EE5E-4CD0-A43D-6B6ACD27ABED}"/>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03" name="フローチャート: 判断 402">
          <a:extLst>
            <a:ext uri="{FF2B5EF4-FFF2-40B4-BE49-F238E27FC236}">
              <a16:creationId xmlns:a16="http://schemas.microsoft.com/office/drawing/2014/main" id="{8975A8E1-2C31-4DAE-8197-9C425EA9B3F2}"/>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04" name="フローチャート: 判断 403">
          <a:extLst>
            <a:ext uri="{FF2B5EF4-FFF2-40B4-BE49-F238E27FC236}">
              <a16:creationId xmlns:a16="http://schemas.microsoft.com/office/drawing/2014/main" id="{1B0D0EB0-946F-4632-A0AE-C12A818D2FEF}"/>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05" name="フローチャート: 判断 404">
          <a:extLst>
            <a:ext uri="{FF2B5EF4-FFF2-40B4-BE49-F238E27FC236}">
              <a16:creationId xmlns:a16="http://schemas.microsoft.com/office/drawing/2014/main" id="{649A0EEC-5770-4CF4-ABE8-2FE8104AA939}"/>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06" name="フローチャート: 判断 405">
          <a:extLst>
            <a:ext uri="{FF2B5EF4-FFF2-40B4-BE49-F238E27FC236}">
              <a16:creationId xmlns:a16="http://schemas.microsoft.com/office/drawing/2014/main" id="{AAF8C80E-E926-490F-936F-69360A9C767D}"/>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B698DF2C-CA26-4231-9BCD-A09F0795F6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321928AD-93CC-422E-975E-32DDE96D34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21F9E68-BA10-4D53-9B79-6CD29C0103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98E3D50-A9F6-46AB-8D1A-8E423F3A4A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FCC40F4C-9225-4EBA-AFFE-4DB811B0A5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63500</xdr:rowOff>
    </xdr:from>
    <xdr:to>
      <xdr:col>85</xdr:col>
      <xdr:colOff>177800</xdr:colOff>
      <xdr:row>34</xdr:row>
      <xdr:rowOff>165100</xdr:rowOff>
    </xdr:to>
    <xdr:sp macro="" textlink="">
      <xdr:nvSpPr>
        <xdr:cNvPr id="412" name="楕円 411">
          <a:extLst>
            <a:ext uri="{FF2B5EF4-FFF2-40B4-BE49-F238E27FC236}">
              <a16:creationId xmlns:a16="http://schemas.microsoft.com/office/drawing/2014/main" id="{74E8B81C-D486-402D-B7DD-1E0E92E01DEC}"/>
            </a:ext>
          </a:extLst>
        </xdr:cNvPr>
        <xdr:cNvSpPr/>
      </xdr:nvSpPr>
      <xdr:spPr>
        <a:xfrm>
          <a:off x="16268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86377</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ECC1ADE7-DA69-4042-B2ED-8D3D7D758E77}"/>
            </a:ext>
          </a:extLst>
        </xdr:cNvPr>
        <xdr:cNvSpPr txBox="1"/>
      </xdr:nvSpPr>
      <xdr:spPr>
        <a:xfrm>
          <a:off x="16357600"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414" name="楕円 413">
          <a:extLst>
            <a:ext uri="{FF2B5EF4-FFF2-40B4-BE49-F238E27FC236}">
              <a16:creationId xmlns:a16="http://schemas.microsoft.com/office/drawing/2014/main" id="{FC9216DA-1B74-43B3-AF45-F04CEF6850A6}"/>
            </a:ext>
          </a:extLst>
        </xdr:cNvPr>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70485</xdr:rowOff>
    </xdr:from>
    <xdr:to>
      <xdr:col>85</xdr:col>
      <xdr:colOff>127000</xdr:colOff>
      <xdr:row>34</xdr:row>
      <xdr:rowOff>114300</xdr:rowOff>
    </xdr:to>
    <xdr:cxnSp macro="">
      <xdr:nvCxnSpPr>
        <xdr:cNvPr id="415" name="直線コネクタ 414">
          <a:extLst>
            <a:ext uri="{FF2B5EF4-FFF2-40B4-BE49-F238E27FC236}">
              <a16:creationId xmlns:a16="http://schemas.microsoft.com/office/drawing/2014/main" id="{68175E3E-FD09-4D10-A61F-80B49DEEA3AB}"/>
            </a:ext>
          </a:extLst>
        </xdr:cNvPr>
        <xdr:cNvCxnSpPr/>
      </xdr:nvCxnSpPr>
      <xdr:spPr>
        <a:xfrm>
          <a:off x="15481300" y="58997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149225</xdr:rowOff>
    </xdr:from>
    <xdr:to>
      <xdr:col>76</xdr:col>
      <xdr:colOff>165100</xdr:colOff>
      <xdr:row>34</xdr:row>
      <xdr:rowOff>79375</xdr:rowOff>
    </xdr:to>
    <xdr:sp macro="" textlink="">
      <xdr:nvSpPr>
        <xdr:cNvPr id="416" name="楕円 415">
          <a:extLst>
            <a:ext uri="{FF2B5EF4-FFF2-40B4-BE49-F238E27FC236}">
              <a16:creationId xmlns:a16="http://schemas.microsoft.com/office/drawing/2014/main" id="{A695576E-3567-4530-94E2-25EA04F9CF71}"/>
            </a:ext>
          </a:extLst>
        </xdr:cNvPr>
        <xdr:cNvSpPr/>
      </xdr:nvSpPr>
      <xdr:spPr>
        <a:xfrm>
          <a:off x="1454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70485</xdr:rowOff>
    </xdr:to>
    <xdr:cxnSp macro="">
      <xdr:nvCxnSpPr>
        <xdr:cNvPr id="417" name="直線コネクタ 416">
          <a:extLst>
            <a:ext uri="{FF2B5EF4-FFF2-40B4-BE49-F238E27FC236}">
              <a16:creationId xmlns:a16="http://schemas.microsoft.com/office/drawing/2014/main" id="{B15FA296-9375-4DC7-8C98-49199FBB092F}"/>
            </a:ext>
          </a:extLst>
        </xdr:cNvPr>
        <xdr:cNvCxnSpPr/>
      </xdr:nvCxnSpPr>
      <xdr:spPr>
        <a:xfrm>
          <a:off x="14592300" y="5857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107315</xdr:rowOff>
    </xdr:from>
    <xdr:to>
      <xdr:col>72</xdr:col>
      <xdr:colOff>38100</xdr:colOff>
      <xdr:row>34</xdr:row>
      <xdr:rowOff>37465</xdr:rowOff>
    </xdr:to>
    <xdr:sp macro="" textlink="">
      <xdr:nvSpPr>
        <xdr:cNvPr id="418" name="楕円 417">
          <a:extLst>
            <a:ext uri="{FF2B5EF4-FFF2-40B4-BE49-F238E27FC236}">
              <a16:creationId xmlns:a16="http://schemas.microsoft.com/office/drawing/2014/main" id="{9E4AF53E-8E1B-4839-9106-2AD8E27A14A9}"/>
            </a:ext>
          </a:extLst>
        </xdr:cNvPr>
        <xdr:cNvSpPr/>
      </xdr:nvSpPr>
      <xdr:spPr>
        <a:xfrm>
          <a:off x="13652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28575</xdr:rowOff>
    </xdr:to>
    <xdr:cxnSp macro="">
      <xdr:nvCxnSpPr>
        <xdr:cNvPr id="419" name="直線コネクタ 418">
          <a:extLst>
            <a:ext uri="{FF2B5EF4-FFF2-40B4-BE49-F238E27FC236}">
              <a16:creationId xmlns:a16="http://schemas.microsoft.com/office/drawing/2014/main" id="{777F9B12-0BD3-4010-B1D9-42D2E5E4410E}"/>
            </a:ext>
          </a:extLst>
        </xdr:cNvPr>
        <xdr:cNvCxnSpPr/>
      </xdr:nvCxnSpPr>
      <xdr:spPr>
        <a:xfrm>
          <a:off x="13703300" y="5815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4A3A0D73-FF55-4F32-B67D-9CEE85F04838}"/>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DF04C751-7195-4C78-ABBF-031BB08C6256}"/>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38997285-67F7-4B5B-9824-624598293361}"/>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F4B6EEEA-A820-4A87-9D9B-65E9A3B31F44}"/>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AA1852A1-F26A-4A21-9EEB-EC3DFB77051A}"/>
            </a:ext>
          </a:extLst>
        </xdr:cNvPr>
        <xdr:cNvSpPr txBox="1"/>
      </xdr:nvSpPr>
      <xdr:spPr>
        <a:xfrm>
          <a:off x="15266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95902</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AF4F2105-9B24-4F4F-8DAE-68824211D157}"/>
            </a:ext>
          </a:extLst>
        </xdr:cNvPr>
        <xdr:cNvSpPr txBox="1"/>
      </xdr:nvSpPr>
      <xdr:spPr>
        <a:xfrm>
          <a:off x="14389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53992</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A6CF7F8A-4BD0-4450-B906-058E38519271}"/>
            </a:ext>
          </a:extLst>
        </xdr:cNvPr>
        <xdr:cNvSpPr txBox="1"/>
      </xdr:nvSpPr>
      <xdr:spPr>
        <a:xfrm>
          <a:off x="13500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A8226A34-974C-4EE9-A930-D55BEBE558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3382059F-F057-402F-98B2-8A102153A4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9F7770E4-287D-4C98-8759-F9B4E3438D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2E9E2B65-05AB-41E2-90CD-4A0D850F62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67E9EC7F-C1E1-47A2-B4C3-4670E91746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40582D46-2B34-4209-BA83-DA9DD45FB5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22925470-DAF8-4110-90C5-C9B3A3E230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17002191-95FE-4B31-9A95-C43093A070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5D56699C-707E-45F9-8ED3-1A0FEF3A0D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E2EB8E82-EF68-4223-A318-ACBE9276D0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a:extLst>
            <a:ext uri="{FF2B5EF4-FFF2-40B4-BE49-F238E27FC236}">
              <a16:creationId xmlns:a16="http://schemas.microsoft.com/office/drawing/2014/main" id="{363F0AB7-A4C3-4B40-AC0A-1A4C1D01C0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a:extLst>
            <a:ext uri="{FF2B5EF4-FFF2-40B4-BE49-F238E27FC236}">
              <a16:creationId xmlns:a16="http://schemas.microsoft.com/office/drawing/2014/main" id="{9B5E1D72-A81E-41CD-9340-52F1EE342A0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a:extLst>
            <a:ext uri="{FF2B5EF4-FFF2-40B4-BE49-F238E27FC236}">
              <a16:creationId xmlns:a16="http://schemas.microsoft.com/office/drawing/2014/main" id="{5E092DC7-8086-436F-BD46-613113AEFA2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a:extLst>
            <a:ext uri="{FF2B5EF4-FFF2-40B4-BE49-F238E27FC236}">
              <a16:creationId xmlns:a16="http://schemas.microsoft.com/office/drawing/2014/main" id="{DFEAD9EF-43EB-4488-9A80-8BA7767D2B7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a:extLst>
            <a:ext uri="{FF2B5EF4-FFF2-40B4-BE49-F238E27FC236}">
              <a16:creationId xmlns:a16="http://schemas.microsoft.com/office/drawing/2014/main" id="{4123A50C-56C2-43DD-AD4B-49BE93012BB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a:extLst>
            <a:ext uri="{FF2B5EF4-FFF2-40B4-BE49-F238E27FC236}">
              <a16:creationId xmlns:a16="http://schemas.microsoft.com/office/drawing/2014/main" id="{49E7C58D-2AC9-499C-B085-D864642530D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a:extLst>
            <a:ext uri="{FF2B5EF4-FFF2-40B4-BE49-F238E27FC236}">
              <a16:creationId xmlns:a16="http://schemas.microsoft.com/office/drawing/2014/main" id="{E4F3AC13-EF93-4489-B6BA-CAF70EA71F5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a:extLst>
            <a:ext uri="{FF2B5EF4-FFF2-40B4-BE49-F238E27FC236}">
              <a16:creationId xmlns:a16="http://schemas.microsoft.com/office/drawing/2014/main" id="{5B551823-B264-4C1A-8331-0315E379F03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a:extLst>
            <a:ext uri="{FF2B5EF4-FFF2-40B4-BE49-F238E27FC236}">
              <a16:creationId xmlns:a16="http://schemas.microsoft.com/office/drawing/2014/main" id="{24C24B87-8037-4D55-90D6-7E8FF8C8730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a:extLst>
            <a:ext uri="{FF2B5EF4-FFF2-40B4-BE49-F238E27FC236}">
              <a16:creationId xmlns:a16="http://schemas.microsoft.com/office/drawing/2014/main" id="{F476D590-ECD6-478C-BD49-16B8BD0B9A2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a:extLst>
            <a:ext uri="{FF2B5EF4-FFF2-40B4-BE49-F238E27FC236}">
              <a16:creationId xmlns:a16="http://schemas.microsoft.com/office/drawing/2014/main" id="{7A64C2F8-99DA-4AFE-89AD-B74898D2D37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a:extLst>
            <a:ext uri="{FF2B5EF4-FFF2-40B4-BE49-F238E27FC236}">
              <a16:creationId xmlns:a16="http://schemas.microsoft.com/office/drawing/2014/main" id="{57679F10-2564-4BB1-922D-A0892D216B7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2052FE50-9570-4C99-B7E3-32E679AF33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98DCD91B-24EB-46B6-8845-4452AD99F2D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40740299-020F-4F7D-A8D0-FA46CF3061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52" name="直線コネクタ 451">
          <a:extLst>
            <a:ext uri="{FF2B5EF4-FFF2-40B4-BE49-F238E27FC236}">
              <a16:creationId xmlns:a16="http://schemas.microsoft.com/office/drawing/2014/main" id="{994918E7-5C29-43E0-9E37-367C7CC1FB36}"/>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09BDDB99-0F19-4912-B31A-970207484D74}"/>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54" name="直線コネクタ 453">
          <a:extLst>
            <a:ext uri="{FF2B5EF4-FFF2-40B4-BE49-F238E27FC236}">
              <a16:creationId xmlns:a16="http://schemas.microsoft.com/office/drawing/2014/main" id="{63F80735-3240-4033-B464-DE00CF287B1F}"/>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54A673E0-9645-4847-BF57-B3E4DE5719A8}"/>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6" name="直線コネクタ 455">
          <a:extLst>
            <a:ext uri="{FF2B5EF4-FFF2-40B4-BE49-F238E27FC236}">
              <a16:creationId xmlns:a16="http://schemas.microsoft.com/office/drawing/2014/main" id="{8E9144D7-0AD3-4465-B941-96C58732021F}"/>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B7371B4D-952B-4070-98F0-3DC951E504C4}"/>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58" name="フローチャート: 判断 457">
          <a:extLst>
            <a:ext uri="{FF2B5EF4-FFF2-40B4-BE49-F238E27FC236}">
              <a16:creationId xmlns:a16="http://schemas.microsoft.com/office/drawing/2014/main" id="{4454B348-73CE-43F5-9FFD-4C4AB56E5133}"/>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59" name="フローチャート: 判断 458">
          <a:extLst>
            <a:ext uri="{FF2B5EF4-FFF2-40B4-BE49-F238E27FC236}">
              <a16:creationId xmlns:a16="http://schemas.microsoft.com/office/drawing/2014/main" id="{FAC8075B-00C6-4315-B338-F233D8DCDC1F}"/>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60" name="フローチャート: 判断 459">
          <a:extLst>
            <a:ext uri="{FF2B5EF4-FFF2-40B4-BE49-F238E27FC236}">
              <a16:creationId xmlns:a16="http://schemas.microsoft.com/office/drawing/2014/main" id="{41535CD1-9075-4FD8-B863-8D096FF791A9}"/>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61" name="フローチャート: 判断 460">
          <a:extLst>
            <a:ext uri="{FF2B5EF4-FFF2-40B4-BE49-F238E27FC236}">
              <a16:creationId xmlns:a16="http://schemas.microsoft.com/office/drawing/2014/main" id="{B28DB31C-0894-4D14-9009-33C77B69C8A7}"/>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62" name="フローチャート: 判断 461">
          <a:extLst>
            <a:ext uri="{FF2B5EF4-FFF2-40B4-BE49-F238E27FC236}">
              <a16:creationId xmlns:a16="http://schemas.microsoft.com/office/drawing/2014/main" id="{F23FA918-0A77-4119-9873-A8E4B3C7288C}"/>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7601445-DFF6-4BE5-BCFC-C8B4A24045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548D81B-34FD-4615-94A1-9D0F16C3E6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FC711BA8-3418-4627-8DE7-E510F1A0A9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A43FA89-B9D2-49CA-BA67-6C26B305F7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CDCDAB0B-0252-4D7A-B51D-1803D53A92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120106</xdr:rowOff>
    </xdr:from>
    <xdr:to>
      <xdr:col>116</xdr:col>
      <xdr:colOff>114300</xdr:colOff>
      <xdr:row>37</xdr:row>
      <xdr:rowOff>50256</xdr:rowOff>
    </xdr:to>
    <xdr:sp macro="" textlink="">
      <xdr:nvSpPr>
        <xdr:cNvPr id="468" name="楕円 467">
          <a:extLst>
            <a:ext uri="{FF2B5EF4-FFF2-40B4-BE49-F238E27FC236}">
              <a16:creationId xmlns:a16="http://schemas.microsoft.com/office/drawing/2014/main" id="{C298D79E-80A3-4897-AAF5-0AC1196053B6}"/>
            </a:ext>
          </a:extLst>
        </xdr:cNvPr>
        <xdr:cNvSpPr/>
      </xdr:nvSpPr>
      <xdr:spPr>
        <a:xfrm>
          <a:off x="22110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142983</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7FFE0D6B-EFCD-4B83-BA91-3E7DD26EA405}"/>
            </a:ext>
          </a:extLst>
        </xdr:cNvPr>
        <xdr:cNvSpPr txBox="1"/>
      </xdr:nvSpPr>
      <xdr:spPr>
        <a:xfrm>
          <a:off x="22199600"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126637</xdr:rowOff>
    </xdr:from>
    <xdr:to>
      <xdr:col>112</xdr:col>
      <xdr:colOff>38100</xdr:colOff>
      <xdr:row>37</xdr:row>
      <xdr:rowOff>56787</xdr:rowOff>
    </xdr:to>
    <xdr:sp macro="" textlink="">
      <xdr:nvSpPr>
        <xdr:cNvPr id="470" name="楕円 469">
          <a:extLst>
            <a:ext uri="{FF2B5EF4-FFF2-40B4-BE49-F238E27FC236}">
              <a16:creationId xmlns:a16="http://schemas.microsoft.com/office/drawing/2014/main" id="{3D3BC9F0-29DC-49FF-BE56-DEDF78E9232A}"/>
            </a:ext>
          </a:extLst>
        </xdr:cNvPr>
        <xdr:cNvSpPr/>
      </xdr:nvSpPr>
      <xdr:spPr>
        <a:xfrm>
          <a:off x="2127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170906</xdr:rowOff>
    </xdr:from>
    <xdr:to>
      <xdr:col>116</xdr:col>
      <xdr:colOff>63500</xdr:colOff>
      <xdr:row>37</xdr:row>
      <xdr:rowOff>5987</xdr:rowOff>
    </xdr:to>
    <xdr:cxnSp macro="">
      <xdr:nvCxnSpPr>
        <xdr:cNvPr id="471" name="直線コネクタ 470">
          <a:extLst>
            <a:ext uri="{FF2B5EF4-FFF2-40B4-BE49-F238E27FC236}">
              <a16:creationId xmlns:a16="http://schemas.microsoft.com/office/drawing/2014/main" id="{8F3976D5-ABC9-4687-9A11-7BCCD80FD08C}"/>
            </a:ext>
          </a:extLst>
        </xdr:cNvPr>
        <xdr:cNvCxnSpPr/>
      </xdr:nvCxnSpPr>
      <xdr:spPr>
        <a:xfrm flipV="1">
          <a:off x="21323300" y="63431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129903</xdr:rowOff>
    </xdr:from>
    <xdr:to>
      <xdr:col>107</xdr:col>
      <xdr:colOff>101600</xdr:colOff>
      <xdr:row>37</xdr:row>
      <xdr:rowOff>60053</xdr:rowOff>
    </xdr:to>
    <xdr:sp macro="" textlink="">
      <xdr:nvSpPr>
        <xdr:cNvPr id="472" name="楕円 471">
          <a:extLst>
            <a:ext uri="{FF2B5EF4-FFF2-40B4-BE49-F238E27FC236}">
              <a16:creationId xmlns:a16="http://schemas.microsoft.com/office/drawing/2014/main" id="{667F75F1-ECF2-4096-9CD9-CE15E0BCF680}"/>
            </a:ext>
          </a:extLst>
        </xdr:cNvPr>
        <xdr:cNvSpPr/>
      </xdr:nvSpPr>
      <xdr:spPr>
        <a:xfrm>
          <a:off x="20383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5987</xdr:rowOff>
    </xdr:from>
    <xdr:to>
      <xdr:col>111</xdr:col>
      <xdr:colOff>177800</xdr:colOff>
      <xdr:row>37</xdr:row>
      <xdr:rowOff>9253</xdr:rowOff>
    </xdr:to>
    <xdr:cxnSp macro="">
      <xdr:nvCxnSpPr>
        <xdr:cNvPr id="473" name="直線コネクタ 472">
          <a:extLst>
            <a:ext uri="{FF2B5EF4-FFF2-40B4-BE49-F238E27FC236}">
              <a16:creationId xmlns:a16="http://schemas.microsoft.com/office/drawing/2014/main" id="{C31D91C6-5A35-4322-9B71-9A7E56DAE23C}"/>
            </a:ext>
          </a:extLst>
        </xdr:cNvPr>
        <xdr:cNvCxnSpPr/>
      </xdr:nvCxnSpPr>
      <xdr:spPr>
        <a:xfrm flipV="1">
          <a:off x="20434300" y="63496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136434</xdr:rowOff>
    </xdr:from>
    <xdr:to>
      <xdr:col>102</xdr:col>
      <xdr:colOff>165100</xdr:colOff>
      <xdr:row>37</xdr:row>
      <xdr:rowOff>66584</xdr:rowOff>
    </xdr:to>
    <xdr:sp macro="" textlink="">
      <xdr:nvSpPr>
        <xdr:cNvPr id="474" name="楕円 473">
          <a:extLst>
            <a:ext uri="{FF2B5EF4-FFF2-40B4-BE49-F238E27FC236}">
              <a16:creationId xmlns:a16="http://schemas.microsoft.com/office/drawing/2014/main" id="{463860E1-B028-4DA6-8F9A-D9D32978ECA4}"/>
            </a:ext>
          </a:extLst>
        </xdr:cNvPr>
        <xdr:cNvSpPr/>
      </xdr:nvSpPr>
      <xdr:spPr>
        <a:xfrm>
          <a:off x="19494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9253</xdr:rowOff>
    </xdr:from>
    <xdr:to>
      <xdr:col>107</xdr:col>
      <xdr:colOff>50800</xdr:colOff>
      <xdr:row>37</xdr:row>
      <xdr:rowOff>15784</xdr:rowOff>
    </xdr:to>
    <xdr:cxnSp macro="">
      <xdr:nvCxnSpPr>
        <xdr:cNvPr id="475" name="直線コネクタ 474">
          <a:extLst>
            <a:ext uri="{FF2B5EF4-FFF2-40B4-BE49-F238E27FC236}">
              <a16:creationId xmlns:a16="http://schemas.microsoft.com/office/drawing/2014/main" id="{B424747C-9AD1-4114-B0AE-306BF7AA559D}"/>
            </a:ext>
          </a:extLst>
        </xdr:cNvPr>
        <xdr:cNvCxnSpPr/>
      </xdr:nvCxnSpPr>
      <xdr:spPr>
        <a:xfrm flipV="1">
          <a:off x="19545300" y="63529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A2DC51D3-A904-4D43-B1F2-3B17BB17A62E}"/>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6309B411-6B41-41F0-A4AF-0BBEF633FFA4}"/>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6897ECE2-868C-4A33-9BED-8D1DF883B4E9}"/>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5C152B75-FBD4-4090-B13E-2348F04B53BA}"/>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73314</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CAC9FB74-662D-4E85-8A6D-946C495F89A0}"/>
            </a:ext>
          </a:extLst>
        </xdr:cNvPr>
        <xdr:cNvSpPr txBox="1"/>
      </xdr:nvSpPr>
      <xdr:spPr>
        <a:xfrm>
          <a:off x="210757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76580</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6F28B011-8C9E-40F4-84FA-4C27F9F629E3}"/>
            </a:ext>
          </a:extLst>
        </xdr:cNvPr>
        <xdr:cNvSpPr txBox="1"/>
      </xdr:nvSpPr>
      <xdr:spPr>
        <a:xfrm>
          <a:off x="20199427" y="60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83111</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DE69287E-82A4-427F-8A9F-4014FEC80055}"/>
            </a:ext>
          </a:extLst>
        </xdr:cNvPr>
        <xdr:cNvSpPr txBox="1"/>
      </xdr:nvSpPr>
      <xdr:spPr>
        <a:xfrm>
          <a:off x="19310427"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F1E3094E-13E0-4D04-A1AE-9541AC0137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98418593-04B5-41DE-AA20-99407B8842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726C741F-4978-443C-A8B6-F877826B68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4AD59BDF-00B6-4F73-934B-19FDB23002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E4580A7B-91EC-4E43-B8AE-0EE2D5C68E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A1327FA4-3290-4681-AFD5-F1D345003E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8E44432F-5ACE-4568-BA7A-2D629B1572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21D87E1E-19B1-4E7A-BD40-03ACFAD716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B082DBE2-6F39-4CAF-ABC7-F5BF9B9423D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6E840FA7-2368-41DB-967A-5732A9E789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7EF28642-ABB9-4235-B268-D67FD482B5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98F2B8E8-0EA8-4E9B-8D9B-E614C92392E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a:extLst>
            <a:ext uri="{FF2B5EF4-FFF2-40B4-BE49-F238E27FC236}">
              <a16:creationId xmlns:a16="http://schemas.microsoft.com/office/drawing/2014/main" id="{D43EF582-5232-44CF-BEDF-3C2455CD2A5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3739B412-3A97-4A22-994F-28CEF5B2DD5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2565A144-8470-41BA-A544-3582AFC88FD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7D01661C-8508-492B-8604-A17DB8912E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3D1C9DE7-651B-4240-BCB5-6040E1BE067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CCF42609-0105-4150-A2E7-242624E040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9FEAE875-8C74-49D0-816B-9456DB4F0A9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ED432EB1-DB93-42D8-BE44-50C83B4362F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C91EDC13-C4D0-4C69-86F8-0118941CBE9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A27FB93D-F59A-41D9-A5E3-2BF17D95CF4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a:extLst>
            <a:ext uri="{FF2B5EF4-FFF2-40B4-BE49-F238E27FC236}">
              <a16:creationId xmlns:a16="http://schemas.microsoft.com/office/drawing/2014/main" id="{4AFAA8F6-1635-495D-9681-F22DED5FE73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92863CE4-CDFA-4AC9-9AC9-09E631C880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a:extLst>
            <a:ext uri="{FF2B5EF4-FFF2-40B4-BE49-F238E27FC236}">
              <a16:creationId xmlns:a16="http://schemas.microsoft.com/office/drawing/2014/main" id="{3F1F7336-AC46-4383-BFC1-16AD6383E05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36F43643-7BAD-47C3-B466-21F5D1D1F7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09" name="直線コネクタ 508">
          <a:extLst>
            <a:ext uri="{FF2B5EF4-FFF2-40B4-BE49-F238E27FC236}">
              <a16:creationId xmlns:a16="http://schemas.microsoft.com/office/drawing/2014/main" id="{9FFE27D8-58D1-4797-901C-697F7598644C}"/>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A7D3519A-0941-4EC0-85CE-340436B2E02C}"/>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11" name="直線コネクタ 510">
          <a:extLst>
            <a:ext uri="{FF2B5EF4-FFF2-40B4-BE49-F238E27FC236}">
              <a16:creationId xmlns:a16="http://schemas.microsoft.com/office/drawing/2014/main" id="{03C56909-CD23-4CE1-B187-095EC04DD314}"/>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77E2DBD4-8D3E-4DE9-8E55-0E56BB8ED10C}"/>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13" name="直線コネクタ 512">
          <a:extLst>
            <a:ext uri="{FF2B5EF4-FFF2-40B4-BE49-F238E27FC236}">
              <a16:creationId xmlns:a16="http://schemas.microsoft.com/office/drawing/2014/main" id="{F3C74FE1-69DB-4AA6-B576-5E8C790B41D8}"/>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816DBA89-E5B1-47DE-BB4F-1EA260765F22}"/>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15" name="フローチャート: 判断 514">
          <a:extLst>
            <a:ext uri="{FF2B5EF4-FFF2-40B4-BE49-F238E27FC236}">
              <a16:creationId xmlns:a16="http://schemas.microsoft.com/office/drawing/2014/main" id="{CB863DE3-8617-4A29-AB63-236B2159FF1C}"/>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16" name="フローチャート: 判断 515">
          <a:extLst>
            <a:ext uri="{FF2B5EF4-FFF2-40B4-BE49-F238E27FC236}">
              <a16:creationId xmlns:a16="http://schemas.microsoft.com/office/drawing/2014/main" id="{88D73F73-84A6-47AC-85C9-7F3317C0DB52}"/>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17" name="フローチャート: 判断 516">
          <a:extLst>
            <a:ext uri="{FF2B5EF4-FFF2-40B4-BE49-F238E27FC236}">
              <a16:creationId xmlns:a16="http://schemas.microsoft.com/office/drawing/2014/main" id="{52EC7E56-6AF7-4CCD-ACC3-109AC002C91B}"/>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18" name="フローチャート: 判断 517">
          <a:extLst>
            <a:ext uri="{FF2B5EF4-FFF2-40B4-BE49-F238E27FC236}">
              <a16:creationId xmlns:a16="http://schemas.microsoft.com/office/drawing/2014/main" id="{D8CC4960-0FBD-45EC-B544-CA4CC16D0D16}"/>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19" name="フローチャート: 判断 518">
          <a:extLst>
            <a:ext uri="{FF2B5EF4-FFF2-40B4-BE49-F238E27FC236}">
              <a16:creationId xmlns:a16="http://schemas.microsoft.com/office/drawing/2014/main" id="{96E9558E-5DFA-4316-9CAB-979A1BAAB727}"/>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3D17C317-81C5-4344-BA5B-E272CD0C885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A17B781C-A7C3-4208-969E-102EA1036E9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1A30A1E-8014-4C45-B235-BDAD40FE64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D6E13D3-E0CF-475E-B1A9-68FEDF55E0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5DBB46D-1609-46E2-AC82-3F1754DBEB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25" name="楕円 524">
          <a:extLst>
            <a:ext uri="{FF2B5EF4-FFF2-40B4-BE49-F238E27FC236}">
              <a16:creationId xmlns:a16="http://schemas.microsoft.com/office/drawing/2014/main" id="{765C2028-023F-471E-B72B-9F6D1FD17626}"/>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638DFD0-602D-4B8D-BF78-D6AF43F9956F}"/>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27" name="楕円 526">
          <a:extLst>
            <a:ext uri="{FF2B5EF4-FFF2-40B4-BE49-F238E27FC236}">
              <a16:creationId xmlns:a16="http://schemas.microsoft.com/office/drawing/2014/main" id="{04B7EDD7-F178-4B7A-A875-AF3ED993D286}"/>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114300</xdr:rowOff>
    </xdr:to>
    <xdr:cxnSp macro="">
      <xdr:nvCxnSpPr>
        <xdr:cNvPr id="528" name="直線コネクタ 527">
          <a:extLst>
            <a:ext uri="{FF2B5EF4-FFF2-40B4-BE49-F238E27FC236}">
              <a16:creationId xmlns:a16="http://schemas.microsoft.com/office/drawing/2014/main" id="{B27DFB2E-30BE-4B25-B380-875C77DE4658}"/>
            </a:ext>
          </a:extLst>
        </xdr:cNvPr>
        <xdr:cNvCxnSpPr/>
      </xdr:nvCxnSpPr>
      <xdr:spPr>
        <a:xfrm flipV="1">
          <a:off x="15481300" y="10378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529" name="楕円 528">
          <a:extLst>
            <a:ext uri="{FF2B5EF4-FFF2-40B4-BE49-F238E27FC236}">
              <a16:creationId xmlns:a16="http://schemas.microsoft.com/office/drawing/2014/main" id="{E03C4A6C-9499-4BEC-B3A8-839CC4A8A4B5}"/>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114300</xdr:rowOff>
    </xdr:to>
    <xdr:cxnSp macro="">
      <xdr:nvCxnSpPr>
        <xdr:cNvPr id="530" name="直線コネクタ 529">
          <a:extLst>
            <a:ext uri="{FF2B5EF4-FFF2-40B4-BE49-F238E27FC236}">
              <a16:creationId xmlns:a16="http://schemas.microsoft.com/office/drawing/2014/main" id="{47E73C63-43F7-4101-A698-B6A5B8D0F623}"/>
            </a:ext>
          </a:extLst>
        </xdr:cNvPr>
        <xdr:cNvCxnSpPr/>
      </xdr:nvCxnSpPr>
      <xdr:spPr>
        <a:xfrm>
          <a:off x="14592300" y="103457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31" name="楕円 530">
          <a:extLst>
            <a:ext uri="{FF2B5EF4-FFF2-40B4-BE49-F238E27FC236}">
              <a16:creationId xmlns:a16="http://schemas.microsoft.com/office/drawing/2014/main" id="{A1044FEA-767F-4B07-969C-1CEAE79A317C}"/>
            </a:ext>
          </a:extLst>
        </xdr:cNvPr>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58783</xdr:rowOff>
    </xdr:to>
    <xdr:cxnSp macro="">
      <xdr:nvCxnSpPr>
        <xdr:cNvPr id="532" name="直線コネクタ 531">
          <a:extLst>
            <a:ext uri="{FF2B5EF4-FFF2-40B4-BE49-F238E27FC236}">
              <a16:creationId xmlns:a16="http://schemas.microsoft.com/office/drawing/2014/main" id="{DAF75EF3-84AA-43DD-B1D3-4E010FCE0DFA}"/>
            </a:ext>
          </a:extLst>
        </xdr:cNvPr>
        <xdr:cNvCxnSpPr/>
      </xdr:nvCxnSpPr>
      <xdr:spPr>
        <a:xfrm>
          <a:off x="13703300" y="1028373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33" name="n_1aveValue【学校施設】&#10;有形固定資産減価償却率">
          <a:extLst>
            <a:ext uri="{FF2B5EF4-FFF2-40B4-BE49-F238E27FC236}">
              <a16:creationId xmlns:a16="http://schemas.microsoft.com/office/drawing/2014/main" id="{40E5FB24-211F-4634-A066-573D9071AEE3}"/>
            </a:ext>
          </a:extLst>
        </xdr:cNvPr>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34" name="n_2aveValue【学校施設】&#10;有形固定資産減価償却率">
          <a:extLst>
            <a:ext uri="{FF2B5EF4-FFF2-40B4-BE49-F238E27FC236}">
              <a16:creationId xmlns:a16="http://schemas.microsoft.com/office/drawing/2014/main" id="{20BB4A2C-21E5-430B-B9E9-90A921303D3A}"/>
            </a:ext>
          </a:extLst>
        </xdr:cNvPr>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35" name="n_3aveValue【学校施設】&#10;有形固定資産減価償却率">
          <a:extLst>
            <a:ext uri="{FF2B5EF4-FFF2-40B4-BE49-F238E27FC236}">
              <a16:creationId xmlns:a16="http://schemas.microsoft.com/office/drawing/2014/main" id="{8251417A-5C27-4F19-BEC5-EB49A0646AE5}"/>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36" name="n_4aveValue【学校施設】&#10;有形固定資産減価償却率">
          <a:extLst>
            <a:ext uri="{FF2B5EF4-FFF2-40B4-BE49-F238E27FC236}">
              <a16:creationId xmlns:a16="http://schemas.microsoft.com/office/drawing/2014/main" id="{89A14BCB-4495-4EAB-94BC-7536428AD994}"/>
            </a:ext>
          </a:extLst>
        </xdr:cNvPr>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37" name="n_1mainValue【学校施設】&#10;有形固定資産減価償却率">
          <a:extLst>
            <a:ext uri="{FF2B5EF4-FFF2-40B4-BE49-F238E27FC236}">
              <a16:creationId xmlns:a16="http://schemas.microsoft.com/office/drawing/2014/main" id="{DDA9DE2D-1F6D-46A2-9E8B-80C8C8DDE5A1}"/>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38" name="n_2mainValue【学校施設】&#10;有形固定資産減価償却率">
          <a:extLst>
            <a:ext uri="{FF2B5EF4-FFF2-40B4-BE49-F238E27FC236}">
              <a16:creationId xmlns:a16="http://schemas.microsoft.com/office/drawing/2014/main" id="{2BB8BD05-DE0C-4355-B272-C19C40F3AAA2}"/>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39" name="n_3mainValue【学校施設】&#10;有形固定資産減価償却率">
          <a:extLst>
            <a:ext uri="{FF2B5EF4-FFF2-40B4-BE49-F238E27FC236}">
              <a16:creationId xmlns:a16="http://schemas.microsoft.com/office/drawing/2014/main" id="{CB48002E-0A96-4D8E-AC8F-4E4077A073B1}"/>
            </a:ext>
          </a:extLst>
        </xdr:cNvPr>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537611C9-DDB9-45D0-BB8C-83C5A4D159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A1AE9E9F-A2EA-4126-A0DB-8C3E5EB6F6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E0133337-C2E4-4D5E-B6EC-3680C4D466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43403180-7224-4EE7-A93C-E79CECE595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2756C49C-10D2-4D8B-9AA3-D162424D20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DD6FC2EB-EFFA-4BDB-B2F4-B5852F2873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7C0B3D2F-888C-4978-A86E-F2E3438777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A8FBFF98-DBA7-4835-B2D3-137778DD41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6E2E8144-A996-42B8-BB8E-0A5EF3F17B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687C419C-1529-48AC-92F7-7FBD74D3B6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569E4B56-ED24-4FBC-8025-31B28F74B2C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1" name="直線コネクタ 550">
          <a:extLst>
            <a:ext uri="{FF2B5EF4-FFF2-40B4-BE49-F238E27FC236}">
              <a16:creationId xmlns:a16="http://schemas.microsoft.com/office/drawing/2014/main" id="{06A2BC0D-4EC3-4DCD-BFB5-63FBC9E7633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a:extLst>
            <a:ext uri="{FF2B5EF4-FFF2-40B4-BE49-F238E27FC236}">
              <a16:creationId xmlns:a16="http://schemas.microsoft.com/office/drawing/2014/main" id="{954C68CE-8F2A-47B2-9102-2098621F278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a:extLst>
            <a:ext uri="{FF2B5EF4-FFF2-40B4-BE49-F238E27FC236}">
              <a16:creationId xmlns:a16="http://schemas.microsoft.com/office/drawing/2014/main" id="{7C74AD28-916E-4448-B8F8-FE9C61474D5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a:extLst>
            <a:ext uri="{FF2B5EF4-FFF2-40B4-BE49-F238E27FC236}">
              <a16:creationId xmlns:a16="http://schemas.microsoft.com/office/drawing/2014/main" id="{BF6E5B6E-A4B7-4AC8-B091-1CA5A38C1C3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a:extLst>
            <a:ext uri="{FF2B5EF4-FFF2-40B4-BE49-F238E27FC236}">
              <a16:creationId xmlns:a16="http://schemas.microsoft.com/office/drawing/2014/main" id="{968CAB4C-0E5D-431D-A2A7-C7800EB4DD7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a:extLst>
            <a:ext uri="{FF2B5EF4-FFF2-40B4-BE49-F238E27FC236}">
              <a16:creationId xmlns:a16="http://schemas.microsoft.com/office/drawing/2014/main" id="{4B1067BA-1580-43A5-A7FA-09D1F6FDF63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a:extLst>
            <a:ext uri="{FF2B5EF4-FFF2-40B4-BE49-F238E27FC236}">
              <a16:creationId xmlns:a16="http://schemas.microsoft.com/office/drawing/2014/main" id="{D7926BA1-2122-4D9A-9AEB-9D1F6370E04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a:extLst>
            <a:ext uri="{FF2B5EF4-FFF2-40B4-BE49-F238E27FC236}">
              <a16:creationId xmlns:a16="http://schemas.microsoft.com/office/drawing/2014/main" id="{859B510C-8C9F-41DC-8644-53FE450BB5A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D806347F-FD13-4070-ABC7-40AAF16921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6EA37156-08A4-40E5-9D79-62E1D6B028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72E42684-F2A4-4F48-B084-FDD6947AF8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2" name="直線コネクタ 561">
          <a:extLst>
            <a:ext uri="{FF2B5EF4-FFF2-40B4-BE49-F238E27FC236}">
              <a16:creationId xmlns:a16="http://schemas.microsoft.com/office/drawing/2014/main" id="{48482978-9B6B-48E6-B04F-AFC445B2B593}"/>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3" name="【学校施設】&#10;一人当たり面積最小値テキスト">
          <a:extLst>
            <a:ext uri="{FF2B5EF4-FFF2-40B4-BE49-F238E27FC236}">
              <a16:creationId xmlns:a16="http://schemas.microsoft.com/office/drawing/2014/main" id="{EC84E9CA-9ABB-4F06-BB8C-BD0F57DE8B94}"/>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4" name="直線コネクタ 563">
          <a:extLst>
            <a:ext uri="{FF2B5EF4-FFF2-40B4-BE49-F238E27FC236}">
              <a16:creationId xmlns:a16="http://schemas.microsoft.com/office/drawing/2014/main" id="{E5FBAB1E-2E24-42D3-AF73-1B935A3AAAED}"/>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65" name="【学校施設】&#10;一人当たり面積最大値テキスト">
          <a:extLst>
            <a:ext uri="{FF2B5EF4-FFF2-40B4-BE49-F238E27FC236}">
              <a16:creationId xmlns:a16="http://schemas.microsoft.com/office/drawing/2014/main" id="{54F109C0-FBE3-4519-A520-40457CA4D0C8}"/>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66" name="直線コネクタ 565">
          <a:extLst>
            <a:ext uri="{FF2B5EF4-FFF2-40B4-BE49-F238E27FC236}">
              <a16:creationId xmlns:a16="http://schemas.microsoft.com/office/drawing/2014/main" id="{C823D0F3-B68F-4BB9-AB6F-955E898D6D7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67" name="【学校施設】&#10;一人当たり面積平均値テキスト">
          <a:extLst>
            <a:ext uri="{FF2B5EF4-FFF2-40B4-BE49-F238E27FC236}">
              <a16:creationId xmlns:a16="http://schemas.microsoft.com/office/drawing/2014/main" id="{8CBE0E9B-FC70-40BE-A6B1-75172EA170E2}"/>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68" name="フローチャート: 判断 567">
          <a:extLst>
            <a:ext uri="{FF2B5EF4-FFF2-40B4-BE49-F238E27FC236}">
              <a16:creationId xmlns:a16="http://schemas.microsoft.com/office/drawing/2014/main" id="{8B228DB0-7C55-4C23-899B-3C22D7198B7F}"/>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69" name="フローチャート: 判断 568">
          <a:extLst>
            <a:ext uri="{FF2B5EF4-FFF2-40B4-BE49-F238E27FC236}">
              <a16:creationId xmlns:a16="http://schemas.microsoft.com/office/drawing/2014/main" id="{1F7C73C2-602A-492F-BB8B-B4A2C2ED127F}"/>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0" name="フローチャート: 判断 569">
          <a:extLst>
            <a:ext uri="{FF2B5EF4-FFF2-40B4-BE49-F238E27FC236}">
              <a16:creationId xmlns:a16="http://schemas.microsoft.com/office/drawing/2014/main" id="{FF035001-8AE5-47CC-984A-B8373943330B}"/>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71" name="フローチャート: 判断 570">
          <a:extLst>
            <a:ext uri="{FF2B5EF4-FFF2-40B4-BE49-F238E27FC236}">
              <a16:creationId xmlns:a16="http://schemas.microsoft.com/office/drawing/2014/main" id="{08E333B6-B824-4B11-AA0E-8EF93A6B9DDA}"/>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72" name="フローチャート: 判断 571">
          <a:extLst>
            <a:ext uri="{FF2B5EF4-FFF2-40B4-BE49-F238E27FC236}">
              <a16:creationId xmlns:a16="http://schemas.microsoft.com/office/drawing/2014/main" id="{4F8ED1FC-E424-41EC-A25C-541CD6B917DA}"/>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93FC989-7D57-4213-94C2-7D14CA3D9C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33CE10A6-2749-4327-B06B-1232E65C47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BEA07C24-EC6A-415C-AB31-395F555ED4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963D52C-E838-409D-A105-6BB03B3E67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B5E742A2-366E-447A-948F-B068448A45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96875</xdr:rowOff>
    </xdr:from>
    <xdr:to>
      <xdr:col>116</xdr:col>
      <xdr:colOff>114300</xdr:colOff>
      <xdr:row>62</xdr:row>
      <xdr:rowOff>27025</xdr:rowOff>
    </xdr:to>
    <xdr:sp macro="" textlink="">
      <xdr:nvSpPr>
        <xdr:cNvPr id="578" name="楕円 577">
          <a:extLst>
            <a:ext uri="{FF2B5EF4-FFF2-40B4-BE49-F238E27FC236}">
              <a16:creationId xmlns:a16="http://schemas.microsoft.com/office/drawing/2014/main" id="{303F8C62-E5DE-41EB-A0CA-D3C2E193BD7D}"/>
            </a:ext>
          </a:extLst>
        </xdr:cNvPr>
        <xdr:cNvSpPr/>
      </xdr:nvSpPr>
      <xdr:spPr>
        <a:xfrm>
          <a:off x="221107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75302</xdr:rowOff>
    </xdr:from>
    <xdr:ext cx="469744" cy="259045"/>
    <xdr:sp macro="" textlink="">
      <xdr:nvSpPr>
        <xdr:cNvPr id="579" name="【学校施設】&#10;一人当たり面積該当値テキスト">
          <a:extLst>
            <a:ext uri="{FF2B5EF4-FFF2-40B4-BE49-F238E27FC236}">
              <a16:creationId xmlns:a16="http://schemas.microsoft.com/office/drawing/2014/main" id="{9C649B97-CECD-442E-BC44-237CDB925D62}"/>
            </a:ext>
          </a:extLst>
        </xdr:cNvPr>
        <xdr:cNvSpPr txBox="1"/>
      </xdr:nvSpPr>
      <xdr:spPr>
        <a:xfrm>
          <a:off x="22199600" y="105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109677</xdr:rowOff>
    </xdr:from>
    <xdr:to>
      <xdr:col>112</xdr:col>
      <xdr:colOff>38100</xdr:colOff>
      <xdr:row>62</xdr:row>
      <xdr:rowOff>39827</xdr:rowOff>
    </xdr:to>
    <xdr:sp macro="" textlink="">
      <xdr:nvSpPr>
        <xdr:cNvPr id="580" name="楕円 579">
          <a:extLst>
            <a:ext uri="{FF2B5EF4-FFF2-40B4-BE49-F238E27FC236}">
              <a16:creationId xmlns:a16="http://schemas.microsoft.com/office/drawing/2014/main" id="{6CC2EFA2-D283-4F72-851A-0A96B97A6790}"/>
            </a:ext>
          </a:extLst>
        </xdr:cNvPr>
        <xdr:cNvSpPr/>
      </xdr:nvSpPr>
      <xdr:spPr>
        <a:xfrm>
          <a:off x="21272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147675</xdr:rowOff>
    </xdr:from>
    <xdr:to>
      <xdr:col>116</xdr:col>
      <xdr:colOff>63500</xdr:colOff>
      <xdr:row>61</xdr:row>
      <xdr:rowOff>160477</xdr:rowOff>
    </xdr:to>
    <xdr:cxnSp macro="">
      <xdr:nvCxnSpPr>
        <xdr:cNvPr id="581" name="直線コネクタ 580">
          <a:extLst>
            <a:ext uri="{FF2B5EF4-FFF2-40B4-BE49-F238E27FC236}">
              <a16:creationId xmlns:a16="http://schemas.microsoft.com/office/drawing/2014/main" id="{D2F2AEAC-4893-4CE4-8786-252579718135}"/>
            </a:ext>
          </a:extLst>
        </xdr:cNvPr>
        <xdr:cNvCxnSpPr/>
      </xdr:nvCxnSpPr>
      <xdr:spPr>
        <a:xfrm flipV="1">
          <a:off x="21323300" y="1060612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13665</xdr:rowOff>
    </xdr:from>
    <xdr:to>
      <xdr:col>107</xdr:col>
      <xdr:colOff>101600</xdr:colOff>
      <xdr:row>63</xdr:row>
      <xdr:rowOff>115265</xdr:rowOff>
    </xdr:to>
    <xdr:sp macro="" textlink="">
      <xdr:nvSpPr>
        <xdr:cNvPr id="582" name="楕円 581">
          <a:extLst>
            <a:ext uri="{FF2B5EF4-FFF2-40B4-BE49-F238E27FC236}">
              <a16:creationId xmlns:a16="http://schemas.microsoft.com/office/drawing/2014/main" id="{0AC32FB9-DD54-41A3-8003-6C3E03A142E6}"/>
            </a:ext>
          </a:extLst>
        </xdr:cNvPr>
        <xdr:cNvSpPr/>
      </xdr:nvSpPr>
      <xdr:spPr>
        <a:xfrm>
          <a:off x="20383500" y="10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160477</xdr:rowOff>
    </xdr:from>
    <xdr:to>
      <xdr:col>111</xdr:col>
      <xdr:colOff>177800</xdr:colOff>
      <xdr:row>63</xdr:row>
      <xdr:rowOff>64465</xdr:rowOff>
    </xdr:to>
    <xdr:cxnSp macro="">
      <xdr:nvCxnSpPr>
        <xdr:cNvPr id="583" name="直線コネクタ 582">
          <a:extLst>
            <a:ext uri="{FF2B5EF4-FFF2-40B4-BE49-F238E27FC236}">
              <a16:creationId xmlns:a16="http://schemas.microsoft.com/office/drawing/2014/main" id="{26C57881-43F2-44BE-9247-6371C5C28832}"/>
            </a:ext>
          </a:extLst>
        </xdr:cNvPr>
        <xdr:cNvCxnSpPr/>
      </xdr:nvCxnSpPr>
      <xdr:spPr>
        <a:xfrm flipV="1">
          <a:off x="20434300" y="10618927"/>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23723</xdr:rowOff>
    </xdr:from>
    <xdr:to>
      <xdr:col>102</xdr:col>
      <xdr:colOff>165100</xdr:colOff>
      <xdr:row>63</xdr:row>
      <xdr:rowOff>125323</xdr:rowOff>
    </xdr:to>
    <xdr:sp macro="" textlink="">
      <xdr:nvSpPr>
        <xdr:cNvPr id="584" name="楕円 583">
          <a:extLst>
            <a:ext uri="{FF2B5EF4-FFF2-40B4-BE49-F238E27FC236}">
              <a16:creationId xmlns:a16="http://schemas.microsoft.com/office/drawing/2014/main" id="{6461DC45-2D3A-4BA9-A34E-0A3B51C584F8}"/>
            </a:ext>
          </a:extLst>
        </xdr:cNvPr>
        <xdr:cNvSpPr/>
      </xdr:nvSpPr>
      <xdr:spPr>
        <a:xfrm>
          <a:off x="194945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64465</xdr:rowOff>
    </xdr:from>
    <xdr:to>
      <xdr:col>107</xdr:col>
      <xdr:colOff>50800</xdr:colOff>
      <xdr:row>63</xdr:row>
      <xdr:rowOff>74523</xdr:rowOff>
    </xdr:to>
    <xdr:cxnSp macro="">
      <xdr:nvCxnSpPr>
        <xdr:cNvPr id="585" name="直線コネクタ 584">
          <a:extLst>
            <a:ext uri="{FF2B5EF4-FFF2-40B4-BE49-F238E27FC236}">
              <a16:creationId xmlns:a16="http://schemas.microsoft.com/office/drawing/2014/main" id="{6C822F8A-5D74-4031-B00F-BA900ACD6252}"/>
            </a:ext>
          </a:extLst>
        </xdr:cNvPr>
        <xdr:cNvCxnSpPr/>
      </xdr:nvCxnSpPr>
      <xdr:spPr>
        <a:xfrm flipV="1">
          <a:off x="19545300" y="1086581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586" name="n_1aveValue【学校施設】&#10;一人当たり面積">
          <a:extLst>
            <a:ext uri="{FF2B5EF4-FFF2-40B4-BE49-F238E27FC236}">
              <a16:creationId xmlns:a16="http://schemas.microsoft.com/office/drawing/2014/main" id="{E3D9A35B-F439-4CF2-BA6D-C9BBAB6586FC}"/>
            </a:ext>
          </a:extLst>
        </xdr:cNvPr>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87" name="n_2aveValue【学校施設】&#10;一人当たり面積">
          <a:extLst>
            <a:ext uri="{FF2B5EF4-FFF2-40B4-BE49-F238E27FC236}">
              <a16:creationId xmlns:a16="http://schemas.microsoft.com/office/drawing/2014/main" id="{AA19E9BC-ECA7-4563-A133-5A08B5885EC9}"/>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88" name="n_3aveValue【学校施設】&#10;一人当たり面積">
          <a:extLst>
            <a:ext uri="{FF2B5EF4-FFF2-40B4-BE49-F238E27FC236}">
              <a16:creationId xmlns:a16="http://schemas.microsoft.com/office/drawing/2014/main" id="{7F752798-95C9-4699-B1B1-D0654A36904A}"/>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89" name="n_4aveValue【学校施設】&#10;一人当たり面積">
          <a:extLst>
            <a:ext uri="{FF2B5EF4-FFF2-40B4-BE49-F238E27FC236}">
              <a16:creationId xmlns:a16="http://schemas.microsoft.com/office/drawing/2014/main" id="{53FC0481-EEF9-4617-A666-338BDBF0D6AD}"/>
            </a:ext>
          </a:extLst>
        </xdr:cNvPr>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30954</xdr:rowOff>
    </xdr:from>
    <xdr:ext cx="469744" cy="259045"/>
    <xdr:sp macro="" textlink="">
      <xdr:nvSpPr>
        <xdr:cNvPr id="590" name="n_1mainValue【学校施設】&#10;一人当たり面積">
          <a:extLst>
            <a:ext uri="{FF2B5EF4-FFF2-40B4-BE49-F238E27FC236}">
              <a16:creationId xmlns:a16="http://schemas.microsoft.com/office/drawing/2014/main" id="{B5E1D0B8-D6EC-4902-9365-60CA190E382D}"/>
            </a:ext>
          </a:extLst>
        </xdr:cNvPr>
        <xdr:cNvSpPr txBox="1"/>
      </xdr:nvSpPr>
      <xdr:spPr>
        <a:xfrm>
          <a:off x="21075727" y="1066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106392</xdr:rowOff>
    </xdr:from>
    <xdr:ext cx="469744" cy="259045"/>
    <xdr:sp macro="" textlink="">
      <xdr:nvSpPr>
        <xdr:cNvPr id="591" name="n_2mainValue【学校施設】&#10;一人当たり面積">
          <a:extLst>
            <a:ext uri="{FF2B5EF4-FFF2-40B4-BE49-F238E27FC236}">
              <a16:creationId xmlns:a16="http://schemas.microsoft.com/office/drawing/2014/main" id="{8A925A0E-F64A-4D80-90BA-DAAC6F3441A2}"/>
            </a:ext>
          </a:extLst>
        </xdr:cNvPr>
        <xdr:cNvSpPr txBox="1"/>
      </xdr:nvSpPr>
      <xdr:spPr>
        <a:xfrm>
          <a:off x="20199427" y="1090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116450</xdr:rowOff>
    </xdr:from>
    <xdr:ext cx="469744" cy="259045"/>
    <xdr:sp macro="" textlink="">
      <xdr:nvSpPr>
        <xdr:cNvPr id="592" name="n_3mainValue【学校施設】&#10;一人当たり面積">
          <a:extLst>
            <a:ext uri="{FF2B5EF4-FFF2-40B4-BE49-F238E27FC236}">
              <a16:creationId xmlns:a16="http://schemas.microsoft.com/office/drawing/2014/main" id="{A2926A5D-0E6B-4931-9E0F-266437A4AA70}"/>
            </a:ext>
          </a:extLst>
        </xdr:cNvPr>
        <xdr:cNvSpPr txBox="1"/>
      </xdr:nvSpPr>
      <xdr:spPr>
        <a:xfrm>
          <a:off x="19310427" y="10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BEA8ADED-860B-4669-962B-9C61DBAE68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C8A72786-3FEC-4802-A13E-9AEA481EBB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CF0DE8E1-FC3F-409B-8F48-BAE6147770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F16D39A5-8978-4A70-B654-3BC5D97BE0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37B2D919-4FE8-4582-BE30-DE85BCB1B0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6F84A09E-BCAD-40C0-8555-6B10AEC8CA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2CE8E463-5610-4D65-AD31-BE2D7AC040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2823E75E-47F2-4D3F-9FB4-3F17658DA2C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CCF0422-BFC4-4965-9415-8FC4593D94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EA289E40-BC20-4F2F-A74D-304015B6E5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4C5506D8-F35A-4FEF-AFC8-93F269BC17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B0B39477-DB9D-4364-BE58-A8D35C0583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EA25DD80-5207-464A-8601-2BECBF0CAF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F09F4C80-5BCA-4CC4-9393-E897F59B3B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2F461EF1-0F6B-46D2-A807-BAEC368B71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3FCF7390-A423-4176-9130-EB58C91018E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4866760D-E3FC-48E1-A3B2-BABBB4BAD68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3392A708-456E-4EC0-BF4C-A23D7A6334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96A2F3BC-326C-46FA-A656-CFE6E2E337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830CAC95-0B63-4B96-BB75-D3E6F9ACDE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DE6F011F-EA66-4D08-96E1-B210A48371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EF1306C8-C928-4F70-A557-B6142CBEB3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DBD1C23B-C344-41A8-87C5-82F30A8B9A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63840207-B32B-4AFA-B878-7D50C2B505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A2703C28-9DC2-482A-A793-51F792EDAB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F2AE5D19-FBAA-4103-9B73-A633894553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24D81C4-1713-43D4-8418-4BC85FB0BF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a:extLst>
            <a:ext uri="{FF2B5EF4-FFF2-40B4-BE49-F238E27FC236}">
              <a16:creationId xmlns:a16="http://schemas.microsoft.com/office/drawing/2014/main" id="{5F852361-C2C1-4A98-AC02-2DF1CF015B2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1" name="テキスト ボックス 620">
          <a:extLst>
            <a:ext uri="{FF2B5EF4-FFF2-40B4-BE49-F238E27FC236}">
              <a16:creationId xmlns:a16="http://schemas.microsoft.com/office/drawing/2014/main" id="{6FBDAE99-83E8-4DB5-A4F9-358C2450102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a:extLst>
            <a:ext uri="{FF2B5EF4-FFF2-40B4-BE49-F238E27FC236}">
              <a16:creationId xmlns:a16="http://schemas.microsoft.com/office/drawing/2014/main" id="{4BC931B6-C5FC-4801-911B-ED25D6D24C9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a:extLst>
            <a:ext uri="{FF2B5EF4-FFF2-40B4-BE49-F238E27FC236}">
              <a16:creationId xmlns:a16="http://schemas.microsoft.com/office/drawing/2014/main" id="{18FB8D55-1597-4CB1-A177-97409EE4741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a:extLst>
            <a:ext uri="{FF2B5EF4-FFF2-40B4-BE49-F238E27FC236}">
              <a16:creationId xmlns:a16="http://schemas.microsoft.com/office/drawing/2014/main" id="{5B9E44F7-2A4D-4AD4-8288-1C0637C69A6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a:extLst>
            <a:ext uri="{FF2B5EF4-FFF2-40B4-BE49-F238E27FC236}">
              <a16:creationId xmlns:a16="http://schemas.microsoft.com/office/drawing/2014/main" id="{2A57EF58-8B1F-473D-9FC5-F84A8111DA2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a:extLst>
            <a:ext uri="{FF2B5EF4-FFF2-40B4-BE49-F238E27FC236}">
              <a16:creationId xmlns:a16="http://schemas.microsoft.com/office/drawing/2014/main" id="{4C12AD8F-FC50-4BE5-9BFB-B026E2001F1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a:extLst>
            <a:ext uri="{FF2B5EF4-FFF2-40B4-BE49-F238E27FC236}">
              <a16:creationId xmlns:a16="http://schemas.microsoft.com/office/drawing/2014/main" id="{8D4F7DF0-8C68-4FD9-AD82-7A44A5CBB4E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AFD7B842-31B6-4A22-A82A-746A9ECBC3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9" name="テキスト ボックス 628">
          <a:extLst>
            <a:ext uri="{FF2B5EF4-FFF2-40B4-BE49-F238E27FC236}">
              <a16:creationId xmlns:a16="http://schemas.microsoft.com/office/drawing/2014/main" id="{63A5E08A-7984-4874-B010-8F4B7FF9F884}"/>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a:extLst>
            <a:ext uri="{FF2B5EF4-FFF2-40B4-BE49-F238E27FC236}">
              <a16:creationId xmlns:a16="http://schemas.microsoft.com/office/drawing/2014/main" id="{5F9A0C2F-0F8D-413A-9573-F442DD8C7D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31" name="直線コネクタ 630">
          <a:extLst>
            <a:ext uri="{FF2B5EF4-FFF2-40B4-BE49-F238E27FC236}">
              <a16:creationId xmlns:a16="http://schemas.microsoft.com/office/drawing/2014/main" id="{8341B2E2-C576-4AE3-9ABC-83E538A6F46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2" name="【公民館】&#10;有形固定資産減価償却率最小値テキスト">
          <a:extLst>
            <a:ext uri="{FF2B5EF4-FFF2-40B4-BE49-F238E27FC236}">
              <a16:creationId xmlns:a16="http://schemas.microsoft.com/office/drawing/2014/main" id="{C935A789-65D8-40FE-9FC3-57FDA83AD79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3" name="直線コネクタ 632">
          <a:extLst>
            <a:ext uri="{FF2B5EF4-FFF2-40B4-BE49-F238E27FC236}">
              <a16:creationId xmlns:a16="http://schemas.microsoft.com/office/drawing/2014/main" id="{61AC724D-C00F-483C-913C-06CD05F086F7}"/>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34" name="【公民館】&#10;有形固定資産減価償却率最大値テキスト">
          <a:extLst>
            <a:ext uri="{FF2B5EF4-FFF2-40B4-BE49-F238E27FC236}">
              <a16:creationId xmlns:a16="http://schemas.microsoft.com/office/drawing/2014/main" id="{AF5ADF76-B1BD-4C76-BE69-333CB516305E}"/>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35" name="直線コネクタ 634">
          <a:extLst>
            <a:ext uri="{FF2B5EF4-FFF2-40B4-BE49-F238E27FC236}">
              <a16:creationId xmlns:a16="http://schemas.microsoft.com/office/drawing/2014/main" id="{2E169053-D479-44CB-81A3-7C7C5D14DA91}"/>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36" name="【公民館】&#10;有形固定資産減価償却率平均値テキスト">
          <a:extLst>
            <a:ext uri="{FF2B5EF4-FFF2-40B4-BE49-F238E27FC236}">
              <a16:creationId xmlns:a16="http://schemas.microsoft.com/office/drawing/2014/main" id="{F1D9C88E-ADE5-45CC-B49F-EC47703BA9F0}"/>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37" name="フローチャート: 判断 636">
          <a:extLst>
            <a:ext uri="{FF2B5EF4-FFF2-40B4-BE49-F238E27FC236}">
              <a16:creationId xmlns:a16="http://schemas.microsoft.com/office/drawing/2014/main" id="{9B7EE4AF-F665-44B4-8F1A-4F68F4EF2ADD}"/>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38" name="フローチャート: 判断 637">
          <a:extLst>
            <a:ext uri="{FF2B5EF4-FFF2-40B4-BE49-F238E27FC236}">
              <a16:creationId xmlns:a16="http://schemas.microsoft.com/office/drawing/2014/main" id="{60F6819D-0B21-4A8A-B11E-78F1B7F2A71F}"/>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39" name="フローチャート: 判断 638">
          <a:extLst>
            <a:ext uri="{FF2B5EF4-FFF2-40B4-BE49-F238E27FC236}">
              <a16:creationId xmlns:a16="http://schemas.microsoft.com/office/drawing/2014/main" id="{289AB050-27ED-47AA-9396-609F9A143F22}"/>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40" name="フローチャート: 判断 639">
          <a:extLst>
            <a:ext uri="{FF2B5EF4-FFF2-40B4-BE49-F238E27FC236}">
              <a16:creationId xmlns:a16="http://schemas.microsoft.com/office/drawing/2014/main" id="{25D27070-3148-4DC2-9A42-4D6ED4A85691}"/>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41" name="フローチャート: 判断 640">
          <a:extLst>
            <a:ext uri="{FF2B5EF4-FFF2-40B4-BE49-F238E27FC236}">
              <a16:creationId xmlns:a16="http://schemas.microsoft.com/office/drawing/2014/main" id="{744D3F33-D3F5-4CC3-9485-89D7BBBC578F}"/>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209873BD-3BEB-4AD5-BD01-AD31D29753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AF7BB777-323F-4029-9B65-97E21BE39DE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754188D8-CC92-4B13-A3F3-03C733CEAD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C353EB55-75C5-4155-8C3E-5D1FDD38BC4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65B62932-F9DA-4B8C-96FB-8135492677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52832</xdr:rowOff>
    </xdr:from>
    <xdr:to>
      <xdr:col>85</xdr:col>
      <xdr:colOff>177800</xdr:colOff>
      <xdr:row>104</xdr:row>
      <xdr:rowOff>154432</xdr:rowOff>
    </xdr:to>
    <xdr:sp macro="" textlink="">
      <xdr:nvSpPr>
        <xdr:cNvPr id="647" name="楕円 646">
          <a:extLst>
            <a:ext uri="{FF2B5EF4-FFF2-40B4-BE49-F238E27FC236}">
              <a16:creationId xmlns:a16="http://schemas.microsoft.com/office/drawing/2014/main" id="{879DCED3-44E9-4289-8FBD-F0355DCDDAAC}"/>
            </a:ext>
          </a:extLst>
        </xdr:cNvPr>
        <xdr:cNvSpPr/>
      </xdr:nvSpPr>
      <xdr:spPr>
        <a:xfrm>
          <a:off x="16268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31259</xdr:rowOff>
    </xdr:from>
    <xdr:ext cx="405111" cy="259045"/>
    <xdr:sp macro="" textlink="">
      <xdr:nvSpPr>
        <xdr:cNvPr id="648" name="【公民館】&#10;有形固定資産減価償却率該当値テキスト">
          <a:extLst>
            <a:ext uri="{FF2B5EF4-FFF2-40B4-BE49-F238E27FC236}">
              <a16:creationId xmlns:a16="http://schemas.microsoft.com/office/drawing/2014/main" id="{4A02B544-9AB1-411E-9BF5-CCDECF30DD26}"/>
            </a:ext>
          </a:extLst>
        </xdr:cNvPr>
        <xdr:cNvSpPr txBox="1"/>
      </xdr:nvSpPr>
      <xdr:spPr>
        <a:xfrm>
          <a:off x="16357600"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49" name="楕円 648">
          <a:extLst>
            <a:ext uri="{FF2B5EF4-FFF2-40B4-BE49-F238E27FC236}">
              <a16:creationId xmlns:a16="http://schemas.microsoft.com/office/drawing/2014/main" id="{02F75414-3CBC-43FB-8ABC-86556FBB7E65}"/>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103632</xdr:rowOff>
    </xdr:to>
    <xdr:cxnSp macro="">
      <xdr:nvCxnSpPr>
        <xdr:cNvPr id="650" name="直線コネクタ 649">
          <a:extLst>
            <a:ext uri="{FF2B5EF4-FFF2-40B4-BE49-F238E27FC236}">
              <a16:creationId xmlns:a16="http://schemas.microsoft.com/office/drawing/2014/main" id="{9E8226A4-61B5-48AE-A88A-62C3034747A0}"/>
            </a:ext>
          </a:extLst>
        </xdr:cNvPr>
        <xdr:cNvCxnSpPr/>
      </xdr:nvCxnSpPr>
      <xdr:spPr>
        <a:xfrm>
          <a:off x="15481300" y="17872711"/>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651" name="楕円 650">
          <a:extLst>
            <a:ext uri="{FF2B5EF4-FFF2-40B4-BE49-F238E27FC236}">
              <a16:creationId xmlns:a16="http://schemas.microsoft.com/office/drawing/2014/main" id="{B0369E1E-7F5A-4B5A-8BA0-BFFCB90585E5}"/>
            </a:ext>
          </a:extLst>
        </xdr:cNvPr>
        <xdr:cNvSpPr/>
      </xdr:nvSpPr>
      <xdr:spPr>
        <a:xfrm>
          <a:off x="14541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41911</xdr:rowOff>
    </xdr:to>
    <xdr:cxnSp macro="">
      <xdr:nvCxnSpPr>
        <xdr:cNvPr id="652" name="直線コネクタ 651">
          <a:extLst>
            <a:ext uri="{FF2B5EF4-FFF2-40B4-BE49-F238E27FC236}">
              <a16:creationId xmlns:a16="http://schemas.microsoft.com/office/drawing/2014/main" id="{7E6D20B0-CCFC-4AE9-9D3A-E5124F441438}"/>
            </a:ext>
          </a:extLst>
        </xdr:cNvPr>
        <xdr:cNvCxnSpPr/>
      </xdr:nvCxnSpPr>
      <xdr:spPr>
        <a:xfrm>
          <a:off x="14592300" y="1781098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53" name="楕円 652">
          <a:extLst>
            <a:ext uri="{FF2B5EF4-FFF2-40B4-BE49-F238E27FC236}">
              <a16:creationId xmlns:a16="http://schemas.microsoft.com/office/drawing/2014/main" id="{225C2205-4F0C-4A49-A64B-55DD8DCB3396}"/>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151637</xdr:rowOff>
    </xdr:to>
    <xdr:cxnSp macro="">
      <xdr:nvCxnSpPr>
        <xdr:cNvPr id="654" name="直線コネクタ 653">
          <a:extLst>
            <a:ext uri="{FF2B5EF4-FFF2-40B4-BE49-F238E27FC236}">
              <a16:creationId xmlns:a16="http://schemas.microsoft.com/office/drawing/2014/main" id="{1E1F2BE9-E5FA-4FE2-9C45-45A0A91953A6}"/>
            </a:ext>
          </a:extLst>
        </xdr:cNvPr>
        <xdr:cNvCxnSpPr/>
      </xdr:nvCxnSpPr>
      <xdr:spPr>
        <a:xfrm>
          <a:off x="13703300" y="177469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55" name="n_1aveValue【公民館】&#10;有形固定資産減価償却率">
          <a:extLst>
            <a:ext uri="{FF2B5EF4-FFF2-40B4-BE49-F238E27FC236}">
              <a16:creationId xmlns:a16="http://schemas.microsoft.com/office/drawing/2014/main" id="{9BE3B36B-3419-4D29-8727-13979E95C487}"/>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56405</xdr:rowOff>
    </xdr:from>
    <xdr:ext cx="405111" cy="259045"/>
    <xdr:sp macro="" textlink="">
      <xdr:nvSpPr>
        <xdr:cNvPr id="656" name="n_2aveValue【公民館】&#10;有形固定資産減価償却率">
          <a:extLst>
            <a:ext uri="{FF2B5EF4-FFF2-40B4-BE49-F238E27FC236}">
              <a16:creationId xmlns:a16="http://schemas.microsoft.com/office/drawing/2014/main" id="{2D59EF61-B04A-440F-B5DD-7E9675ABCA74}"/>
            </a:ext>
          </a:extLst>
        </xdr:cNvPr>
        <xdr:cNvSpPr txBox="1"/>
      </xdr:nvSpPr>
      <xdr:spPr>
        <a:xfrm>
          <a:off x="14389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145559</xdr:rowOff>
    </xdr:from>
    <xdr:ext cx="405111" cy="259045"/>
    <xdr:sp macro="" textlink="">
      <xdr:nvSpPr>
        <xdr:cNvPr id="657" name="n_3aveValue【公民館】&#10;有形固定資産減価償却率">
          <a:extLst>
            <a:ext uri="{FF2B5EF4-FFF2-40B4-BE49-F238E27FC236}">
              <a16:creationId xmlns:a16="http://schemas.microsoft.com/office/drawing/2014/main" id="{C7E0997F-D076-431D-98C5-86E201D01DA8}"/>
            </a:ext>
          </a:extLst>
        </xdr:cNvPr>
        <xdr:cNvSpPr txBox="1"/>
      </xdr:nvSpPr>
      <xdr:spPr>
        <a:xfrm>
          <a:off x="13500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58" name="n_4aveValue【公民館】&#10;有形固定資産減価償却率">
          <a:extLst>
            <a:ext uri="{FF2B5EF4-FFF2-40B4-BE49-F238E27FC236}">
              <a16:creationId xmlns:a16="http://schemas.microsoft.com/office/drawing/2014/main" id="{C2BE75FA-4459-4B61-BD39-D33053444061}"/>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659" name="n_1mainValue【公民館】&#10;有形固定資産減価償却率">
          <a:extLst>
            <a:ext uri="{FF2B5EF4-FFF2-40B4-BE49-F238E27FC236}">
              <a16:creationId xmlns:a16="http://schemas.microsoft.com/office/drawing/2014/main" id="{73057DC5-A2F3-497B-B5FB-E9E630FD33A1}"/>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660" name="n_2mainValue【公民館】&#10;有形固定資産減価償却率">
          <a:extLst>
            <a:ext uri="{FF2B5EF4-FFF2-40B4-BE49-F238E27FC236}">
              <a16:creationId xmlns:a16="http://schemas.microsoft.com/office/drawing/2014/main" id="{4C6AB9F0-49BB-474B-B844-824127390DE9}"/>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61" name="n_3mainValue【公民館】&#10;有形固定資産減価償却率">
          <a:extLst>
            <a:ext uri="{FF2B5EF4-FFF2-40B4-BE49-F238E27FC236}">
              <a16:creationId xmlns:a16="http://schemas.microsoft.com/office/drawing/2014/main" id="{24AC6A49-83A5-4D3D-8819-5D96E28B736E}"/>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574E9DDA-4D71-416D-A814-28DD386AF8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696A7251-577D-4629-95B9-33C79ADBD4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720FEEF1-B795-428B-B1AA-72E8EC27EE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BE06D706-168E-4884-B126-6746DFA14E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E84990EC-59DE-4C3A-BB3E-5A815D6D33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0DA66B5C-4AB4-4FF4-853D-C69E83BA51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056D961D-8558-41EC-8237-D4F8DA6A3E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3A775105-4774-4DBF-A873-4403B9C810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B7283461-15DA-4D12-BDC7-A32B998077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C828ECF3-735B-42F2-843D-02BB1EEACD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a:extLst>
            <a:ext uri="{FF2B5EF4-FFF2-40B4-BE49-F238E27FC236}">
              <a16:creationId xmlns:a16="http://schemas.microsoft.com/office/drawing/2014/main" id="{6D21A482-D9D8-44B8-BB5E-83017902C1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a:extLst>
            <a:ext uri="{FF2B5EF4-FFF2-40B4-BE49-F238E27FC236}">
              <a16:creationId xmlns:a16="http://schemas.microsoft.com/office/drawing/2014/main" id="{8B477A0F-5544-457F-BE6B-354F77BD84A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a:extLst>
            <a:ext uri="{FF2B5EF4-FFF2-40B4-BE49-F238E27FC236}">
              <a16:creationId xmlns:a16="http://schemas.microsoft.com/office/drawing/2014/main" id="{05364587-6509-44A9-9CAB-00A4FE22B26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a:extLst>
            <a:ext uri="{FF2B5EF4-FFF2-40B4-BE49-F238E27FC236}">
              <a16:creationId xmlns:a16="http://schemas.microsoft.com/office/drawing/2014/main" id="{FF1C4623-E7A7-42FB-BAE0-4C56180095F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a:extLst>
            <a:ext uri="{FF2B5EF4-FFF2-40B4-BE49-F238E27FC236}">
              <a16:creationId xmlns:a16="http://schemas.microsoft.com/office/drawing/2014/main" id="{7E722DA8-1ACE-4062-8FA6-10AAAF126E2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a:extLst>
            <a:ext uri="{FF2B5EF4-FFF2-40B4-BE49-F238E27FC236}">
              <a16:creationId xmlns:a16="http://schemas.microsoft.com/office/drawing/2014/main" id="{81262D13-03A7-4EE5-A58C-6DF763ADA73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a:extLst>
            <a:ext uri="{FF2B5EF4-FFF2-40B4-BE49-F238E27FC236}">
              <a16:creationId xmlns:a16="http://schemas.microsoft.com/office/drawing/2014/main" id="{EC955DF8-49C7-4CA4-8C9B-61DBCBE9981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a:extLst>
            <a:ext uri="{FF2B5EF4-FFF2-40B4-BE49-F238E27FC236}">
              <a16:creationId xmlns:a16="http://schemas.microsoft.com/office/drawing/2014/main" id="{EFDDDF4F-7728-4C70-A4DB-E6AD7601F85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a:extLst>
            <a:ext uri="{FF2B5EF4-FFF2-40B4-BE49-F238E27FC236}">
              <a16:creationId xmlns:a16="http://schemas.microsoft.com/office/drawing/2014/main" id="{C100A814-262E-49E8-B82C-3BEC32D573B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a:extLst>
            <a:ext uri="{FF2B5EF4-FFF2-40B4-BE49-F238E27FC236}">
              <a16:creationId xmlns:a16="http://schemas.microsoft.com/office/drawing/2014/main" id="{94CCB48C-6FAD-4368-AD73-EEFD91DE47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a:extLst>
            <a:ext uri="{FF2B5EF4-FFF2-40B4-BE49-F238E27FC236}">
              <a16:creationId xmlns:a16="http://schemas.microsoft.com/office/drawing/2014/main" id="{78103A18-85E6-4B50-9F8F-8D4A0561AC9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a:extLst>
            <a:ext uri="{FF2B5EF4-FFF2-40B4-BE49-F238E27FC236}">
              <a16:creationId xmlns:a16="http://schemas.microsoft.com/office/drawing/2014/main" id="{EF499279-A222-4B88-8CCD-14FA1530E9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FD75A11E-D920-449A-A7EA-FE0B18F12A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F0509CBF-9CED-47AA-B502-2CFA3E9620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9A18FDA4-6D76-43CA-97E9-3831BDCE14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87" name="直線コネクタ 686">
          <a:extLst>
            <a:ext uri="{FF2B5EF4-FFF2-40B4-BE49-F238E27FC236}">
              <a16:creationId xmlns:a16="http://schemas.microsoft.com/office/drawing/2014/main" id="{4D6714D5-F6EC-481E-B045-0FDF6EAD3004}"/>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88" name="【公民館】&#10;一人当たり面積最小値テキスト">
          <a:extLst>
            <a:ext uri="{FF2B5EF4-FFF2-40B4-BE49-F238E27FC236}">
              <a16:creationId xmlns:a16="http://schemas.microsoft.com/office/drawing/2014/main" id="{E1EDE79C-5334-494E-8DFC-1A501F1C5C62}"/>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89" name="直線コネクタ 688">
          <a:extLst>
            <a:ext uri="{FF2B5EF4-FFF2-40B4-BE49-F238E27FC236}">
              <a16:creationId xmlns:a16="http://schemas.microsoft.com/office/drawing/2014/main" id="{48F4A150-BCE8-4BDC-BA55-4719227402DB}"/>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90" name="【公民館】&#10;一人当たり面積最大値テキスト">
          <a:extLst>
            <a:ext uri="{FF2B5EF4-FFF2-40B4-BE49-F238E27FC236}">
              <a16:creationId xmlns:a16="http://schemas.microsoft.com/office/drawing/2014/main" id="{64EDDBC1-C81B-4E7F-AE22-890BB0B38EC4}"/>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91" name="直線コネクタ 690">
          <a:extLst>
            <a:ext uri="{FF2B5EF4-FFF2-40B4-BE49-F238E27FC236}">
              <a16:creationId xmlns:a16="http://schemas.microsoft.com/office/drawing/2014/main" id="{B91D5BE6-89B0-4D1F-80CF-EAC6C6F2F86F}"/>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92" name="【公民館】&#10;一人当たり面積平均値テキスト">
          <a:extLst>
            <a:ext uri="{FF2B5EF4-FFF2-40B4-BE49-F238E27FC236}">
              <a16:creationId xmlns:a16="http://schemas.microsoft.com/office/drawing/2014/main" id="{5AB76FBD-6434-4CE9-9E5D-BE194B2FC3D2}"/>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93" name="フローチャート: 判断 692">
          <a:extLst>
            <a:ext uri="{FF2B5EF4-FFF2-40B4-BE49-F238E27FC236}">
              <a16:creationId xmlns:a16="http://schemas.microsoft.com/office/drawing/2014/main" id="{5AE829AC-FD7D-43CD-82D6-8E568837DEF4}"/>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94" name="フローチャート: 判断 693">
          <a:extLst>
            <a:ext uri="{FF2B5EF4-FFF2-40B4-BE49-F238E27FC236}">
              <a16:creationId xmlns:a16="http://schemas.microsoft.com/office/drawing/2014/main" id="{236A7F21-712A-4371-8B9E-214077866B6C}"/>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95" name="フローチャート: 判断 694">
          <a:extLst>
            <a:ext uri="{FF2B5EF4-FFF2-40B4-BE49-F238E27FC236}">
              <a16:creationId xmlns:a16="http://schemas.microsoft.com/office/drawing/2014/main" id="{338F7603-D6C4-467C-83F7-4B792019D2BE}"/>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96" name="フローチャート: 判断 695">
          <a:extLst>
            <a:ext uri="{FF2B5EF4-FFF2-40B4-BE49-F238E27FC236}">
              <a16:creationId xmlns:a16="http://schemas.microsoft.com/office/drawing/2014/main" id="{14047EBF-B193-4152-AB27-BA5E3B020DA4}"/>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97" name="フローチャート: 判断 696">
          <a:extLst>
            <a:ext uri="{FF2B5EF4-FFF2-40B4-BE49-F238E27FC236}">
              <a16:creationId xmlns:a16="http://schemas.microsoft.com/office/drawing/2014/main" id="{35150E91-2DD3-4417-A9E7-A499E76E3E14}"/>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7C4E0A8A-3968-4F9B-8C1D-D36A5AD55D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BA0BF6B4-8C82-43DE-A2D4-B92A6E572E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0823BC4-841E-4BE9-B013-76C8E29B71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922ADDF2-A574-4D36-A673-D1FFF9C661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5D2ED592-3212-4369-959A-CA371D50FC5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4718</xdr:rowOff>
    </xdr:from>
    <xdr:to>
      <xdr:col>116</xdr:col>
      <xdr:colOff>114300</xdr:colOff>
      <xdr:row>108</xdr:row>
      <xdr:rowOff>106318</xdr:rowOff>
    </xdr:to>
    <xdr:sp macro="" textlink="">
      <xdr:nvSpPr>
        <xdr:cNvPr id="703" name="楕円 702">
          <a:extLst>
            <a:ext uri="{FF2B5EF4-FFF2-40B4-BE49-F238E27FC236}">
              <a16:creationId xmlns:a16="http://schemas.microsoft.com/office/drawing/2014/main" id="{5802C4F2-96BC-4ABB-AAB2-EDA45DA1FC36}"/>
            </a:ext>
          </a:extLst>
        </xdr:cNvPr>
        <xdr:cNvSpPr/>
      </xdr:nvSpPr>
      <xdr:spPr>
        <a:xfrm>
          <a:off x="221107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91095</xdr:rowOff>
    </xdr:from>
    <xdr:ext cx="469744" cy="259045"/>
    <xdr:sp macro="" textlink="">
      <xdr:nvSpPr>
        <xdr:cNvPr id="704" name="【公民館】&#10;一人当たり面積該当値テキスト">
          <a:extLst>
            <a:ext uri="{FF2B5EF4-FFF2-40B4-BE49-F238E27FC236}">
              <a16:creationId xmlns:a16="http://schemas.microsoft.com/office/drawing/2014/main" id="{6D60D26E-93D5-48EF-9B6E-09B3FA823B5D}"/>
            </a:ext>
          </a:extLst>
        </xdr:cNvPr>
        <xdr:cNvSpPr txBox="1"/>
      </xdr:nvSpPr>
      <xdr:spPr>
        <a:xfrm>
          <a:off x="22199600" y="1843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705" name="楕円 704">
          <a:extLst>
            <a:ext uri="{FF2B5EF4-FFF2-40B4-BE49-F238E27FC236}">
              <a16:creationId xmlns:a16="http://schemas.microsoft.com/office/drawing/2014/main" id="{A240CBF7-DDED-471D-BD36-935770D56423}"/>
            </a:ext>
          </a:extLst>
        </xdr:cNvPr>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55518</xdr:rowOff>
    </xdr:from>
    <xdr:to>
      <xdr:col>116</xdr:col>
      <xdr:colOff>63500</xdr:colOff>
      <xdr:row>108</xdr:row>
      <xdr:rowOff>56606</xdr:rowOff>
    </xdr:to>
    <xdr:cxnSp macro="">
      <xdr:nvCxnSpPr>
        <xdr:cNvPr id="706" name="直線コネクタ 705">
          <a:extLst>
            <a:ext uri="{FF2B5EF4-FFF2-40B4-BE49-F238E27FC236}">
              <a16:creationId xmlns:a16="http://schemas.microsoft.com/office/drawing/2014/main" id="{688A8B6B-1DE1-4C20-9945-05DD9D8DFE53}"/>
            </a:ext>
          </a:extLst>
        </xdr:cNvPr>
        <xdr:cNvCxnSpPr/>
      </xdr:nvCxnSpPr>
      <xdr:spPr>
        <a:xfrm flipV="1">
          <a:off x="21323300" y="1857211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707" name="楕円 706">
          <a:extLst>
            <a:ext uri="{FF2B5EF4-FFF2-40B4-BE49-F238E27FC236}">
              <a16:creationId xmlns:a16="http://schemas.microsoft.com/office/drawing/2014/main" id="{54DE8D84-7279-4A58-98ED-D5EB2EB8AF84}"/>
            </a:ext>
          </a:extLst>
        </xdr:cNvPr>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56606</xdr:rowOff>
    </xdr:to>
    <xdr:cxnSp macro="">
      <xdr:nvCxnSpPr>
        <xdr:cNvPr id="708" name="直線コネクタ 707">
          <a:extLst>
            <a:ext uri="{FF2B5EF4-FFF2-40B4-BE49-F238E27FC236}">
              <a16:creationId xmlns:a16="http://schemas.microsoft.com/office/drawing/2014/main" id="{97CA1DDB-A686-41C9-A1ED-A76F48905141}"/>
            </a:ext>
          </a:extLst>
        </xdr:cNvPr>
        <xdr:cNvCxnSpPr/>
      </xdr:nvCxnSpPr>
      <xdr:spPr>
        <a:xfrm>
          <a:off x="20434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6894</xdr:rowOff>
    </xdr:from>
    <xdr:to>
      <xdr:col>102</xdr:col>
      <xdr:colOff>165100</xdr:colOff>
      <xdr:row>108</xdr:row>
      <xdr:rowOff>108494</xdr:rowOff>
    </xdr:to>
    <xdr:sp macro="" textlink="">
      <xdr:nvSpPr>
        <xdr:cNvPr id="709" name="楕円 708">
          <a:extLst>
            <a:ext uri="{FF2B5EF4-FFF2-40B4-BE49-F238E27FC236}">
              <a16:creationId xmlns:a16="http://schemas.microsoft.com/office/drawing/2014/main" id="{08A35A28-EC38-4480-B7B7-72A6A962DF3B}"/>
            </a:ext>
          </a:extLst>
        </xdr:cNvPr>
        <xdr:cNvSpPr/>
      </xdr:nvSpPr>
      <xdr:spPr>
        <a:xfrm>
          <a:off x="19494500" y="18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57694</xdr:rowOff>
    </xdr:to>
    <xdr:cxnSp macro="">
      <xdr:nvCxnSpPr>
        <xdr:cNvPr id="710" name="直線コネクタ 709">
          <a:extLst>
            <a:ext uri="{FF2B5EF4-FFF2-40B4-BE49-F238E27FC236}">
              <a16:creationId xmlns:a16="http://schemas.microsoft.com/office/drawing/2014/main" id="{784F328E-9E1C-4F20-AA9C-84E37FD4ADF1}"/>
            </a:ext>
          </a:extLst>
        </xdr:cNvPr>
        <xdr:cNvCxnSpPr/>
      </xdr:nvCxnSpPr>
      <xdr:spPr>
        <a:xfrm flipV="1">
          <a:off x="19545300" y="185732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11" name="n_1aveValue【公民館】&#10;一人当たり面積">
          <a:extLst>
            <a:ext uri="{FF2B5EF4-FFF2-40B4-BE49-F238E27FC236}">
              <a16:creationId xmlns:a16="http://schemas.microsoft.com/office/drawing/2014/main" id="{3D7D8182-B721-439E-B11B-119015779BAF}"/>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12" name="n_2aveValue【公民館】&#10;一人当たり面積">
          <a:extLst>
            <a:ext uri="{FF2B5EF4-FFF2-40B4-BE49-F238E27FC236}">
              <a16:creationId xmlns:a16="http://schemas.microsoft.com/office/drawing/2014/main" id="{397B9AD6-6DF8-4976-8FCA-DD9639EB8CF7}"/>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13" name="n_3aveValue【公民館】&#10;一人当たり面積">
          <a:extLst>
            <a:ext uri="{FF2B5EF4-FFF2-40B4-BE49-F238E27FC236}">
              <a16:creationId xmlns:a16="http://schemas.microsoft.com/office/drawing/2014/main" id="{D0E7D63D-292D-4C54-A79F-BCC10FBD1845}"/>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14" name="n_4aveValue【公民館】&#10;一人当たり面積">
          <a:extLst>
            <a:ext uri="{FF2B5EF4-FFF2-40B4-BE49-F238E27FC236}">
              <a16:creationId xmlns:a16="http://schemas.microsoft.com/office/drawing/2014/main" id="{95046FDA-5EBA-4315-999D-5E8C30DFB2E7}"/>
            </a:ext>
          </a:extLst>
        </xdr:cNvPr>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715" name="n_1mainValue【公民館】&#10;一人当たり面積">
          <a:extLst>
            <a:ext uri="{FF2B5EF4-FFF2-40B4-BE49-F238E27FC236}">
              <a16:creationId xmlns:a16="http://schemas.microsoft.com/office/drawing/2014/main" id="{8B998034-5E25-40C8-ABC7-890011EDC3BC}"/>
            </a:ext>
          </a:extLst>
        </xdr:cNvPr>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716" name="n_2mainValue【公民館】&#10;一人当たり面積">
          <a:extLst>
            <a:ext uri="{FF2B5EF4-FFF2-40B4-BE49-F238E27FC236}">
              <a16:creationId xmlns:a16="http://schemas.microsoft.com/office/drawing/2014/main" id="{A62543AB-7AC0-4C08-8D18-70E24291A61E}"/>
            </a:ext>
          </a:extLst>
        </xdr:cNvPr>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99621</xdr:rowOff>
    </xdr:from>
    <xdr:ext cx="469744" cy="259045"/>
    <xdr:sp macro="" textlink="">
      <xdr:nvSpPr>
        <xdr:cNvPr id="717" name="n_3mainValue【公民館】&#10;一人当たり面積">
          <a:extLst>
            <a:ext uri="{FF2B5EF4-FFF2-40B4-BE49-F238E27FC236}">
              <a16:creationId xmlns:a16="http://schemas.microsoft.com/office/drawing/2014/main" id="{29EE54D4-F5D6-472C-AB81-3F2A5D23EA3E}"/>
            </a:ext>
          </a:extLst>
        </xdr:cNvPr>
        <xdr:cNvSpPr txBox="1"/>
      </xdr:nvSpPr>
      <xdr:spPr>
        <a:xfrm>
          <a:off x="19310427"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9B3D411A-BADA-40B0-B1C3-E0A18AD4E3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2BE811D6-559E-427C-A7AF-D7134E6D7C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7ED23E60-596E-42A4-B456-C9B4AD7CC3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有形固定資産減価償却率は、近年、道路整備を進めたため類似団体内平均値より若干低くなっている。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一人当たり延長は、町の面積が小さいため類似団体内平均値を大きく下回っている。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年に各認定こども園を整備したため、類似団体内平均値を大きく下回っている。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一人当たり面積は、比較的新しい施設のため、、類似団体内平均値を上回っている。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有形固定資産減価償却率は、橋りょうの老朽化が進んできているため、類似団体内平均値を上回っている。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有形固定資産（償却資産）額は、町の面積が小さいため類似団体内平均値を大きく下回っている。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有形固定資産減価償却率は、学校施設の老朽化が進んできているため、類似団体内平均値を上回っている。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一人当たり面積は、児童・生徒数が比較的多いため、類似団体内平均値を下回っている。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年度に田尻団地・塚本団地、令和元年度に駅前団地の建替えを行ったため、類似団体内平均値を大きく下回っている。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一人当たり面積は、集合住宅が多いため、類似団体内平均値を下回っている。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有形固定資産減価償却率は、文化センターの老朽化が進んでいるため、類似団体内平均値を上回っている。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一人当たり面積は、公民館の数が少ないため、類似団体内平均値を下回っている。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BCD56C-A4C0-4C9D-A60F-60EE42171C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AA5938-B16F-4276-9A25-E0FB6464C4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2FA454-3EB7-48C1-993A-83F7734D96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04D658-FFF0-41F4-B100-8B06D4DE26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3D4AFB-CEA9-45DA-AE30-F7ABAA2656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A4784A-A701-4A0C-AAC1-9F8E5A087C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285953-1725-43EB-8CCF-5CE098692C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C24A14-675A-4C57-8300-575537F6B7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C871F7-7DDA-469F-9E6B-23F68410C9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68B0C6-53FA-41C8-A155-1AFA47F357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19,205
18,643
45.79
8,767,145
8,555,752
150,578
5,275,133
11,734,067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CB6089-5870-48BB-9992-36A101B08C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45CC6F-875B-4453-8B9B-350407795C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917878-41DF-4FB1-828B-C261373FF3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866FDCC-1E4F-408A-BFB3-798F2FD906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DB61D5-47A1-402A-A721-A215B26CBB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489AB5-6C7F-40A7-B21A-49F6F164BA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5771F1-2D3A-4326-84CA-227B34FCDD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EFCFBE-CE6E-448E-B024-53ADAAF137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459245-E5A3-4A69-B6E1-E9AF451BE7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5DDE5A-9E24-41FB-95AD-384166072D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6BD2CC-84F7-4A1D-BD78-A9A500CC75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9E36E8-6EFA-463B-9970-68A7785298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92EAC5-8F69-4840-85A4-E252E8CF4D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98FEDF-2687-4F84-8254-03B8CACD95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FC8268-50B4-4673-B435-151C7E149E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F350AD-933E-45C4-8B6F-291A1BA414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E9AF4E-4A74-432A-9688-E350EDF56C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2D3687-D248-4FC8-9F44-08B8789780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5EB30B-246C-4AAF-8EAB-D9FF10439D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B3D2B31-E7C3-476F-AEB4-015E1BA482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01D8D99-455F-4F8A-8A73-1F0782D369A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3564D2-3023-4C22-BB06-D9211D861F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DE160E-6DF7-44B8-AB6E-B41BDFCC8C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EFB3C9-49B8-47EF-83D6-2BD48ECAFD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80FB50-81CF-4EA1-AEF3-69AB50C920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383CAB5-A0E7-4165-9746-D2160ED2BE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B2C0EF-9A06-4E52-BC81-AB0306C481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A4C915-EC4E-4F21-8329-7034847867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68FE06-1019-480F-AC50-548DECE8F2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E52174-D76E-42E2-A3AB-61ACAD993CF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087EDA-6B0F-4FD4-841E-13B94E1AF3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854E9B-A562-4A33-AD25-ED3DD239EA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66D66CD-75A0-427B-9493-0EF34E0D4AC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08CA73D-2228-4766-8C5F-26D08287AEA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E98D69F-C11C-476C-A814-34ECA516D6E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A43AEE-27C7-49AA-A41D-591A56E1FE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B047AF5-BD09-4581-AC80-A4B7792A909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0A5164-E6B1-4959-9647-F69BBC29720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E17BC94-A596-4E14-BD5A-266880032C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6D0439-AE6B-4EEE-A471-914DA1C18F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2A2BBCC-0220-4A75-B40A-E7D759C0195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7B8E321-ED3A-48D3-809F-FE956C233B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66434BE-50E9-4FC0-AFB6-C530FB51F69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3715BFE-339A-42D9-BB71-D6E619F210C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987CD4C-B855-46F8-B158-A0A489A0E7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D5E9B3E-1039-49B7-B480-866A385D7E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6736A8A-DB10-4CCC-A35D-E4C772B9C1F2}"/>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18EB2DA-BAC3-46DC-AA18-9A80C027BB5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727DAD7-A852-4EFF-9AA4-E4A8F8D3777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38E16B89-4E34-4BE5-AF09-56864199C0BC}"/>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C0ECE35D-9132-48E4-B6CF-201596CABAA6}"/>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6AB41A66-A1BA-4720-B0C8-079686123131}"/>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F0EA13D4-A50E-42D1-95A9-50B2AEB58674}"/>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5E1CF970-112E-4F72-8EF7-598FA0D65A43}"/>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7E53AC31-93C3-431E-95D1-16DBCC964F11}"/>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28D69BEA-9EA7-4321-ABBB-91DB3A517C6A}"/>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64B53BF3-4DB1-4428-9AA3-9CD1A67A2616}"/>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4911CF-096D-43B5-B05A-8D601913CE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256053-DA87-4518-A40E-FBCF023DD8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16AD2B-7AA5-4950-A010-C867EDE5C29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2330DD-3C2A-4BA3-AD0E-8635AA1DC9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4E1AAC0-CB23-406E-B8A5-DE90B70065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4" name="楕円 73">
          <a:extLst>
            <a:ext uri="{FF2B5EF4-FFF2-40B4-BE49-F238E27FC236}">
              <a16:creationId xmlns:a16="http://schemas.microsoft.com/office/drawing/2014/main" id="{E9E6DCC1-18C4-4D98-B00B-C95D6649AAC9}"/>
            </a:ext>
          </a:extLst>
        </xdr:cNvPr>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5" name="【図書館】&#10;有形固定資産減価償却率該当値テキスト">
          <a:extLst>
            <a:ext uri="{FF2B5EF4-FFF2-40B4-BE49-F238E27FC236}">
              <a16:creationId xmlns:a16="http://schemas.microsoft.com/office/drawing/2014/main" id="{965850A5-F82C-4F3B-8E22-356536D5FE88}"/>
            </a:ext>
          </a:extLst>
        </xdr:cNvPr>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a:extLst>
            <a:ext uri="{FF2B5EF4-FFF2-40B4-BE49-F238E27FC236}">
              <a16:creationId xmlns:a16="http://schemas.microsoft.com/office/drawing/2014/main" id="{78A78BB7-75DC-4BEC-B6F8-C43ED5A6F25D}"/>
            </a:ext>
          </a:extLst>
        </xdr:cNvPr>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7" name="直線コネクタ 76">
          <a:extLst>
            <a:ext uri="{FF2B5EF4-FFF2-40B4-BE49-F238E27FC236}">
              <a16:creationId xmlns:a16="http://schemas.microsoft.com/office/drawing/2014/main" id="{717D8A1A-DEB7-4899-9127-F8E3E79D0A18}"/>
            </a:ext>
          </a:extLst>
        </xdr:cNvPr>
        <xdr:cNvCxnSpPr/>
      </xdr:nvCxnSpPr>
      <xdr:spPr>
        <a:xfrm>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8" name="楕円 77">
          <a:extLst>
            <a:ext uri="{FF2B5EF4-FFF2-40B4-BE49-F238E27FC236}">
              <a16:creationId xmlns:a16="http://schemas.microsoft.com/office/drawing/2014/main" id="{D4627B4D-F56E-476F-B0BE-2814A6144E96}"/>
            </a:ext>
          </a:extLst>
        </xdr:cNvPr>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9" name="直線コネクタ 78">
          <a:extLst>
            <a:ext uri="{FF2B5EF4-FFF2-40B4-BE49-F238E27FC236}">
              <a16:creationId xmlns:a16="http://schemas.microsoft.com/office/drawing/2014/main" id="{B221896F-CC78-4C0E-B7A1-03EB4469CB20}"/>
            </a:ext>
          </a:extLst>
        </xdr:cNvPr>
        <xdr:cNvCxnSpPr/>
      </xdr:nvCxnSpPr>
      <xdr:spPr>
        <a:xfrm>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a:extLst>
            <a:ext uri="{FF2B5EF4-FFF2-40B4-BE49-F238E27FC236}">
              <a16:creationId xmlns:a16="http://schemas.microsoft.com/office/drawing/2014/main" id="{55D982E1-7CA5-42FA-976F-832402DFA6F0}"/>
            </a:ext>
          </a:extLst>
        </xdr:cNvPr>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84364</xdr:rowOff>
    </xdr:to>
    <xdr:cxnSp macro="">
      <xdr:nvCxnSpPr>
        <xdr:cNvPr id="81" name="直線コネクタ 80">
          <a:extLst>
            <a:ext uri="{FF2B5EF4-FFF2-40B4-BE49-F238E27FC236}">
              <a16:creationId xmlns:a16="http://schemas.microsoft.com/office/drawing/2014/main" id="{61D617AE-E853-4933-B934-D7A728B746D1}"/>
            </a:ext>
          </a:extLst>
        </xdr:cNvPr>
        <xdr:cNvCxnSpPr/>
      </xdr:nvCxnSpPr>
      <xdr:spPr>
        <a:xfrm>
          <a:off x="2019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a:extLst>
            <a:ext uri="{FF2B5EF4-FFF2-40B4-BE49-F238E27FC236}">
              <a16:creationId xmlns:a16="http://schemas.microsoft.com/office/drawing/2014/main" id="{FEB0CB11-555E-4D0C-8DB8-743525363E32}"/>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3" name="n_2aveValue【図書館】&#10;有形固定資産減価償却率">
          <a:extLst>
            <a:ext uri="{FF2B5EF4-FFF2-40B4-BE49-F238E27FC236}">
              <a16:creationId xmlns:a16="http://schemas.microsoft.com/office/drawing/2014/main" id="{DB4454E4-1ECC-4B00-ADE6-79019B271729}"/>
            </a:ext>
          </a:extLst>
        </xdr:cNvPr>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70774</xdr:rowOff>
    </xdr:from>
    <xdr:ext cx="405111" cy="259045"/>
    <xdr:sp macro="" textlink="">
      <xdr:nvSpPr>
        <xdr:cNvPr id="84" name="n_3aveValue【図書館】&#10;有形固定資産減価償却率">
          <a:extLst>
            <a:ext uri="{FF2B5EF4-FFF2-40B4-BE49-F238E27FC236}">
              <a16:creationId xmlns:a16="http://schemas.microsoft.com/office/drawing/2014/main" id="{4F2A5113-480F-42DE-90FE-E07F35FF082A}"/>
            </a:ext>
          </a:extLst>
        </xdr:cNvPr>
        <xdr:cNvSpPr txBox="1"/>
      </xdr:nvSpPr>
      <xdr:spPr>
        <a:xfrm>
          <a:off x="1816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5" name="n_4aveValue【図書館】&#10;有形固定資産減価償却率">
          <a:extLst>
            <a:ext uri="{FF2B5EF4-FFF2-40B4-BE49-F238E27FC236}">
              <a16:creationId xmlns:a16="http://schemas.microsoft.com/office/drawing/2014/main" id="{A3787BA1-106B-44B1-8409-81062E052526}"/>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6" name="n_1mainValue【図書館】&#10;有形固定資産減価償却率">
          <a:extLst>
            <a:ext uri="{FF2B5EF4-FFF2-40B4-BE49-F238E27FC236}">
              <a16:creationId xmlns:a16="http://schemas.microsoft.com/office/drawing/2014/main" id="{5C46EEF2-AF65-42C0-AD33-3D928AAAA1DC}"/>
            </a:ext>
          </a:extLst>
        </xdr:cNvPr>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7" name="n_2mainValue【図書館】&#10;有形固定資産減価償却率">
          <a:extLst>
            <a:ext uri="{FF2B5EF4-FFF2-40B4-BE49-F238E27FC236}">
              <a16:creationId xmlns:a16="http://schemas.microsoft.com/office/drawing/2014/main" id="{2A24031A-1E26-49D2-8D1F-46FCCC50383A}"/>
            </a:ext>
          </a:extLst>
        </xdr:cNvPr>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88" name="n_3mainValue【図書館】&#10;有形固定資産減価償却率">
          <a:extLst>
            <a:ext uri="{FF2B5EF4-FFF2-40B4-BE49-F238E27FC236}">
              <a16:creationId xmlns:a16="http://schemas.microsoft.com/office/drawing/2014/main" id="{9E665A8D-55F0-4D62-965D-4D20B8996469}"/>
            </a:ext>
          </a:extLst>
        </xdr:cNvPr>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7CEEAE7-31DB-40FE-81E1-19445328D2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0700FB5-D5C7-482E-AFF3-69AB25ECDA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E646F26-DDFC-43E5-A309-2A5B881778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081B3DF-570F-4C0C-8E65-FF79278961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655CC9C-9195-4041-9D92-3C2E1D6B4D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6237BF8-092D-4262-B76D-D86B7627C3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26D306D-93D0-4434-AD17-7A2169CF33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470265B-8BF1-4403-9F0B-D323A6B5B0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9176ACF-D816-4CCC-9E06-6CE6AF55EF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B5D0AA7-F823-431A-A060-D93BBA6057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C334F2F6-47F5-4480-A906-578FE5A33AF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A9FF2C9C-8BE9-4590-92FB-FF97CADBA47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2BB3945-92AF-474C-BA8E-C62A80828C2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6B016BC5-DFFF-40D2-9F82-0689FE605AD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FE93D813-9CA6-41C8-84D8-834F399491A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D4DBAA54-717E-429B-9E89-C0C1FA70908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E514CC77-EDF7-4731-8240-07AD93E9465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620CD80D-5BC0-494A-B710-DF58E2B9954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D544D61E-11D3-479E-93CB-5421888ED38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F2DA113E-F8A2-405B-B0AB-BD1F8299FA3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8DD9E250-065F-488E-BD20-3FF2BDD88E7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E5F59F03-FC03-48CF-B43B-8CF1E052F0F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41F230F-0923-4BE2-8DA1-6A1644EC63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10DE0066-D7BF-43AF-B98D-82C0095662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1A449C4B-5AD3-4EC1-B613-5FB704E967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4" name="直線コネクタ 113">
          <a:extLst>
            <a:ext uri="{FF2B5EF4-FFF2-40B4-BE49-F238E27FC236}">
              <a16:creationId xmlns:a16="http://schemas.microsoft.com/office/drawing/2014/main" id="{1135ECC8-B7C1-455D-9459-E95FBD3654CB}"/>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5" name="【図書館】&#10;一人当たり面積最小値テキスト">
          <a:extLst>
            <a:ext uri="{FF2B5EF4-FFF2-40B4-BE49-F238E27FC236}">
              <a16:creationId xmlns:a16="http://schemas.microsoft.com/office/drawing/2014/main" id="{48D92A93-9B50-4133-A92A-0B2D47A12227}"/>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6" name="直線コネクタ 115">
          <a:extLst>
            <a:ext uri="{FF2B5EF4-FFF2-40B4-BE49-F238E27FC236}">
              <a16:creationId xmlns:a16="http://schemas.microsoft.com/office/drawing/2014/main" id="{5A311C0C-47BA-4BF8-89C2-57514DF9687E}"/>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7" name="【図書館】&#10;一人当たり面積最大値テキスト">
          <a:extLst>
            <a:ext uri="{FF2B5EF4-FFF2-40B4-BE49-F238E27FC236}">
              <a16:creationId xmlns:a16="http://schemas.microsoft.com/office/drawing/2014/main" id="{5D2B3F19-0DF9-4E9A-B2A2-E8F9D7DC4652}"/>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8" name="直線コネクタ 117">
          <a:extLst>
            <a:ext uri="{FF2B5EF4-FFF2-40B4-BE49-F238E27FC236}">
              <a16:creationId xmlns:a16="http://schemas.microsoft.com/office/drawing/2014/main" id="{BF88B6F8-1153-4083-AABA-28C2D21723FD}"/>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9" name="【図書館】&#10;一人当たり面積平均値テキスト">
          <a:extLst>
            <a:ext uri="{FF2B5EF4-FFF2-40B4-BE49-F238E27FC236}">
              <a16:creationId xmlns:a16="http://schemas.microsoft.com/office/drawing/2014/main" id="{000BDC55-B551-452B-9503-A5C2F2F644AA}"/>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0" name="フローチャート: 判断 119">
          <a:extLst>
            <a:ext uri="{FF2B5EF4-FFF2-40B4-BE49-F238E27FC236}">
              <a16:creationId xmlns:a16="http://schemas.microsoft.com/office/drawing/2014/main" id="{BD91163E-B079-4D62-9E67-4F7F02BDA717}"/>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1" name="フローチャート: 判断 120">
          <a:extLst>
            <a:ext uri="{FF2B5EF4-FFF2-40B4-BE49-F238E27FC236}">
              <a16:creationId xmlns:a16="http://schemas.microsoft.com/office/drawing/2014/main" id="{61F05194-0819-48E7-ADD2-E86B67A18F43}"/>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2" name="フローチャート: 判断 121">
          <a:extLst>
            <a:ext uri="{FF2B5EF4-FFF2-40B4-BE49-F238E27FC236}">
              <a16:creationId xmlns:a16="http://schemas.microsoft.com/office/drawing/2014/main" id="{A74F3F73-384A-4F09-8AC8-8CEC4DA9A37C}"/>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3" name="フローチャート: 判断 122">
          <a:extLst>
            <a:ext uri="{FF2B5EF4-FFF2-40B4-BE49-F238E27FC236}">
              <a16:creationId xmlns:a16="http://schemas.microsoft.com/office/drawing/2014/main" id="{CE1D14F5-7927-4EE4-B46D-020A9FB4432C}"/>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4" name="フローチャート: 判断 123">
          <a:extLst>
            <a:ext uri="{FF2B5EF4-FFF2-40B4-BE49-F238E27FC236}">
              <a16:creationId xmlns:a16="http://schemas.microsoft.com/office/drawing/2014/main" id="{43550585-A3EB-4461-9244-7E807E79983A}"/>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C53F337-B7E3-40B2-AC0E-5974EF5070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4557C0-AB87-4BE3-8447-61E008A673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507061-E927-4856-8703-76275A587A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DF7FD93-C93E-4469-9C80-79957BA228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2AF769-7049-4429-BD2B-3EF655D030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134257</xdr:rowOff>
    </xdr:from>
    <xdr:to>
      <xdr:col>55</xdr:col>
      <xdr:colOff>50800</xdr:colOff>
      <xdr:row>37</xdr:row>
      <xdr:rowOff>64407</xdr:rowOff>
    </xdr:to>
    <xdr:sp macro="" textlink="">
      <xdr:nvSpPr>
        <xdr:cNvPr id="130" name="楕円 129">
          <a:extLst>
            <a:ext uri="{FF2B5EF4-FFF2-40B4-BE49-F238E27FC236}">
              <a16:creationId xmlns:a16="http://schemas.microsoft.com/office/drawing/2014/main" id="{92791596-90E1-42D1-A834-FF2D3A7ADD22}"/>
            </a:ext>
          </a:extLst>
        </xdr:cNvPr>
        <xdr:cNvSpPr/>
      </xdr:nvSpPr>
      <xdr:spPr>
        <a:xfrm>
          <a:off x="104267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157134</xdr:rowOff>
    </xdr:from>
    <xdr:ext cx="469744" cy="259045"/>
    <xdr:sp macro="" textlink="">
      <xdr:nvSpPr>
        <xdr:cNvPr id="131" name="【図書館】&#10;一人当たり面積該当値テキスト">
          <a:extLst>
            <a:ext uri="{FF2B5EF4-FFF2-40B4-BE49-F238E27FC236}">
              <a16:creationId xmlns:a16="http://schemas.microsoft.com/office/drawing/2014/main" id="{F410B102-9034-4A61-B763-34A6ECD74939}"/>
            </a:ext>
          </a:extLst>
        </xdr:cNvPr>
        <xdr:cNvSpPr txBox="1"/>
      </xdr:nvSpPr>
      <xdr:spPr>
        <a:xfrm>
          <a:off x="10515600"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145143</xdr:rowOff>
    </xdr:from>
    <xdr:to>
      <xdr:col>50</xdr:col>
      <xdr:colOff>165100</xdr:colOff>
      <xdr:row>37</xdr:row>
      <xdr:rowOff>75293</xdr:rowOff>
    </xdr:to>
    <xdr:sp macro="" textlink="">
      <xdr:nvSpPr>
        <xdr:cNvPr id="132" name="楕円 131">
          <a:extLst>
            <a:ext uri="{FF2B5EF4-FFF2-40B4-BE49-F238E27FC236}">
              <a16:creationId xmlns:a16="http://schemas.microsoft.com/office/drawing/2014/main" id="{85B3CCEE-0928-4984-B3EE-E00B343427D6}"/>
            </a:ext>
          </a:extLst>
        </xdr:cNvPr>
        <xdr:cNvSpPr/>
      </xdr:nvSpPr>
      <xdr:spPr>
        <a:xfrm>
          <a:off x="9588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13607</xdr:rowOff>
    </xdr:from>
    <xdr:to>
      <xdr:col>55</xdr:col>
      <xdr:colOff>0</xdr:colOff>
      <xdr:row>37</xdr:row>
      <xdr:rowOff>24493</xdr:rowOff>
    </xdr:to>
    <xdr:cxnSp macro="">
      <xdr:nvCxnSpPr>
        <xdr:cNvPr id="133" name="直線コネクタ 132">
          <a:extLst>
            <a:ext uri="{FF2B5EF4-FFF2-40B4-BE49-F238E27FC236}">
              <a16:creationId xmlns:a16="http://schemas.microsoft.com/office/drawing/2014/main" id="{8A8E2014-1670-421A-AFF2-0DA355A98EF7}"/>
            </a:ext>
          </a:extLst>
        </xdr:cNvPr>
        <xdr:cNvCxnSpPr/>
      </xdr:nvCxnSpPr>
      <xdr:spPr>
        <a:xfrm flipV="1">
          <a:off x="9639300" y="6357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145143</xdr:rowOff>
    </xdr:from>
    <xdr:to>
      <xdr:col>46</xdr:col>
      <xdr:colOff>38100</xdr:colOff>
      <xdr:row>37</xdr:row>
      <xdr:rowOff>75293</xdr:rowOff>
    </xdr:to>
    <xdr:sp macro="" textlink="">
      <xdr:nvSpPr>
        <xdr:cNvPr id="134" name="楕円 133">
          <a:extLst>
            <a:ext uri="{FF2B5EF4-FFF2-40B4-BE49-F238E27FC236}">
              <a16:creationId xmlns:a16="http://schemas.microsoft.com/office/drawing/2014/main" id="{687C4AA7-D8FE-49AD-B979-B6D9945A60FC}"/>
            </a:ext>
          </a:extLst>
        </xdr:cNvPr>
        <xdr:cNvSpPr/>
      </xdr:nvSpPr>
      <xdr:spPr>
        <a:xfrm>
          <a:off x="8699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24493</xdr:rowOff>
    </xdr:from>
    <xdr:to>
      <xdr:col>50</xdr:col>
      <xdr:colOff>114300</xdr:colOff>
      <xdr:row>37</xdr:row>
      <xdr:rowOff>24493</xdr:rowOff>
    </xdr:to>
    <xdr:cxnSp macro="">
      <xdr:nvCxnSpPr>
        <xdr:cNvPr id="135" name="直線コネクタ 134">
          <a:extLst>
            <a:ext uri="{FF2B5EF4-FFF2-40B4-BE49-F238E27FC236}">
              <a16:creationId xmlns:a16="http://schemas.microsoft.com/office/drawing/2014/main" id="{F4541EFA-D578-4D60-99F3-B6A82498AE8D}"/>
            </a:ext>
          </a:extLst>
        </xdr:cNvPr>
        <xdr:cNvCxnSpPr/>
      </xdr:nvCxnSpPr>
      <xdr:spPr>
        <a:xfrm>
          <a:off x="8750300" y="6368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145143</xdr:rowOff>
    </xdr:from>
    <xdr:to>
      <xdr:col>41</xdr:col>
      <xdr:colOff>101600</xdr:colOff>
      <xdr:row>37</xdr:row>
      <xdr:rowOff>75293</xdr:rowOff>
    </xdr:to>
    <xdr:sp macro="" textlink="">
      <xdr:nvSpPr>
        <xdr:cNvPr id="136" name="楕円 135">
          <a:extLst>
            <a:ext uri="{FF2B5EF4-FFF2-40B4-BE49-F238E27FC236}">
              <a16:creationId xmlns:a16="http://schemas.microsoft.com/office/drawing/2014/main" id="{5DDC750B-EEAF-454C-B9D8-82A3D6280089}"/>
            </a:ext>
          </a:extLst>
        </xdr:cNvPr>
        <xdr:cNvSpPr/>
      </xdr:nvSpPr>
      <xdr:spPr>
        <a:xfrm>
          <a:off x="7810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24493</xdr:rowOff>
    </xdr:from>
    <xdr:to>
      <xdr:col>45</xdr:col>
      <xdr:colOff>177800</xdr:colOff>
      <xdr:row>37</xdr:row>
      <xdr:rowOff>24493</xdr:rowOff>
    </xdr:to>
    <xdr:cxnSp macro="">
      <xdr:nvCxnSpPr>
        <xdr:cNvPr id="137" name="直線コネクタ 136">
          <a:extLst>
            <a:ext uri="{FF2B5EF4-FFF2-40B4-BE49-F238E27FC236}">
              <a16:creationId xmlns:a16="http://schemas.microsoft.com/office/drawing/2014/main" id="{B5B6D2A8-C057-4B69-9FD5-89533F04549C}"/>
            </a:ext>
          </a:extLst>
        </xdr:cNvPr>
        <xdr:cNvCxnSpPr/>
      </xdr:nvCxnSpPr>
      <xdr:spPr>
        <a:xfrm>
          <a:off x="7861300" y="6368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17434</xdr:rowOff>
    </xdr:from>
    <xdr:ext cx="469744" cy="259045"/>
    <xdr:sp macro="" textlink="">
      <xdr:nvSpPr>
        <xdr:cNvPr id="138" name="n_1aveValue【図書館】&#10;一人当たり面積">
          <a:extLst>
            <a:ext uri="{FF2B5EF4-FFF2-40B4-BE49-F238E27FC236}">
              <a16:creationId xmlns:a16="http://schemas.microsoft.com/office/drawing/2014/main" id="{5CD35B35-2937-461A-B961-C66D74E5CD57}"/>
            </a:ext>
          </a:extLst>
        </xdr:cNvPr>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39" name="n_2aveValue【図書館】&#10;一人当たり面積">
          <a:extLst>
            <a:ext uri="{FF2B5EF4-FFF2-40B4-BE49-F238E27FC236}">
              <a16:creationId xmlns:a16="http://schemas.microsoft.com/office/drawing/2014/main" id="{55C90319-5A6B-47A3-9E6A-52868D58E4A3}"/>
            </a:ext>
          </a:extLst>
        </xdr:cNvPr>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40" name="n_3aveValue【図書館】&#10;一人当たり面積">
          <a:extLst>
            <a:ext uri="{FF2B5EF4-FFF2-40B4-BE49-F238E27FC236}">
              <a16:creationId xmlns:a16="http://schemas.microsoft.com/office/drawing/2014/main" id="{129CDCA5-A232-4615-879E-AA4D05C40749}"/>
            </a:ext>
          </a:extLst>
        </xdr:cNvPr>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41" name="n_4aveValue【図書館】&#10;一人当たり面積">
          <a:extLst>
            <a:ext uri="{FF2B5EF4-FFF2-40B4-BE49-F238E27FC236}">
              <a16:creationId xmlns:a16="http://schemas.microsoft.com/office/drawing/2014/main" id="{067165A6-DDC1-481A-BAD9-D501CC2722B8}"/>
            </a:ext>
          </a:extLst>
        </xdr:cNvPr>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91820</xdr:rowOff>
    </xdr:from>
    <xdr:ext cx="469744" cy="259045"/>
    <xdr:sp macro="" textlink="">
      <xdr:nvSpPr>
        <xdr:cNvPr id="142" name="n_1mainValue【図書館】&#10;一人当たり面積">
          <a:extLst>
            <a:ext uri="{FF2B5EF4-FFF2-40B4-BE49-F238E27FC236}">
              <a16:creationId xmlns:a16="http://schemas.microsoft.com/office/drawing/2014/main" id="{8547B98A-8A9D-4799-A59D-901455ABB9A4}"/>
            </a:ext>
          </a:extLst>
        </xdr:cNvPr>
        <xdr:cNvSpPr txBox="1"/>
      </xdr:nvSpPr>
      <xdr:spPr>
        <a:xfrm>
          <a:off x="93917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91820</xdr:rowOff>
    </xdr:from>
    <xdr:ext cx="469744" cy="259045"/>
    <xdr:sp macro="" textlink="">
      <xdr:nvSpPr>
        <xdr:cNvPr id="143" name="n_2mainValue【図書館】&#10;一人当たり面積">
          <a:extLst>
            <a:ext uri="{FF2B5EF4-FFF2-40B4-BE49-F238E27FC236}">
              <a16:creationId xmlns:a16="http://schemas.microsoft.com/office/drawing/2014/main" id="{A32EE5E0-C278-4C5A-965D-363916D4450F}"/>
            </a:ext>
          </a:extLst>
        </xdr:cNvPr>
        <xdr:cNvSpPr txBox="1"/>
      </xdr:nvSpPr>
      <xdr:spPr>
        <a:xfrm>
          <a:off x="85154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91820</xdr:rowOff>
    </xdr:from>
    <xdr:ext cx="469744" cy="259045"/>
    <xdr:sp macro="" textlink="">
      <xdr:nvSpPr>
        <xdr:cNvPr id="144" name="n_3mainValue【図書館】&#10;一人当たり面積">
          <a:extLst>
            <a:ext uri="{FF2B5EF4-FFF2-40B4-BE49-F238E27FC236}">
              <a16:creationId xmlns:a16="http://schemas.microsoft.com/office/drawing/2014/main" id="{AC1AFFC9-A4F6-42B0-B426-3515B568FE81}"/>
            </a:ext>
          </a:extLst>
        </xdr:cNvPr>
        <xdr:cNvSpPr txBox="1"/>
      </xdr:nvSpPr>
      <xdr:spPr>
        <a:xfrm>
          <a:off x="76264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7BE54CF-1CD5-4CC9-B497-F99CBAD4C9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8A7E7AF-9FF5-47D7-9A64-A17918B74A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A76D385-417E-4BE7-8004-BB63C2DF82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2F784890-EDA4-43D5-B913-E1010A581A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CF81B07-5A08-4E5F-AAE2-8969F9E94D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A4C1CCA-CA13-49B8-A4DD-706E41266C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E8ECF4E2-CD8D-40B1-B3A3-D2C73C11FA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C898D8BD-70BC-498B-A90B-012A6008B1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986F2F66-7085-4D6E-A2C8-4FE562C56D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4D06C74-4ECC-472B-97A4-3EFCE70C15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DB767D01-0678-4F0A-BA5A-C954BE4C6C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0C4290A8-F6AC-42DE-8EE4-F620D43B579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7" name="テキスト ボックス 156">
          <a:extLst>
            <a:ext uri="{FF2B5EF4-FFF2-40B4-BE49-F238E27FC236}">
              <a16:creationId xmlns:a16="http://schemas.microsoft.com/office/drawing/2014/main" id="{2E5A93C6-013D-4791-A4E5-83356BF51627}"/>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DE07E423-5F06-4620-A48D-9CE2BA0BD9D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61CEFA63-92B2-45DB-8D57-1C9EC9EBD4D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9F1BF139-D1DB-431F-B2F1-FE654BC110A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62FE8B2E-5F2F-4BA3-B11D-8065A4DFDDD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BF7AA44B-6816-4FC8-A505-204589D5466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5E5C7443-361F-455B-941E-A7942991B61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2CC1D15-A73C-4FEC-A644-D3AB1FC17A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C5DD3866-1DD6-44BE-B23C-AC472265C8F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83D37FE6-1151-4796-815A-AB389590FA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67" name="直線コネクタ 166">
          <a:extLst>
            <a:ext uri="{FF2B5EF4-FFF2-40B4-BE49-F238E27FC236}">
              <a16:creationId xmlns:a16="http://schemas.microsoft.com/office/drawing/2014/main" id="{8EC574A3-7824-4986-9711-938F432054D8}"/>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A7EC689A-D1AE-4C8C-B3A5-9BDE0606A95A}"/>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9" name="直線コネクタ 168">
          <a:extLst>
            <a:ext uri="{FF2B5EF4-FFF2-40B4-BE49-F238E27FC236}">
              <a16:creationId xmlns:a16="http://schemas.microsoft.com/office/drawing/2014/main" id="{8B84B796-5976-4F2C-B2FA-CDE5FD7AA0CB}"/>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D9401A4D-FB9C-41D0-9AA4-296ABCDB7A18}"/>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1" name="直線コネクタ 170">
          <a:extLst>
            <a:ext uri="{FF2B5EF4-FFF2-40B4-BE49-F238E27FC236}">
              <a16:creationId xmlns:a16="http://schemas.microsoft.com/office/drawing/2014/main" id="{C7746E77-5A47-4BA4-B81D-8EAF00DDF597}"/>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D3D0F7C-58AD-4AFC-A18B-1887DF739747}"/>
            </a:ext>
          </a:extLst>
        </xdr:cNvPr>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3" name="フローチャート: 判断 172">
          <a:extLst>
            <a:ext uri="{FF2B5EF4-FFF2-40B4-BE49-F238E27FC236}">
              <a16:creationId xmlns:a16="http://schemas.microsoft.com/office/drawing/2014/main" id="{25186950-144F-473A-97F6-0EDBB2B3074C}"/>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74" name="フローチャート: 判断 173">
          <a:extLst>
            <a:ext uri="{FF2B5EF4-FFF2-40B4-BE49-F238E27FC236}">
              <a16:creationId xmlns:a16="http://schemas.microsoft.com/office/drawing/2014/main" id="{0EAFE3CE-A12A-4EBD-B934-AB984DE90DE1}"/>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5" name="フローチャート: 判断 174">
          <a:extLst>
            <a:ext uri="{FF2B5EF4-FFF2-40B4-BE49-F238E27FC236}">
              <a16:creationId xmlns:a16="http://schemas.microsoft.com/office/drawing/2014/main" id="{7F3B40E9-6DCD-42F9-9BE7-7373CEB5089A}"/>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76" name="フローチャート: 判断 175">
          <a:extLst>
            <a:ext uri="{FF2B5EF4-FFF2-40B4-BE49-F238E27FC236}">
              <a16:creationId xmlns:a16="http://schemas.microsoft.com/office/drawing/2014/main" id="{56141370-D271-44D7-B701-DF8C8F00B98C}"/>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77" name="フローチャート: 判断 176">
          <a:extLst>
            <a:ext uri="{FF2B5EF4-FFF2-40B4-BE49-F238E27FC236}">
              <a16:creationId xmlns:a16="http://schemas.microsoft.com/office/drawing/2014/main" id="{08DB9EB0-56F0-44D0-8CC9-812495FCC4DF}"/>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67722F8-CB01-4DBD-8ECE-13EF1C08CE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735D1DF-3A9C-4E8C-B299-2F16895F65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BC0DBC3-F872-4E74-A412-3592BDDC4D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15B7F27-7199-4B37-9E6C-EDC756F537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EA38E4F-26D0-4E33-8555-F8055C3B49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141224</xdr:rowOff>
    </xdr:from>
    <xdr:to>
      <xdr:col>24</xdr:col>
      <xdr:colOff>114300</xdr:colOff>
      <xdr:row>60</xdr:row>
      <xdr:rowOff>71374</xdr:rowOff>
    </xdr:to>
    <xdr:sp macro="" textlink="">
      <xdr:nvSpPr>
        <xdr:cNvPr id="183" name="楕円 182">
          <a:extLst>
            <a:ext uri="{FF2B5EF4-FFF2-40B4-BE49-F238E27FC236}">
              <a16:creationId xmlns:a16="http://schemas.microsoft.com/office/drawing/2014/main" id="{4D185B9C-6511-4E55-8DAD-F7FCFA3BECD2}"/>
            </a:ext>
          </a:extLst>
        </xdr:cNvPr>
        <xdr:cNvSpPr/>
      </xdr:nvSpPr>
      <xdr:spPr>
        <a:xfrm>
          <a:off x="4584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164101</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BA0F9EB9-0BFE-46B4-88AF-9F4329F52CB3}"/>
            </a:ext>
          </a:extLst>
        </xdr:cNvPr>
        <xdr:cNvSpPr txBox="1"/>
      </xdr:nvSpPr>
      <xdr:spPr>
        <a:xfrm>
          <a:off x="4673600" y="1010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113792</xdr:rowOff>
    </xdr:from>
    <xdr:to>
      <xdr:col>20</xdr:col>
      <xdr:colOff>38100</xdr:colOff>
      <xdr:row>60</xdr:row>
      <xdr:rowOff>43942</xdr:rowOff>
    </xdr:to>
    <xdr:sp macro="" textlink="">
      <xdr:nvSpPr>
        <xdr:cNvPr id="185" name="楕円 184">
          <a:extLst>
            <a:ext uri="{FF2B5EF4-FFF2-40B4-BE49-F238E27FC236}">
              <a16:creationId xmlns:a16="http://schemas.microsoft.com/office/drawing/2014/main" id="{D87C0C9F-C6E3-4330-835D-A6664AC9AFE5}"/>
            </a:ext>
          </a:extLst>
        </xdr:cNvPr>
        <xdr:cNvSpPr/>
      </xdr:nvSpPr>
      <xdr:spPr>
        <a:xfrm>
          <a:off x="3746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164592</xdr:rowOff>
    </xdr:from>
    <xdr:to>
      <xdr:col>24</xdr:col>
      <xdr:colOff>63500</xdr:colOff>
      <xdr:row>60</xdr:row>
      <xdr:rowOff>20574</xdr:rowOff>
    </xdr:to>
    <xdr:cxnSp macro="">
      <xdr:nvCxnSpPr>
        <xdr:cNvPr id="186" name="直線コネクタ 185">
          <a:extLst>
            <a:ext uri="{FF2B5EF4-FFF2-40B4-BE49-F238E27FC236}">
              <a16:creationId xmlns:a16="http://schemas.microsoft.com/office/drawing/2014/main" id="{53BCA5DD-9CC2-4455-A33F-A0C7854DDF4D}"/>
            </a:ext>
          </a:extLst>
        </xdr:cNvPr>
        <xdr:cNvCxnSpPr/>
      </xdr:nvCxnSpPr>
      <xdr:spPr>
        <a:xfrm>
          <a:off x="3797300" y="1028014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84074</xdr:rowOff>
    </xdr:from>
    <xdr:to>
      <xdr:col>15</xdr:col>
      <xdr:colOff>101600</xdr:colOff>
      <xdr:row>60</xdr:row>
      <xdr:rowOff>14224</xdr:rowOff>
    </xdr:to>
    <xdr:sp macro="" textlink="">
      <xdr:nvSpPr>
        <xdr:cNvPr id="187" name="楕円 186">
          <a:extLst>
            <a:ext uri="{FF2B5EF4-FFF2-40B4-BE49-F238E27FC236}">
              <a16:creationId xmlns:a16="http://schemas.microsoft.com/office/drawing/2014/main" id="{17C17139-61A0-4DE0-87EE-3024A6C8A896}"/>
            </a:ext>
          </a:extLst>
        </xdr:cNvPr>
        <xdr:cNvSpPr/>
      </xdr:nvSpPr>
      <xdr:spPr>
        <a:xfrm>
          <a:off x="2857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134874</xdr:rowOff>
    </xdr:from>
    <xdr:to>
      <xdr:col>19</xdr:col>
      <xdr:colOff>177800</xdr:colOff>
      <xdr:row>59</xdr:row>
      <xdr:rowOff>164592</xdr:rowOff>
    </xdr:to>
    <xdr:cxnSp macro="">
      <xdr:nvCxnSpPr>
        <xdr:cNvPr id="188" name="直線コネクタ 187">
          <a:extLst>
            <a:ext uri="{FF2B5EF4-FFF2-40B4-BE49-F238E27FC236}">
              <a16:creationId xmlns:a16="http://schemas.microsoft.com/office/drawing/2014/main" id="{70DA16D9-214C-455A-8765-66664C34D5AE}"/>
            </a:ext>
          </a:extLst>
        </xdr:cNvPr>
        <xdr:cNvCxnSpPr/>
      </xdr:nvCxnSpPr>
      <xdr:spPr>
        <a:xfrm>
          <a:off x="2908300" y="102504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54356</xdr:rowOff>
    </xdr:from>
    <xdr:to>
      <xdr:col>10</xdr:col>
      <xdr:colOff>165100</xdr:colOff>
      <xdr:row>59</xdr:row>
      <xdr:rowOff>155956</xdr:rowOff>
    </xdr:to>
    <xdr:sp macro="" textlink="">
      <xdr:nvSpPr>
        <xdr:cNvPr id="189" name="楕円 188">
          <a:extLst>
            <a:ext uri="{FF2B5EF4-FFF2-40B4-BE49-F238E27FC236}">
              <a16:creationId xmlns:a16="http://schemas.microsoft.com/office/drawing/2014/main" id="{5B210DEE-6B3E-434E-92A0-96C9D11336F0}"/>
            </a:ext>
          </a:extLst>
        </xdr:cNvPr>
        <xdr:cNvSpPr/>
      </xdr:nvSpPr>
      <xdr:spPr>
        <a:xfrm>
          <a:off x="1968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105156</xdr:rowOff>
    </xdr:from>
    <xdr:to>
      <xdr:col>15</xdr:col>
      <xdr:colOff>50800</xdr:colOff>
      <xdr:row>59</xdr:row>
      <xdr:rowOff>134874</xdr:rowOff>
    </xdr:to>
    <xdr:cxnSp macro="">
      <xdr:nvCxnSpPr>
        <xdr:cNvPr id="190" name="直線コネクタ 189">
          <a:extLst>
            <a:ext uri="{FF2B5EF4-FFF2-40B4-BE49-F238E27FC236}">
              <a16:creationId xmlns:a16="http://schemas.microsoft.com/office/drawing/2014/main" id="{62D44806-7A33-432C-B877-2EEF255125D9}"/>
            </a:ext>
          </a:extLst>
        </xdr:cNvPr>
        <xdr:cNvCxnSpPr/>
      </xdr:nvCxnSpPr>
      <xdr:spPr>
        <a:xfrm>
          <a:off x="2019300" y="102207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91" name="n_1aveValue【体育館・プール】&#10;有形固定資産減価償却率">
          <a:extLst>
            <a:ext uri="{FF2B5EF4-FFF2-40B4-BE49-F238E27FC236}">
              <a16:creationId xmlns:a16="http://schemas.microsoft.com/office/drawing/2014/main" id="{6940F6BB-0B62-48EF-B13D-1D60A8D2FA7D}"/>
            </a:ext>
          </a:extLst>
        </xdr:cNvPr>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2" name="n_2aveValue【体育館・プール】&#10;有形固定資産減価償却率">
          <a:extLst>
            <a:ext uri="{FF2B5EF4-FFF2-40B4-BE49-F238E27FC236}">
              <a16:creationId xmlns:a16="http://schemas.microsoft.com/office/drawing/2014/main" id="{C49A42D7-4861-4460-9C6C-E0A9E220EA83}"/>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193" name="n_3aveValue【体育館・プール】&#10;有形固定資産減価償却率">
          <a:extLst>
            <a:ext uri="{FF2B5EF4-FFF2-40B4-BE49-F238E27FC236}">
              <a16:creationId xmlns:a16="http://schemas.microsoft.com/office/drawing/2014/main" id="{6E4239CE-392F-4D9F-A9B0-BD530536C355}"/>
            </a:ext>
          </a:extLst>
        </xdr:cNvPr>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194" name="n_4aveValue【体育館・プール】&#10;有形固定資産減価償却率">
          <a:extLst>
            <a:ext uri="{FF2B5EF4-FFF2-40B4-BE49-F238E27FC236}">
              <a16:creationId xmlns:a16="http://schemas.microsoft.com/office/drawing/2014/main" id="{0644B642-16F3-433A-92F8-001FCA93A3D2}"/>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60469</xdr:rowOff>
    </xdr:from>
    <xdr:ext cx="405111" cy="259045"/>
    <xdr:sp macro="" textlink="">
      <xdr:nvSpPr>
        <xdr:cNvPr id="195" name="n_1mainValue【体育館・プール】&#10;有形固定資産減価償却率">
          <a:extLst>
            <a:ext uri="{FF2B5EF4-FFF2-40B4-BE49-F238E27FC236}">
              <a16:creationId xmlns:a16="http://schemas.microsoft.com/office/drawing/2014/main" id="{C21C8294-D20A-4EDD-8CFE-492C07F3546D}"/>
            </a:ext>
          </a:extLst>
        </xdr:cNvPr>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6" name="n_2mainValue【体育館・プール】&#10;有形固定資産減価償却率">
          <a:extLst>
            <a:ext uri="{FF2B5EF4-FFF2-40B4-BE49-F238E27FC236}">
              <a16:creationId xmlns:a16="http://schemas.microsoft.com/office/drawing/2014/main" id="{00462689-F224-4A39-9DFB-E9BCBB483BCE}"/>
            </a:ext>
          </a:extLst>
        </xdr:cNvPr>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1033</xdr:rowOff>
    </xdr:from>
    <xdr:ext cx="405111" cy="259045"/>
    <xdr:sp macro="" textlink="">
      <xdr:nvSpPr>
        <xdr:cNvPr id="197" name="n_3mainValue【体育館・プール】&#10;有形固定資産減価償却率">
          <a:extLst>
            <a:ext uri="{FF2B5EF4-FFF2-40B4-BE49-F238E27FC236}">
              <a16:creationId xmlns:a16="http://schemas.microsoft.com/office/drawing/2014/main" id="{444FAD4B-4C83-4F27-B42C-23CEBBC05171}"/>
            </a:ext>
          </a:extLst>
        </xdr:cNvPr>
        <xdr:cNvSpPr txBox="1"/>
      </xdr:nvSpPr>
      <xdr:spPr>
        <a:xfrm>
          <a:off x="1816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6FE25801-144D-47CB-94CD-0F61CA51A8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B526991A-C4ED-42B5-846F-9FA2F1648D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E381022-D002-480A-B86A-4748CB7C6F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8B66BE10-5857-46B2-9311-94CFAECC41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30E39F1-57A0-466F-8B4E-08A88E380C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C6E3C25A-0955-465E-86C5-A9711AB9AB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194E1B67-E604-4420-8A2F-0CD2819572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6C1797DF-F776-4535-AC8B-C077285A9D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14955195-79CE-48CA-96DD-720A1B7564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7C604D5-2F96-4642-9F9A-423AA22E66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5F7FE89B-2667-4445-849B-3CC5D085DE3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D79D1A58-E4C1-4364-BD49-09A5C7C7DEE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922D5D8D-7DD4-4CFA-8B23-5C216640388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97FC22BF-D31F-4C09-883E-1EC4257FF87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C07110F0-738E-4680-97F5-5A03511D506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332C4602-9111-4E5B-8E73-C2BA7E1E641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47EE10C5-2C2E-4504-98CA-3180EBA3965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8970A0B1-059D-40A9-AB00-BE77F9644A5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E2993760-37F6-4232-B767-F0E17405B75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2E9AB1BA-93CD-4A4A-87C1-3BF79CE44E1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7FB4011F-C4ED-4342-BE0E-2B01268686F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AB09B0FA-5DC4-4FE2-B10D-3510B8D2F86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6AD1DAC4-4B91-466E-8C04-84769AA361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365EB422-0D28-484E-BFDF-9B6952DAE5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3627C5AE-56C2-4AC6-9250-E37EC0A127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23" name="直線コネクタ 222">
          <a:extLst>
            <a:ext uri="{FF2B5EF4-FFF2-40B4-BE49-F238E27FC236}">
              <a16:creationId xmlns:a16="http://schemas.microsoft.com/office/drawing/2014/main" id="{97B7054C-9C1E-4271-928A-D2782BEACFB8}"/>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24" name="【体育館・プール】&#10;一人当たり面積最小値テキスト">
          <a:extLst>
            <a:ext uri="{FF2B5EF4-FFF2-40B4-BE49-F238E27FC236}">
              <a16:creationId xmlns:a16="http://schemas.microsoft.com/office/drawing/2014/main" id="{07A5A0EF-3A4F-49ED-A313-ED0DD04903AA}"/>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25" name="直線コネクタ 224">
          <a:extLst>
            <a:ext uri="{FF2B5EF4-FFF2-40B4-BE49-F238E27FC236}">
              <a16:creationId xmlns:a16="http://schemas.microsoft.com/office/drawing/2014/main" id="{0AEF89DD-EF83-4B0A-B299-01C8FFE5231B}"/>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26" name="【体育館・プール】&#10;一人当たり面積最大値テキスト">
          <a:extLst>
            <a:ext uri="{FF2B5EF4-FFF2-40B4-BE49-F238E27FC236}">
              <a16:creationId xmlns:a16="http://schemas.microsoft.com/office/drawing/2014/main" id="{FD87B298-E2CA-4061-964C-C6D837464A06}"/>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27" name="直線コネクタ 226">
          <a:extLst>
            <a:ext uri="{FF2B5EF4-FFF2-40B4-BE49-F238E27FC236}">
              <a16:creationId xmlns:a16="http://schemas.microsoft.com/office/drawing/2014/main" id="{8D219C6D-62C4-4B12-B7FF-A5EF20C3EB26}"/>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28" name="【体育館・プール】&#10;一人当たり面積平均値テキスト">
          <a:extLst>
            <a:ext uri="{FF2B5EF4-FFF2-40B4-BE49-F238E27FC236}">
              <a16:creationId xmlns:a16="http://schemas.microsoft.com/office/drawing/2014/main" id="{ADCACB58-F669-4793-945C-12DF9F274308}"/>
            </a:ext>
          </a:extLst>
        </xdr:cNvPr>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29" name="フローチャート: 判断 228">
          <a:extLst>
            <a:ext uri="{FF2B5EF4-FFF2-40B4-BE49-F238E27FC236}">
              <a16:creationId xmlns:a16="http://schemas.microsoft.com/office/drawing/2014/main" id="{9DAF3592-348D-402A-AD7B-9A9D29863CB1}"/>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0" name="フローチャート: 判断 229">
          <a:extLst>
            <a:ext uri="{FF2B5EF4-FFF2-40B4-BE49-F238E27FC236}">
              <a16:creationId xmlns:a16="http://schemas.microsoft.com/office/drawing/2014/main" id="{EA13706C-B599-43DB-9C84-88414AE7E007}"/>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1" name="フローチャート: 判断 230">
          <a:extLst>
            <a:ext uri="{FF2B5EF4-FFF2-40B4-BE49-F238E27FC236}">
              <a16:creationId xmlns:a16="http://schemas.microsoft.com/office/drawing/2014/main" id="{A7902221-D119-4939-B84D-91AD1E65FBB8}"/>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2" name="フローチャート: 判断 231">
          <a:extLst>
            <a:ext uri="{FF2B5EF4-FFF2-40B4-BE49-F238E27FC236}">
              <a16:creationId xmlns:a16="http://schemas.microsoft.com/office/drawing/2014/main" id="{46A462EF-58BA-4FB9-88BB-D4207201864C}"/>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33" name="フローチャート: 判断 232">
          <a:extLst>
            <a:ext uri="{FF2B5EF4-FFF2-40B4-BE49-F238E27FC236}">
              <a16:creationId xmlns:a16="http://schemas.microsoft.com/office/drawing/2014/main" id="{3985A19F-6931-4BB0-8439-03B7A7D25A3F}"/>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2577669-E6D8-47C9-83CA-0775E296A6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2C389C9-302B-4ABD-9380-90FE744BB4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45D8AED-D30F-47DA-AAE9-EB71C4202E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290EA76-6E52-421A-BB1A-FCD00E22AE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AD1B00D-C39B-4FC0-886B-03F8069574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11249</xdr:rowOff>
    </xdr:from>
    <xdr:to>
      <xdr:col>55</xdr:col>
      <xdr:colOff>50800</xdr:colOff>
      <xdr:row>63</xdr:row>
      <xdr:rowOff>112849</xdr:rowOff>
    </xdr:to>
    <xdr:sp macro="" textlink="">
      <xdr:nvSpPr>
        <xdr:cNvPr id="239" name="楕円 238">
          <a:extLst>
            <a:ext uri="{FF2B5EF4-FFF2-40B4-BE49-F238E27FC236}">
              <a16:creationId xmlns:a16="http://schemas.microsoft.com/office/drawing/2014/main" id="{F4458177-9D9C-4131-B79F-8CA33EE59980}"/>
            </a:ext>
          </a:extLst>
        </xdr:cNvPr>
        <xdr:cNvSpPr/>
      </xdr:nvSpPr>
      <xdr:spPr>
        <a:xfrm>
          <a:off x="10426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161126</xdr:rowOff>
    </xdr:from>
    <xdr:ext cx="469744" cy="259045"/>
    <xdr:sp macro="" textlink="">
      <xdr:nvSpPr>
        <xdr:cNvPr id="240" name="【体育館・プール】&#10;一人当たり面積該当値テキスト">
          <a:extLst>
            <a:ext uri="{FF2B5EF4-FFF2-40B4-BE49-F238E27FC236}">
              <a16:creationId xmlns:a16="http://schemas.microsoft.com/office/drawing/2014/main" id="{670B9247-D299-4123-815C-7913E28ED843}"/>
            </a:ext>
          </a:extLst>
        </xdr:cNvPr>
        <xdr:cNvSpPr txBox="1"/>
      </xdr:nvSpPr>
      <xdr:spPr>
        <a:xfrm>
          <a:off x="10515600" y="107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xdr:rowOff>
    </xdr:from>
    <xdr:to>
      <xdr:col>50</xdr:col>
      <xdr:colOff>165100</xdr:colOff>
      <xdr:row>63</xdr:row>
      <xdr:rowOff>114481</xdr:rowOff>
    </xdr:to>
    <xdr:sp macro="" textlink="">
      <xdr:nvSpPr>
        <xdr:cNvPr id="241" name="楕円 240">
          <a:extLst>
            <a:ext uri="{FF2B5EF4-FFF2-40B4-BE49-F238E27FC236}">
              <a16:creationId xmlns:a16="http://schemas.microsoft.com/office/drawing/2014/main" id="{4E0A452F-09FD-4391-9938-B88946775093}"/>
            </a:ext>
          </a:extLst>
        </xdr:cNvPr>
        <xdr:cNvSpPr/>
      </xdr:nvSpPr>
      <xdr:spPr>
        <a:xfrm>
          <a:off x="958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62049</xdr:rowOff>
    </xdr:from>
    <xdr:to>
      <xdr:col>55</xdr:col>
      <xdr:colOff>0</xdr:colOff>
      <xdr:row>63</xdr:row>
      <xdr:rowOff>63681</xdr:rowOff>
    </xdr:to>
    <xdr:cxnSp macro="">
      <xdr:nvCxnSpPr>
        <xdr:cNvPr id="242" name="直線コネクタ 241">
          <a:extLst>
            <a:ext uri="{FF2B5EF4-FFF2-40B4-BE49-F238E27FC236}">
              <a16:creationId xmlns:a16="http://schemas.microsoft.com/office/drawing/2014/main" id="{B75E286F-2DC3-40D3-AB4B-B65479DA8F20}"/>
            </a:ext>
          </a:extLst>
        </xdr:cNvPr>
        <xdr:cNvCxnSpPr/>
      </xdr:nvCxnSpPr>
      <xdr:spPr>
        <a:xfrm flipV="1">
          <a:off x="9639300" y="108633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43" name="楕円 242">
          <a:extLst>
            <a:ext uri="{FF2B5EF4-FFF2-40B4-BE49-F238E27FC236}">
              <a16:creationId xmlns:a16="http://schemas.microsoft.com/office/drawing/2014/main" id="{C19ACB6E-3539-4D7D-9828-E458BD4E1020}"/>
            </a:ext>
          </a:extLst>
        </xdr:cNvPr>
        <xdr:cNvSpPr/>
      </xdr:nvSpPr>
      <xdr:spPr>
        <a:xfrm>
          <a:off x="8699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63681</xdr:rowOff>
    </xdr:from>
    <xdr:to>
      <xdr:col>50</xdr:col>
      <xdr:colOff>114300</xdr:colOff>
      <xdr:row>63</xdr:row>
      <xdr:rowOff>65315</xdr:rowOff>
    </xdr:to>
    <xdr:cxnSp macro="">
      <xdr:nvCxnSpPr>
        <xdr:cNvPr id="244" name="直線コネクタ 243">
          <a:extLst>
            <a:ext uri="{FF2B5EF4-FFF2-40B4-BE49-F238E27FC236}">
              <a16:creationId xmlns:a16="http://schemas.microsoft.com/office/drawing/2014/main" id="{852CDF6C-CF36-4C03-BC6D-D0A215803E9F}"/>
            </a:ext>
          </a:extLst>
        </xdr:cNvPr>
        <xdr:cNvCxnSpPr/>
      </xdr:nvCxnSpPr>
      <xdr:spPr>
        <a:xfrm flipV="1">
          <a:off x="8750300" y="108650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16147</xdr:rowOff>
    </xdr:from>
    <xdr:to>
      <xdr:col>41</xdr:col>
      <xdr:colOff>101600</xdr:colOff>
      <xdr:row>63</xdr:row>
      <xdr:rowOff>117747</xdr:rowOff>
    </xdr:to>
    <xdr:sp macro="" textlink="">
      <xdr:nvSpPr>
        <xdr:cNvPr id="245" name="楕円 244">
          <a:extLst>
            <a:ext uri="{FF2B5EF4-FFF2-40B4-BE49-F238E27FC236}">
              <a16:creationId xmlns:a16="http://schemas.microsoft.com/office/drawing/2014/main" id="{B806A108-F84E-46A3-970B-2023AB78905F}"/>
            </a:ext>
          </a:extLst>
        </xdr:cNvPr>
        <xdr:cNvSpPr/>
      </xdr:nvSpPr>
      <xdr:spPr>
        <a:xfrm>
          <a:off x="781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65315</xdr:rowOff>
    </xdr:from>
    <xdr:to>
      <xdr:col>45</xdr:col>
      <xdr:colOff>177800</xdr:colOff>
      <xdr:row>63</xdr:row>
      <xdr:rowOff>66947</xdr:rowOff>
    </xdr:to>
    <xdr:cxnSp macro="">
      <xdr:nvCxnSpPr>
        <xdr:cNvPr id="246" name="直線コネクタ 245">
          <a:extLst>
            <a:ext uri="{FF2B5EF4-FFF2-40B4-BE49-F238E27FC236}">
              <a16:creationId xmlns:a16="http://schemas.microsoft.com/office/drawing/2014/main" id="{C974614F-9015-472A-9BEB-A7D7F0DD6733}"/>
            </a:ext>
          </a:extLst>
        </xdr:cNvPr>
        <xdr:cNvCxnSpPr/>
      </xdr:nvCxnSpPr>
      <xdr:spPr>
        <a:xfrm flipV="1">
          <a:off x="7861300" y="108666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47" name="n_1aveValue【体育館・プール】&#10;一人当たり面積">
          <a:extLst>
            <a:ext uri="{FF2B5EF4-FFF2-40B4-BE49-F238E27FC236}">
              <a16:creationId xmlns:a16="http://schemas.microsoft.com/office/drawing/2014/main" id="{6B59794E-6F8B-49B2-B1DD-06A3955D1812}"/>
            </a:ext>
          </a:extLst>
        </xdr:cNvPr>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48" name="n_2aveValue【体育館・プール】&#10;一人当たり面積">
          <a:extLst>
            <a:ext uri="{FF2B5EF4-FFF2-40B4-BE49-F238E27FC236}">
              <a16:creationId xmlns:a16="http://schemas.microsoft.com/office/drawing/2014/main" id="{A02707EB-0CE3-4947-86B7-25CA36BAF6B5}"/>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9" name="n_3aveValue【体育館・プール】&#10;一人当たり面積">
          <a:extLst>
            <a:ext uri="{FF2B5EF4-FFF2-40B4-BE49-F238E27FC236}">
              <a16:creationId xmlns:a16="http://schemas.microsoft.com/office/drawing/2014/main" id="{4C2FE52B-DBF9-4A2B-B899-E0CA492FD719}"/>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50" name="n_4aveValue【体育館・プール】&#10;一人当たり面積">
          <a:extLst>
            <a:ext uri="{FF2B5EF4-FFF2-40B4-BE49-F238E27FC236}">
              <a16:creationId xmlns:a16="http://schemas.microsoft.com/office/drawing/2014/main" id="{AE4F2421-DE2F-42FF-9E2D-0927680C594A}"/>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105608</xdr:rowOff>
    </xdr:from>
    <xdr:ext cx="469744" cy="259045"/>
    <xdr:sp macro="" textlink="">
      <xdr:nvSpPr>
        <xdr:cNvPr id="251" name="n_1mainValue【体育館・プール】&#10;一人当たり面積">
          <a:extLst>
            <a:ext uri="{FF2B5EF4-FFF2-40B4-BE49-F238E27FC236}">
              <a16:creationId xmlns:a16="http://schemas.microsoft.com/office/drawing/2014/main" id="{B73BEECF-86E5-42B6-8937-7AEAFEF5A30E}"/>
            </a:ext>
          </a:extLst>
        </xdr:cNvPr>
        <xdr:cNvSpPr txBox="1"/>
      </xdr:nvSpPr>
      <xdr:spPr>
        <a:xfrm>
          <a:off x="93917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2" name="n_2mainValue【体育館・プール】&#10;一人当たり面積">
          <a:extLst>
            <a:ext uri="{FF2B5EF4-FFF2-40B4-BE49-F238E27FC236}">
              <a16:creationId xmlns:a16="http://schemas.microsoft.com/office/drawing/2014/main" id="{F10CB3C6-5136-495F-8586-A3BDCCB53259}"/>
            </a:ext>
          </a:extLst>
        </xdr:cNvPr>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108874</xdr:rowOff>
    </xdr:from>
    <xdr:ext cx="469744" cy="259045"/>
    <xdr:sp macro="" textlink="">
      <xdr:nvSpPr>
        <xdr:cNvPr id="253" name="n_3mainValue【体育館・プール】&#10;一人当たり面積">
          <a:extLst>
            <a:ext uri="{FF2B5EF4-FFF2-40B4-BE49-F238E27FC236}">
              <a16:creationId xmlns:a16="http://schemas.microsoft.com/office/drawing/2014/main" id="{8901BF2A-2868-43B3-BB3C-55501D27EBEB}"/>
            </a:ext>
          </a:extLst>
        </xdr:cNvPr>
        <xdr:cNvSpPr txBox="1"/>
      </xdr:nvSpPr>
      <xdr:spPr>
        <a:xfrm>
          <a:off x="7626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16EA070C-76C5-4564-A3F9-795B5A58FC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21161176-0F95-45D6-BC6F-E75DC50784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389EBF75-950E-4D8B-AF17-CA2672084A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D89A025A-31B7-4C96-B01F-AB8784FD62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3DD34EF0-E98A-40BE-ADBF-1DC5FC18F0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9FC91F90-8641-4B98-B381-BE771903BD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E7830CF3-8318-41E9-AE3B-72EE61276F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6DE2625B-0CE6-41D2-83D7-FDFD3DAC65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47AD2D32-93EF-4CA2-8A60-94100C12D6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72F5C5FC-F59B-44CC-BC80-62515D4C063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72DB7CFA-193C-4A94-BD46-AD856FA6D1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A1A205B-036E-4D00-A161-A9E66AA5C2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8C4C9BAD-DEDB-499B-8789-02595DDBEDF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E5358889-9D9E-421B-9647-D0D9C74CC55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372DD9E0-E44A-4F67-B039-A0098F5C18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80CD0CD6-6DEF-40F3-A9D7-2349169D82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9393ACD4-76DB-4B62-9454-27470196B1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C03330B3-167B-4F11-B9C4-EEBC2DC8663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926EC67C-BCE7-407E-A1BF-7A0E55430C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DD418C97-5EC2-4E70-BA5A-D50E6175020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57508967-4164-45A5-A979-7243C8146ED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E0DCA93E-E8A9-4C52-9E35-EE54525A17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A88AB925-5341-44D8-AF03-7B02F69E606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45087209-363A-42FC-AF96-B8ADC2A200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78" name="直線コネクタ 277">
          <a:extLst>
            <a:ext uri="{FF2B5EF4-FFF2-40B4-BE49-F238E27FC236}">
              <a16:creationId xmlns:a16="http://schemas.microsoft.com/office/drawing/2014/main" id="{E2423608-E469-4896-9B72-3B36A4B4889B}"/>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79" name="【福祉施設】&#10;有形固定資産減価償却率最小値テキスト">
          <a:extLst>
            <a:ext uri="{FF2B5EF4-FFF2-40B4-BE49-F238E27FC236}">
              <a16:creationId xmlns:a16="http://schemas.microsoft.com/office/drawing/2014/main" id="{FD002794-ABA1-4E18-B788-EDE8827A2BE1}"/>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0" name="直線コネクタ 279">
          <a:extLst>
            <a:ext uri="{FF2B5EF4-FFF2-40B4-BE49-F238E27FC236}">
              <a16:creationId xmlns:a16="http://schemas.microsoft.com/office/drawing/2014/main" id="{74D1E8E5-729B-469F-8ABF-61E56424FF5F}"/>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B0AB26BA-C1DD-41A1-B5BF-06EF9894BCEC}"/>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2" name="直線コネクタ 281">
          <a:extLst>
            <a:ext uri="{FF2B5EF4-FFF2-40B4-BE49-F238E27FC236}">
              <a16:creationId xmlns:a16="http://schemas.microsoft.com/office/drawing/2014/main" id="{43073456-E02C-42E6-BA22-5193457D774D}"/>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43A6FBA2-85D7-4560-9FE1-606722126E3C}"/>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84" name="フローチャート: 判断 283">
          <a:extLst>
            <a:ext uri="{FF2B5EF4-FFF2-40B4-BE49-F238E27FC236}">
              <a16:creationId xmlns:a16="http://schemas.microsoft.com/office/drawing/2014/main" id="{4D39CF28-DBBE-4F4F-9C37-3CDACB2C84CC}"/>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5" name="フローチャート: 判断 284">
          <a:extLst>
            <a:ext uri="{FF2B5EF4-FFF2-40B4-BE49-F238E27FC236}">
              <a16:creationId xmlns:a16="http://schemas.microsoft.com/office/drawing/2014/main" id="{A734E476-DD3F-46F1-9E30-D7FBB876B575}"/>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86" name="フローチャート: 判断 285">
          <a:extLst>
            <a:ext uri="{FF2B5EF4-FFF2-40B4-BE49-F238E27FC236}">
              <a16:creationId xmlns:a16="http://schemas.microsoft.com/office/drawing/2014/main" id="{698975F4-C065-466E-B743-BBB73E4161C5}"/>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87" name="フローチャート: 判断 286">
          <a:extLst>
            <a:ext uri="{FF2B5EF4-FFF2-40B4-BE49-F238E27FC236}">
              <a16:creationId xmlns:a16="http://schemas.microsoft.com/office/drawing/2014/main" id="{280E6DD4-C62A-4BCF-957F-A945AC4138A2}"/>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88" name="フローチャート: 判断 287">
          <a:extLst>
            <a:ext uri="{FF2B5EF4-FFF2-40B4-BE49-F238E27FC236}">
              <a16:creationId xmlns:a16="http://schemas.microsoft.com/office/drawing/2014/main" id="{1A1CB615-07FB-4570-8D1F-CB25DCA25C4A}"/>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ECFE2CD-452D-433B-8EB4-B968ABCE3A3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A40D306-5083-4CF5-B245-C32DF8C5D5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3CEF8C8-0821-402F-A347-AB86FB2EB3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D1C3FB1-77AA-47E4-99C0-E2D33D89AE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857B789-9E92-4BD2-BEB7-A1301282D6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94" name="楕円 293">
          <a:extLst>
            <a:ext uri="{FF2B5EF4-FFF2-40B4-BE49-F238E27FC236}">
              <a16:creationId xmlns:a16="http://schemas.microsoft.com/office/drawing/2014/main" id="{3B70E0ED-B4CF-4AE6-ABFF-1BEA8F8E50B8}"/>
            </a:ext>
          </a:extLst>
        </xdr:cNvPr>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6633E489-30A1-4E87-B83C-A89A75192EF3}"/>
            </a:ext>
          </a:extLst>
        </xdr:cNvPr>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96" name="楕円 295">
          <a:extLst>
            <a:ext uri="{FF2B5EF4-FFF2-40B4-BE49-F238E27FC236}">
              <a16:creationId xmlns:a16="http://schemas.microsoft.com/office/drawing/2014/main" id="{D19CE886-56C5-44E8-A782-C8E6F39FF6C1}"/>
            </a:ext>
          </a:extLst>
        </xdr:cNvPr>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95250</xdr:rowOff>
    </xdr:to>
    <xdr:cxnSp macro="">
      <xdr:nvCxnSpPr>
        <xdr:cNvPr id="297" name="直線コネクタ 296">
          <a:extLst>
            <a:ext uri="{FF2B5EF4-FFF2-40B4-BE49-F238E27FC236}">
              <a16:creationId xmlns:a16="http://schemas.microsoft.com/office/drawing/2014/main" id="{BBF423A4-84F2-4D6F-90F0-C0EEE33068AA}"/>
            </a:ext>
          </a:extLst>
        </xdr:cNvPr>
        <xdr:cNvCxnSpPr/>
      </xdr:nvCxnSpPr>
      <xdr:spPr>
        <a:xfrm>
          <a:off x="3797300" y="141141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137795</xdr:rowOff>
    </xdr:from>
    <xdr:to>
      <xdr:col>15</xdr:col>
      <xdr:colOff>101600</xdr:colOff>
      <xdr:row>82</xdr:row>
      <xdr:rowOff>67945</xdr:rowOff>
    </xdr:to>
    <xdr:sp macro="" textlink="">
      <xdr:nvSpPr>
        <xdr:cNvPr id="298" name="楕円 297">
          <a:extLst>
            <a:ext uri="{FF2B5EF4-FFF2-40B4-BE49-F238E27FC236}">
              <a16:creationId xmlns:a16="http://schemas.microsoft.com/office/drawing/2014/main" id="{7868664F-A267-4A53-9686-D9DBB5224097}"/>
            </a:ext>
          </a:extLst>
        </xdr:cNvPr>
        <xdr:cNvSpPr/>
      </xdr:nvSpPr>
      <xdr:spPr>
        <a:xfrm>
          <a:off x="2857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17145</xdr:rowOff>
    </xdr:from>
    <xdr:to>
      <xdr:col>19</xdr:col>
      <xdr:colOff>177800</xdr:colOff>
      <xdr:row>82</xdr:row>
      <xdr:rowOff>55245</xdr:rowOff>
    </xdr:to>
    <xdr:cxnSp macro="">
      <xdr:nvCxnSpPr>
        <xdr:cNvPr id="299" name="直線コネクタ 298">
          <a:extLst>
            <a:ext uri="{FF2B5EF4-FFF2-40B4-BE49-F238E27FC236}">
              <a16:creationId xmlns:a16="http://schemas.microsoft.com/office/drawing/2014/main" id="{3901725A-A027-416A-8F52-FCE8DD041D42}"/>
            </a:ext>
          </a:extLst>
        </xdr:cNvPr>
        <xdr:cNvCxnSpPr/>
      </xdr:nvCxnSpPr>
      <xdr:spPr>
        <a:xfrm>
          <a:off x="2908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00" name="楕円 299">
          <a:extLst>
            <a:ext uri="{FF2B5EF4-FFF2-40B4-BE49-F238E27FC236}">
              <a16:creationId xmlns:a16="http://schemas.microsoft.com/office/drawing/2014/main" id="{EF4F6FA2-70C3-44BE-8340-8BEEA35E1105}"/>
            </a:ext>
          </a:extLst>
        </xdr:cNvPr>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17145</xdr:rowOff>
    </xdr:to>
    <xdr:cxnSp macro="">
      <xdr:nvCxnSpPr>
        <xdr:cNvPr id="301" name="直線コネクタ 300">
          <a:extLst>
            <a:ext uri="{FF2B5EF4-FFF2-40B4-BE49-F238E27FC236}">
              <a16:creationId xmlns:a16="http://schemas.microsoft.com/office/drawing/2014/main" id="{6A618AEA-7DDD-4859-8CD0-BB0C65C9F0BE}"/>
            </a:ext>
          </a:extLst>
        </xdr:cNvPr>
        <xdr:cNvCxnSpPr/>
      </xdr:nvCxnSpPr>
      <xdr:spPr>
        <a:xfrm>
          <a:off x="2019300" y="1403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2" name="n_1aveValue【福祉施設】&#10;有形固定資産減価償却率">
          <a:extLst>
            <a:ext uri="{FF2B5EF4-FFF2-40B4-BE49-F238E27FC236}">
              <a16:creationId xmlns:a16="http://schemas.microsoft.com/office/drawing/2014/main" id="{F84EE8DE-DA03-421E-80AF-B75BE4C1C765}"/>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03" name="n_2aveValue【福祉施設】&#10;有形固定資産減価償却率">
          <a:extLst>
            <a:ext uri="{FF2B5EF4-FFF2-40B4-BE49-F238E27FC236}">
              <a16:creationId xmlns:a16="http://schemas.microsoft.com/office/drawing/2014/main" id="{475490F7-AF53-43C6-8860-C57180EE70CD}"/>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04" name="n_3aveValue【福祉施設】&#10;有形固定資産減価償却率">
          <a:extLst>
            <a:ext uri="{FF2B5EF4-FFF2-40B4-BE49-F238E27FC236}">
              <a16:creationId xmlns:a16="http://schemas.microsoft.com/office/drawing/2014/main" id="{757530DF-6D25-4D44-978A-4FB57235A1BC}"/>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05" name="n_4aveValue【福祉施設】&#10;有形固定資産減価償却率">
          <a:extLst>
            <a:ext uri="{FF2B5EF4-FFF2-40B4-BE49-F238E27FC236}">
              <a16:creationId xmlns:a16="http://schemas.microsoft.com/office/drawing/2014/main" id="{EEACCC33-1E0E-43B5-8DED-2AFCD657C144}"/>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306" name="n_1mainValue【福祉施設】&#10;有形固定資産減価償却率">
          <a:extLst>
            <a:ext uri="{FF2B5EF4-FFF2-40B4-BE49-F238E27FC236}">
              <a16:creationId xmlns:a16="http://schemas.microsoft.com/office/drawing/2014/main" id="{15321526-83A6-449A-8A43-F55D01F0BEB1}"/>
            </a:ext>
          </a:extLst>
        </xdr:cNvPr>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307" name="n_2mainValue【福祉施設】&#10;有形固定資産減価償却率">
          <a:extLst>
            <a:ext uri="{FF2B5EF4-FFF2-40B4-BE49-F238E27FC236}">
              <a16:creationId xmlns:a16="http://schemas.microsoft.com/office/drawing/2014/main" id="{E0BC8364-E11F-4935-9E0C-C53DAAEC6A1E}"/>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20972</xdr:rowOff>
    </xdr:from>
    <xdr:ext cx="405111" cy="259045"/>
    <xdr:sp macro="" textlink="">
      <xdr:nvSpPr>
        <xdr:cNvPr id="308" name="n_3mainValue【福祉施設】&#10;有形固定資産減価償却率">
          <a:extLst>
            <a:ext uri="{FF2B5EF4-FFF2-40B4-BE49-F238E27FC236}">
              <a16:creationId xmlns:a16="http://schemas.microsoft.com/office/drawing/2014/main" id="{45EF3063-D1F6-4773-818B-D5B83F96C568}"/>
            </a:ext>
          </a:extLst>
        </xdr:cNvPr>
        <xdr:cNvSpPr txBox="1"/>
      </xdr:nvSpPr>
      <xdr:spPr>
        <a:xfrm>
          <a:off x="1816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AC6D3A99-2BC8-41AD-86A2-9E2D3B309E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F4411EDE-14B3-4C3B-9825-F964D2FCCB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E1AD93C3-7B8C-49E6-A0A0-ED46A4AD9D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D66F08B7-DB59-4FEC-BF73-CB1CB6BF40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7AB692CC-F404-4FCB-98DC-2CA8CB56A5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304A6601-A690-4112-8602-D4397D4EA3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9B468A01-3351-41C4-97DF-C2818E0AF9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82B194-D1F3-4499-B38C-41E578572E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B277009C-294B-4103-BED4-6FF442DDE9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9C992851-B790-42E5-9B1D-BB54C69BF8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344333DB-B0D0-4AB9-AA5B-09029E63E66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AAD72CFA-AC52-48C9-B751-12E30097982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2CD26BEE-6442-4C1C-9AA6-437B768667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EF95F3A7-AC6B-4D45-8E16-F161C6928E6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56136FB5-8FC9-47BA-A63A-B757B436C8A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C8FB243D-263E-4F49-B50F-99E5CFDBA27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E802B942-8B70-4BB9-B05E-898B87C971F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0808DA5F-889F-4AB3-9F7A-19B628D3E3B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597754B5-8A32-4DBB-BE93-90595067A1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18A9A00E-86E0-4B6C-A7A1-54A24CEAC7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D3C0BDC4-4463-4CA2-8905-C36F5839DB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30" name="直線コネクタ 329">
          <a:extLst>
            <a:ext uri="{FF2B5EF4-FFF2-40B4-BE49-F238E27FC236}">
              <a16:creationId xmlns:a16="http://schemas.microsoft.com/office/drawing/2014/main" id="{7773C28C-45AA-4CEF-9D77-2F0A10EAF3C4}"/>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31" name="【福祉施設】&#10;一人当たり面積最小値テキスト">
          <a:extLst>
            <a:ext uri="{FF2B5EF4-FFF2-40B4-BE49-F238E27FC236}">
              <a16:creationId xmlns:a16="http://schemas.microsoft.com/office/drawing/2014/main" id="{044AFC55-130C-4E06-A11D-47D84D38CE6F}"/>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32" name="直線コネクタ 331">
          <a:extLst>
            <a:ext uri="{FF2B5EF4-FFF2-40B4-BE49-F238E27FC236}">
              <a16:creationId xmlns:a16="http://schemas.microsoft.com/office/drawing/2014/main" id="{93BDC96C-D8B0-4023-B872-2BBD7E6E9E7C}"/>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33" name="【福祉施設】&#10;一人当たり面積最大値テキスト">
          <a:extLst>
            <a:ext uri="{FF2B5EF4-FFF2-40B4-BE49-F238E27FC236}">
              <a16:creationId xmlns:a16="http://schemas.microsoft.com/office/drawing/2014/main" id="{6B62F962-8B9C-40BF-9DDE-E0CD82159438}"/>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34" name="直線コネクタ 333">
          <a:extLst>
            <a:ext uri="{FF2B5EF4-FFF2-40B4-BE49-F238E27FC236}">
              <a16:creationId xmlns:a16="http://schemas.microsoft.com/office/drawing/2014/main" id="{7EBABCB1-B535-414B-BDC8-8DA209B5401C}"/>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35" name="【福祉施設】&#10;一人当たり面積平均値テキスト">
          <a:extLst>
            <a:ext uri="{FF2B5EF4-FFF2-40B4-BE49-F238E27FC236}">
              <a16:creationId xmlns:a16="http://schemas.microsoft.com/office/drawing/2014/main" id="{56FF624F-527F-45F4-80F6-ADD933BCF150}"/>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36" name="フローチャート: 判断 335">
          <a:extLst>
            <a:ext uri="{FF2B5EF4-FFF2-40B4-BE49-F238E27FC236}">
              <a16:creationId xmlns:a16="http://schemas.microsoft.com/office/drawing/2014/main" id="{A64BA18B-40E9-457C-A6C7-698D8A8D87AD}"/>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37" name="フローチャート: 判断 336">
          <a:extLst>
            <a:ext uri="{FF2B5EF4-FFF2-40B4-BE49-F238E27FC236}">
              <a16:creationId xmlns:a16="http://schemas.microsoft.com/office/drawing/2014/main" id="{03415E43-AC28-492E-AC9E-1787C4AF31C5}"/>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38" name="フローチャート: 判断 337">
          <a:extLst>
            <a:ext uri="{FF2B5EF4-FFF2-40B4-BE49-F238E27FC236}">
              <a16:creationId xmlns:a16="http://schemas.microsoft.com/office/drawing/2014/main" id="{B5ED01F9-CF31-49A3-ADA8-59F932A10C2E}"/>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39" name="フローチャート: 判断 338">
          <a:extLst>
            <a:ext uri="{FF2B5EF4-FFF2-40B4-BE49-F238E27FC236}">
              <a16:creationId xmlns:a16="http://schemas.microsoft.com/office/drawing/2014/main" id="{CACD517B-0C72-4B72-9B1A-4C16C462F0C4}"/>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40" name="フローチャート: 判断 339">
          <a:extLst>
            <a:ext uri="{FF2B5EF4-FFF2-40B4-BE49-F238E27FC236}">
              <a16:creationId xmlns:a16="http://schemas.microsoft.com/office/drawing/2014/main" id="{A865F5A4-F5AF-496E-9963-3F24057088DD}"/>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CB263D66-523C-43B0-827A-E286D8FFA3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148D0EA-75FD-47A5-9275-EA3D717D0E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99BFF97-8A05-48C9-BD2C-A928B27BAF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283E61D-A6B3-469B-86B7-188B52EA163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9338EB8-D605-4412-9C6B-9E8929972F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46" name="楕円 345">
          <a:extLst>
            <a:ext uri="{FF2B5EF4-FFF2-40B4-BE49-F238E27FC236}">
              <a16:creationId xmlns:a16="http://schemas.microsoft.com/office/drawing/2014/main" id="{D767C934-99AB-4CF5-8E05-609FD03A33DE}"/>
            </a:ext>
          </a:extLst>
        </xdr:cNvPr>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86885</xdr:rowOff>
    </xdr:from>
    <xdr:ext cx="469744" cy="259045"/>
    <xdr:sp macro="" textlink="">
      <xdr:nvSpPr>
        <xdr:cNvPr id="347" name="【福祉施設】&#10;一人当たり面積該当値テキスト">
          <a:extLst>
            <a:ext uri="{FF2B5EF4-FFF2-40B4-BE49-F238E27FC236}">
              <a16:creationId xmlns:a16="http://schemas.microsoft.com/office/drawing/2014/main" id="{D6237E05-B3E9-49BF-A6A0-3DFA77415BD1}"/>
            </a:ext>
          </a:extLst>
        </xdr:cNvPr>
        <xdr:cNvSpPr txBox="1"/>
      </xdr:nvSpPr>
      <xdr:spPr>
        <a:xfrm>
          <a:off x="10515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48" name="楕円 347">
          <a:extLst>
            <a:ext uri="{FF2B5EF4-FFF2-40B4-BE49-F238E27FC236}">
              <a16:creationId xmlns:a16="http://schemas.microsoft.com/office/drawing/2014/main" id="{09785893-0415-4879-BCF1-DD5D34EA634F}"/>
            </a:ext>
          </a:extLst>
        </xdr:cNvPr>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161544</xdr:rowOff>
    </xdr:to>
    <xdr:cxnSp macro="">
      <xdr:nvCxnSpPr>
        <xdr:cNvPr id="349" name="直線コネクタ 348">
          <a:extLst>
            <a:ext uri="{FF2B5EF4-FFF2-40B4-BE49-F238E27FC236}">
              <a16:creationId xmlns:a16="http://schemas.microsoft.com/office/drawing/2014/main" id="{EAC81509-9A66-4A04-A555-FDB1A4AE40B8}"/>
            </a:ext>
          </a:extLst>
        </xdr:cNvPr>
        <xdr:cNvCxnSpPr/>
      </xdr:nvCxnSpPr>
      <xdr:spPr>
        <a:xfrm flipV="1">
          <a:off x="9639300" y="143896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110744</xdr:rowOff>
    </xdr:from>
    <xdr:to>
      <xdr:col>46</xdr:col>
      <xdr:colOff>38100</xdr:colOff>
      <xdr:row>84</xdr:row>
      <xdr:rowOff>40894</xdr:rowOff>
    </xdr:to>
    <xdr:sp macro="" textlink="">
      <xdr:nvSpPr>
        <xdr:cNvPr id="350" name="楕円 349">
          <a:extLst>
            <a:ext uri="{FF2B5EF4-FFF2-40B4-BE49-F238E27FC236}">
              <a16:creationId xmlns:a16="http://schemas.microsoft.com/office/drawing/2014/main" id="{13A11F55-AF33-45F4-964C-E5879904CBF3}"/>
            </a:ext>
          </a:extLst>
        </xdr:cNvPr>
        <xdr:cNvSpPr/>
      </xdr:nvSpPr>
      <xdr:spPr>
        <a:xfrm>
          <a:off x="8699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161544</xdr:rowOff>
    </xdr:to>
    <xdr:cxnSp macro="">
      <xdr:nvCxnSpPr>
        <xdr:cNvPr id="351" name="直線コネクタ 350">
          <a:extLst>
            <a:ext uri="{FF2B5EF4-FFF2-40B4-BE49-F238E27FC236}">
              <a16:creationId xmlns:a16="http://schemas.microsoft.com/office/drawing/2014/main" id="{0339B5D8-38E1-463B-B4BB-2D188AED709C}"/>
            </a:ext>
          </a:extLst>
        </xdr:cNvPr>
        <xdr:cNvCxnSpPr/>
      </xdr:nvCxnSpPr>
      <xdr:spPr>
        <a:xfrm>
          <a:off x="8750300" y="1439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52" name="楕円 351">
          <a:extLst>
            <a:ext uri="{FF2B5EF4-FFF2-40B4-BE49-F238E27FC236}">
              <a16:creationId xmlns:a16="http://schemas.microsoft.com/office/drawing/2014/main" id="{ACA3D31A-93D9-4539-ADE1-4D7822EDFCF6}"/>
            </a:ext>
          </a:extLst>
        </xdr:cNvPr>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161544</xdr:rowOff>
    </xdr:from>
    <xdr:to>
      <xdr:col>45</xdr:col>
      <xdr:colOff>177800</xdr:colOff>
      <xdr:row>83</xdr:row>
      <xdr:rowOff>163830</xdr:rowOff>
    </xdr:to>
    <xdr:cxnSp macro="">
      <xdr:nvCxnSpPr>
        <xdr:cNvPr id="353" name="直線コネクタ 352">
          <a:extLst>
            <a:ext uri="{FF2B5EF4-FFF2-40B4-BE49-F238E27FC236}">
              <a16:creationId xmlns:a16="http://schemas.microsoft.com/office/drawing/2014/main" id="{E5EBE794-237E-46DC-BDF7-5E1AEDEF84E3}"/>
            </a:ext>
          </a:extLst>
        </xdr:cNvPr>
        <xdr:cNvCxnSpPr/>
      </xdr:nvCxnSpPr>
      <xdr:spPr>
        <a:xfrm flipV="1">
          <a:off x="7861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54" name="n_1aveValue【福祉施設】&#10;一人当たり面積">
          <a:extLst>
            <a:ext uri="{FF2B5EF4-FFF2-40B4-BE49-F238E27FC236}">
              <a16:creationId xmlns:a16="http://schemas.microsoft.com/office/drawing/2014/main" id="{B6A14115-DC52-4450-8725-877C649AEFB1}"/>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55" name="n_2aveValue【福祉施設】&#10;一人当たり面積">
          <a:extLst>
            <a:ext uri="{FF2B5EF4-FFF2-40B4-BE49-F238E27FC236}">
              <a16:creationId xmlns:a16="http://schemas.microsoft.com/office/drawing/2014/main" id="{45CC431F-DFE9-4D97-8FD2-8C7D0E593B78}"/>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56" name="n_3aveValue【福祉施設】&#10;一人当たり面積">
          <a:extLst>
            <a:ext uri="{FF2B5EF4-FFF2-40B4-BE49-F238E27FC236}">
              <a16:creationId xmlns:a16="http://schemas.microsoft.com/office/drawing/2014/main" id="{951683DA-B4F3-4537-8213-45EA1C2761E7}"/>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57" name="n_4aveValue【福祉施設】&#10;一人当たり面積">
          <a:extLst>
            <a:ext uri="{FF2B5EF4-FFF2-40B4-BE49-F238E27FC236}">
              <a16:creationId xmlns:a16="http://schemas.microsoft.com/office/drawing/2014/main" id="{9FDAF8A3-EFE1-4805-8D86-9CDE9210B1C6}"/>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32021</xdr:rowOff>
    </xdr:from>
    <xdr:ext cx="469744" cy="259045"/>
    <xdr:sp macro="" textlink="">
      <xdr:nvSpPr>
        <xdr:cNvPr id="358" name="n_1mainValue【福祉施設】&#10;一人当たり面積">
          <a:extLst>
            <a:ext uri="{FF2B5EF4-FFF2-40B4-BE49-F238E27FC236}">
              <a16:creationId xmlns:a16="http://schemas.microsoft.com/office/drawing/2014/main" id="{209F21DC-8A79-4801-A0BC-B8B5C8A51C42}"/>
            </a:ext>
          </a:extLst>
        </xdr:cNvPr>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32021</xdr:rowOff>
    </xdr:from>
    <xdr:ext cx="469744" cy="259045"/>
    <xdr:sp macro="" textlink="">
      <xdr:nvSpPr>
        <xdr:cNvPr id="359" name="n_2mainValue【福祉施設】&#10;一人当たり面積">
          <a:extLst>
            <a:ext uri="{FF2B5EF4-FFF2-40B4-BE49-F238E27FC236}">
              <a16:creationId xmlns:a16="http://schemas.microsoft.com/office/drawing/2014/main" id="{6B96E7CA-4297-42B7-9BD5-8C867CFD570F}"/>
            </a:ext>
          </a:extLst>
        </xdr:cNvPr>
        <xdr:cNvSpPr txBox="1"/>
      </xdr:nvSpPr>
      <xdr:spPr>
        <a:xfrm>
          <a:off x="85154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60" name="n_3mainValue【福祉施設】&#10;一人当たり面積">
          <a:extLst>
            <a:ext uri="{FF2B5EF4-FFF2-40B4-BE49-F238E27FC236}">
              <a16:creationId xmlns:a16="http://schemas.microsoft.com/office/drawing/2014/main" id="{56DB9995-7C5E-4C64-964F-0EFA13D134EA}"/>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190E93BD-4534-4772-98E5-461251D2BD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3E544EE-10C2-479F-9C5D-AF60DD53AB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29CCD39-B351-475D-8147-DA8B8F255A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20774F6-3AD7-469E-BD80-F8F5CFCBAE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D583BE98-30C5-4ADF-94D1-0D195CCD9B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DA835BE8-A9A2-4416-BAFB-D7857A2ED6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A1B23B4C-A035-4381-82B2-8E5090A7C7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82AFC912-F79E-479B-A4DE-C0BD5B0A57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2FEFA35D-E163-4289-9EFF-51D2A1D3F9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9E381596-A01E-4E3A-8441-C7145655440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8E2D216E-C067-4951-A77F-9D50D3EE5E1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a:extLst>
            <a:ext uri="{FF2B5EF4-FFF2-40B4-BE49-F238E27FC236}">
              <a16:creationId xmlns:a16="http://schemas.microsoft.com/office/drawing/2014/main" id="{D647A5DA-21D5-4714-BE7C-E9DB971A481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3" name="テキスト ボックス 372">
          <a:extLst>
            <a:ext uri="{FF2B5EF4-FFF2-40B4-BE49-F238E27FC236}">
              <a16:creationId xmlns:a16="http://schemas.microsoft.com/office/drawing/2014/main" id="{9A0A0F02-1641-4792-8314-83D71B59922E}"/>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a:extLst>
            <a:ext uri="{FF2B5EF4-FFF2-40B4-BE49-F238E27FC236}">
              <a16:creationId xmlns:a16="http://schemas.microsoft.com/office/drawing/2014/main" id="{FD79D179-949A-4D7B-8ED1-E5B8573A2CE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a:extLst>
            <a:ext uri="{FF2B5EF4-FFF2-40B4-BE49-F238E27FC236}">
              <a16:creationId xmlns:a16="http://schemas.microsoft.com/office/drawing/2014/main" id="{E9F5F7C5-3730-4CFA-985F-78BF3C785B4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a:extLst>
            <a:ext uri="{FF2B5EF4-FFF2-40B4-BE49-F238E27FC236}">
              <a16:creationId xmlns:a16="http://schemas.microsoft.com/office/drawing/2014/main" id="{CD4C1D54-2C6B-4F3B-89E0-8C092FD4D2C6}"/>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a:extLst>
            <a:ext uri="{FF2B5EF4-FFF2-40B4-BE49-F238E27FC236}">
              <a16:creationId xmlns:a16="http://schemas.microsoft.com/office/drawing/2014/main" id="{DCBC6BBC-FB2B-4DC8-929F-3867BCC64AD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a:extLst>
            <a:ext uri="{FF2B5EF4-FFF2-40B4-BE49-F238E27FC236}">
              <a16:creationId xmlns:a16="http://schemas.microsoft.com/office/drawing/2014/main" id="{7B3A3064-06BE-4D9D-99C4-DB882655FAD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a:extLst>
            <a:ext uri="{FF2B5EF4-FFF2-40B4-BE49-F238E27FC236}">
              <a16:creationId xmlns:a16="http://schemas.microsoft.com/office/drawing/2014/main" id="{4D690644-142C-4C48-AA11-A0D8F83BA0B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5FB81C41-4AAE-4CB8-8043-20666AC9B4D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1" name="テキスト ボックス 380">
          <a:extLst>
            <a:ext uri="{FF2B5EF4-FFF2-40B4-BE49-F238E27FC236}">
              <a16:creationId xmlns:a16="http://schemas.microsoft.com/office/drawing/2014/main" id="{0A5A9169-494B-432A-BB4E-775BEE92806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45363412-12FC-446B-B317-2E0A5BD69F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83" name="直線コネクタ 382">
          <a:extLst>
            <a:ext uri="{FF2B5EF4-FFF2-40B4-BE49-F238E27FC236}">
              <a16:creationId xmlns:a16="http://schemas.microsoft.com/office/drawing/2014/main" id="{2B11E890-CC93-4AE7-91AA-7BBBD724933D}"/>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2170EB0B-5DDC-41B7-89CD-2F9BEB05D280}"/>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85" name="直線コネクタ 384">
          <a:extLst>
            <a:ext uri="{FF2B5EF4-FFF2-40B4-BE49-F238E27FC236}">
              <a16:creationId xmlns:a16="http://schemas.microsoft.com/office/drawing/2014/main" id="{3DCE270E-B33F-4979-BD11-E9AF46A213CF}"/>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C4D437EF-03B7-480C-840E-B7AA854F7CFE}"/>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87" name="直線コネクタ 386">
          <a:extLst>
            <a:ext uri="{FF2B5EF4-FFF2-40B4-BE49-F238E27FC236}">
              <a16:creationId xmlns:a16="http://schemas.microsoft.com/office/drawing/2014/main" id="{E76D30DB-890C-4BDC-B538-85E6EFFA83D3}"/>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B4EAEADC-084B-45A9-94D3-E9FB76F3F86B}"/>
            </a:ext>
          </a:extLst>
        </xdr:cNvPr>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89" name="フローチャート: 判断 388">
          <a:extLst>
            <a:ext uri="{FF2B5EF4-FFF2-40B4-BE49-F238E27FC236}">
              <a16:creationId xmlns:a16="http://schemas.microsoft.com/office/drawing/2014/main" id="{18F30C3A-D84D-411E-82AA-F37BC8F08852}"/>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90" name="フローチャート: 判断 389">
          <a:extLst>
            <a:ext uri="{FF2B5EF4-FFF2-40B4-BE49-F238E27FC236}">
              <a16:creationId xmlns:a16="http://schemas.microsoft.com/office/drawing/2014/main" id="{355F09B8-EFC3-4510-B879-3FB2B50DD3F8}"/>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91" name="フローチャート: 判断 390">
          <a:extLst>
            <a:ext uri="{FF2B5EF4-FFF2-40B4-BE49-F238E27FC236}">
              <a16:creationId xmlns:a16="http://schemas.microsoft.com/office/drawing/2014/main" id="{EBAF366B-FC5A-4994-A21B-DBAE9D1878E9}"/>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92" name="フローチャート: 判断 391">
          <a:extLst>
            <a:ext uri="{FF2B5EF4-FFF2-40B4-BE49-F238E27FC236}">
              <a16:creationId xmlns:a16="http://schemas.microsoft.com/office/drawing/2014/main" id="{CF73A03B-4332-4BA4-9B7B-D77AB82F35F0}"/>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93" name="フローチャート: 判断 392">
          <a:extLst>
            <a:ext uri="{FF2B5EF4-FFF2-40B4-BE49-F238E27FC236}">
              <a16:creationId xmlns:a16="http://schemas.microsoft.com/office/drawing/2014/main" id="{85F00AE5-15C5-4BC0-A675-845F0C317717}"/>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0E89E7A-4102-458D-A657-4A75055094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1599136-DE41-40F8-915C-16732CB245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84B5AD3-FD8B-49D3-95DA-ED94EE58609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5F76DB1-29E6-4B9C-A8EF-8AB46BF953D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353CBA3D-3568-4AEC-87AF-B4D339C71EF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52832</xdr:rowOff>
    </xdr:from>
    <xdr:to>
      <xdr:col>24</xdr:col>
      <xdr:colOff>114300</xdr:colOff>
      <xdr:row>102</xdr:row>
      <xdr:rowOff>154432</xdr:rowOff>
    </xdr:to>
    <xdr:sp macro="" textlink="">
      <xdr:nvSpPr>
        <xdr:cNvPr id="399" name="楕円 398">
          <a:extLst>
            <a:ext uri="{FF2B5EF4-FFF2-40B4-BE49-F238E27FC236}">
              <a16:creationId xmlns:a16="http://schemas.microsoft.com/office/drawing/2014/main" id="{D8215186-A7DD-4205-8A86-C5E36001A4FD}"/>
            </a:ext>
          </a:extLst>
        </xdr:cNvPr>
        <xdr:cNvSpPr/>
      </xdr:nvSpPr>
      <xdr:spPr>
        <a:xfrm>
          <a:off x="45847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31259</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78456F19-CCDF-4B2D-9D21-133E048C33E6}"/>
            </a:ext>
          </a:extLst>
        </xdr:cNvPr>
        <xdr:cNvSpPr txBox="1"/>
      </xdr:nvSpPr>
      <xdr:spPr>
        <a:xfrm>
          <a:off x="4673600" y="1751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107696</xdr:rowOff>
    </xdr:from>
    <xdr:to>
      <xdr:col>20</xdr:col>
      <xdr:colOff>38100</xdr:colOff>
      <xdr:row>103</xdr:row>
      <xdr:rowOff>37846</xdr:rowOff>
    </xdr:to>
    <xdr:sp macro="" textlink="">
      <xdr:nvSpPr>
        <xdr:cNvPr id="401" name="楕円 400">
          <a:extLst>
            <a:ext uri="{FF2B5EF4-FFF2-40B4-BE49-F238E27FC236}">
              <a16:creationId xmlns:a16="http://schemas.microsoft.com/office/drawing/2014/main" id="{9C824529-3E56-417E-B03C-7D906B35D0BE}"/>
            </a:ext>
          </a:extLst>
        </xdr:cNvPr>
        <xdr:cNvSpPr/>
      </xdr:nvSpPr>
      <xdr:spPr>
        <a:xfrm>
          <a:off x="3746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103632</xdr:rowOff>
    </xdr:from>
    <xdr:to>
      <xdr:col>24</xdr:col>
      <xdr:colOff>63500</xdr:colOff>
      <xdr:row>102</xdr:row>
      <xdr:rowOff>158496</xdr:rowOff>
    </xdr:to>
    <xdr:cxnSp macro="">
      <xdr:nvCxnSpPr>
        <xdr:cNvPr id="402" name="直線コネクタ 401">
          <a:extLst>
            <a:ext uri="{FF2B5EF4-FFF2-40B4-BE49-F238E27FC236}">
              <a16:creationId xmlns:a16="http://schemas.microsoft.com/office/drawing/2014/main" id="{26C31ABD-93F5-4484-A9B4-292DAC2F6782}"/>
            </a:ext>
          </a:extLst>
        </xdr:cNvPr>
        <xdr:cNvCxnSpPr/>
      </xdr:nvCxnSpPr>
      <xdr:spPr>
        <a:xfrm flipV="1">
          <a:off x="3797300" y="175915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57404</xdr:rowOff>
    </xdr:from>
    <xdr:to>
      <xdr:col>15</xdr:col>
      <xdr:colOff>101600</xdr:colOff>
      <xdr:row>102</xdr:row>
      <xdr:rowOff>159004</xdr:rowOff>
    </xdr:to>
    <xdr:sp macro="" textlink="">
      <xdr:nvSpPr>
        <xdr:cNvPr id="403" name="楕円 402">
          <a:extLst>
            <a:ext uri="{FF2B5EF4-FFF2-40B4-BE49-F238E27FC236}">
              <a16:creationId xmlns:a16="http://schemas.microsoft.com/office/drawing/2014/main" id="{4307F32F-B927-4419-93C7-7AE78457C3B5}"/>
            </a:ext>
          </a:extLst>
        </xdr:cNvPr>
        <xdr:cNvSpPr/>
      </xdr:nvSpPr>
      <xdr:spPr>
        <a:xfrm>
          <a:off x="2857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108204</xdr:rowOff>
    </xdr:from>
    <xdr:to>
      <xdr:col>19</xdr:col>
      <xdr:colOff>177800</xdr:colOff>
      <xdr:row>102</xdr:row>
      <xdr:rowOff>158496</xdr:rowOff>
    </xdr:to>
    <xdr:cxnSp macro="">
      <xdr:nvCxnSpPr>
        <xdr:cNvPr id="404" name="直線コネクタ 403">
          <a:extLst>
            <a:ext uri="{FF2B5EF4-FFF2-40B4-BE49-F238E27FC236}">
              <a16:creationId xmlns:a16="http://schemas.microsoft.com/office/drawing/2014/main" id="{522180C5-F86E-43E5-BDD5-B2CCC2656A5F}"/>
            </a:ext>
          </a:extLst>
        </xdr:cNvPr>
        <xdr:cNvCxnSpPr/>
      </xdr:nvCxnSpPr>
      <xdr:spPr>
        <a:xfrm>
          <a:off x="2908300" y="17596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xdr:rowOff>
    </xdr:from>
    <xdr:to>
      <xdr:col>10</xdr:col>
      <xdr:colOff>165100</xdr:colOff>
      <xdr:row>102</xdr:row>
      <xdr:rowOff>115570</xdr:rowOff>
    </xdr:to>
    <xdr:sp macro="" textlink="">
      <xdr:nvSpPr>
        <xdr:cNvPr id="405" name="楕円 404">
          <a:extLst>
            <a:ext uri="{FF2B5EF4-FFF2-40B4-BE49-F238E27FC236}">
              <a16:creationId xmlns:a16="http://schemas.microsoft.com/office/drawing/2014/main" id="{9AFC3F92-1C7E-4173-9174-E5F13A655E8E}"/>
            </a:ext>
          </a:extLst>
        </xdr:cNvPr>
        <xdr:cNvSpPr/>
      </xdr:nvSpPr>
      <xdr:spPr>
        <a:xfrm>
          <a:off x="196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108204</xdr:rowOff>
    </xdr:to>
    <xdr:cxnSp macro="">
      <xdr:nvCxnSpPr>
        <xdr:cNvPr id="406" name="直線コネクタ 405">
          <a:extLst>
            <a:ext uri="{FF2B5EF4-FFF2-40B4-BE49-F238E27FC236}">
              <a16:creationId xmlns:a16="http://schemas.microsoft.com/office/drawing/2014/main" id="{E8A0989E-D446-40B8-BFEF-BBCAB8FCC50B}"/>
            </a:ext>
          </a:extLst>
        </xdr:cNvPr>
        <xdr:cNvCxnSpPr/>
      </xdr:nvCxnSpPr>
      <xdr:spPr>
        <a:xfrm>
          <a:off x="2019300" y="175526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68090</xdr:rowOff>
    </xdr:from>
    <xdr:ext cx="405111" cy="259045"/>
    <xdr:sp macro="" textlink="">
      <xdr:nvSpPr>
        <xdr:cNvPr id="407" name="n_1aveValue【市民会館】&#10;有形固定資産減価償却率">
          <a:extLst>
            <a:ext uri="{FF2B5EF4-FFF2-40B4-BE49-F238E27FC236}">
              <a16:creationId xmlns:a16="http://schemas.microsoft.com/office/drawing/2014/main" id="{E748C2B2-3A4F-46CC-B315-91B6D9434881}"/>
            </a:ext>
          </a:extLst>
        </xdr:cNvPr>
        <xdr:cNvSpPr txBox="1"/>
      </xdr:nvSpPr>
      <xdr:spPr>
        <a:xfrm>
          <a:off x="358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170959</xdr:rowOff>
    </xdr:from>
    <xdr:ext cx="405111" cy="259045"/>
    <xdr:sp macro="" textlink="">
      <xdr:nvSpPr>
        <xdr:cNvPr id="408" name="n_2aveValue【市民会館】&#10;有形固定資産減価償却率">
          <a:extLst>
            <a:ext uri="{FF2B5EF4-FFF2-40B4-BE49-F238E27FC236}">
              <a16:creationId xmlns:a16="http://schemas.microsoft.com/office/drawing/2014/main" id="{12E37B12-5850-40D9-B7AA-B972776B8ED6}"/>
            </a:ext>
          </a:extLst>
        </xdr:cNvPr>
        <xdr:cNvSpPr txBox="1"/>
      </xdr:nvSpPr>
      <xdr:spPr>
        <a:xfrm>
          <a:off x="2705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409" name="n_3aveValue【市民会館】&#10;有形固定資産減価償却率">
          <a:extLst>
            <a:ext uri="{FF2B5EF4-FFF2-40B4-BE49-F238E27FC236}">
              <a16:creationId xmlns:a16="http://schemas.microsoft.com/office/drawing/2014/main" id="{65815083-A21A-4E3B-B40A-3ACE4F5D13DB}"/>
            </a:ext>
          </a:extLst>
        </xdr:cNvPr>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410" name="n_4aveValue【市民会館】&#10;有形固定資産減価償却率">
          <a:extLst>
            <a:ext uri="{FF2B5EF4-FFF2-40B4-BE49-F238E27FC236}">
              <a16:creationId xmlns:a16="http://schemas.microsoft.com/office/drawing/2014/main" id="{4A8BE5FA-46F6-400B-8C38-FFF52C4A9062}"/>
            </a:ext>
          </a:extLst>
        </xdr:cNvPr>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28973</xdr:rowOff>
    </xdr:from>
    <xdr:ext cx="405111" cy="259045"/>
    <xdr:sp macro="" textlink="">
      <xdr:nvSpPr>
        <xdr:cNvPr id="411" name="n_1mainValue【市民会館】&#10;有形固定資産減価償却率">
          <a:extLst>
            <a:ext uri="{FF2B5EF4-FFF2-40B4-BE49-F238E27FC236}">
              <a16:creationId xmlns:a16="http://schemas.microsoft.com/office/drawing/2014/main" id="{52D97102-5810-4A82-B2C2-FBAC501A7089}"/>
            </a:ext>
          </a:extLst>
        </xdr:cNvPr>
        <xdr:cNvSpPr txBox="1"/>
      </xdr:nvSpPr>
      <xdr:spPr>
        <a:xfrm>
          <a:off x="3582044" y="1768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150131</xdr:rowOff>
    </xdr:from>
    <xdr:ext cx="405111" cy="259045"/>
    <xdr:sp macro="" textlink="">
      <xdr:nvSpPr>
        <xdr:cNvPr id="412" name="n_2mainValue【市民会館】&#10;有形固定資産減価償却率">
          <a:extLst>
            <a:ext uri="{FF2B5EF4-FFF2-40B4-BE49-F238E27FC236}">
              <a16:creationId xmlns:a16="http://schemas.microsoft.com/office/drawing/2014/main" id="{C6CF10E5-6124-4AC7-BB4C-64553BC4E3A9}"/>
            </a:ext>
          </a:extLst>
        </xdr:cNvPr>
        <xdr:cNvSpPr txBox="1"/>
      </xdr:nvSpPr>
      <xdr:spPr>
        <a:xfrm>
          <a:off x="2705744"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106697</xdr:rowOff>
    </xdr:from>
    <xdr:ext cx="405111" cy="259045"/>
    <xdr:sp macro="" textlink="">
      <xdr:nvSpPr>
        <xdr:cNvPr id="413" name="n_3mainValue【市民会館】&#10;有形固定資産減価償却率">
          <a:extLst>
            <a:ext uri="{FF2B5EF4-FFF2-40B4-BE49-F238E27FC236}">
              <a16:creationId xmlns:a16="http://schemas.microsoft.com/office/drawing/2014/main" id="{FF7C9037-2431-4089-9B1E-360E9173807F}"/>
            </a:ext>
          </a:extLst>
        </xdr:cNvPr>
        <xdr:cNvSpPr txBox="1"/>
      </xdr:nvSpPr>
      <xdr:spPr>
        <a:xfrm>
          <a:off x="1816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1F466F24-5E24-4E91-A0D9-C585EB4B06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2A0B9E52-D00F-4A7E-9D8E-780A2A5A2A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2CBA86CE-289A-4C64-B9B3-3304D632A4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8811E9F2-B94D-4D83-8AF9-BFF2E8F405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B5567C33-8B7D-4534-BE4F-AFD121EECC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BB16B483-1AD1-497E-8C07-8E0482496D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1C67B7F6-9B23-416C-BE36-8CEC7A1900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5E0176E5-9BBE-4135-946D-94E48E7B8A8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6264E552-471B-444F-AD77-38E0D6ACB5F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3259F772-3288-418D-A6FA-98F037E8243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4" name="直線コネクタ 423">
          <a:extLst>
            <a:ext uri="{FF2B5EF4-FFF2-40B4-BE49-F238E27FC236}">
              <a16:creationId xmlns:a16="http://schemas.microsoft.com/office/drawing/2014/main" id="{6A2FDDE1-F53F-42E2-BA6C-7641B8D5E71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5" name="テキスト ボックス 424">
          <a:extLst>
            <a:ext uri="{FF2B5EF4-FFF2-40B4-BE49-F238E27FC236}">
              <a16:creationId xmlns:a16="http://schemas.microsoft.com/office/drawing/2014/main" id="{3645C0A8-BC09-4493-AA64-15082E014B6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6" name="直線コネクタ 425">
          <a:extLst>
            <a:ext uri="{FF2B5EF4-FFF2-40B4-BE49-F238E27FC236}">
              <a16:creationId xmlns:a16="http://schemas.microsoft.com/office/drawing/2014/main" id="{EAA6A72F-3008-4C8F-9A6B-C97E84C53A9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7" name="テキスト ボックス 426">
          <a:extLst>
            <a:ext uri="{FF2B5EF4-FFF2-40B4-BE49-F238E27FC236}">
              <a16:creationId xmlns:a16="http://schemas.microsoft.com/office/drawing/2014/main" id="{F25AF8D7-0EEC-49CE-8551-5B9B7E60015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8" name="直線コネクタ 427">
          <a:extLst>
            <a:ext uri="{FF2B5EF4-FFF2-40B4-BE49-F238E27FC236}">
              <a16:creationId xmlns:a16="http://schemas.microsoft.com/office/drawing/2014/main" id="{A103776C-D7D8-447B-A9E6-3E575E38F8C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9" name="テキスト ボックス 428">
          <a:extLst>
            <a:ext uri="{FF2B5EF4-FFF2-40B4-BE49-F238E27FC236}">
              <a16:creationId xmlns:a16="http://schemas.microsoft.com/office/drawing/2014/main" id="{DC869970-F4AE-4F2C-9AE6-B10D6DB8111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0" name="直線コネクタ 429">
          <a:extLst>
            <a:ext uri="{FF2B5EF4-FFF2-40B4-BE49-F238E27FC236}">
              <a16:creationId xmlns:a16="http://schemas.microsoft.com/office/drawing/2014/main" id="{24AE3A8A-7805-476B-B1BE-B40DDB38F88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1" name="テキスト ボックス 430">
          <a:extLst>
            <a:ext uri="{FF2B5EF4-FFF2-40B4-BE49-F238E27FC236}">
              <a16:creationId xmlns:a16="http://schemas.microsoft.com/office/drawing/2014/main" id="{B73E2F94-5691-47F7-A845-6621E81C5FB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2" name="直線コネクタ 431">
          <a:extLst>
            <a:ext uri="{FF2B5EF4-FFF2-40B4-BE49-F238E27FC236}">
              <a16:creationId xmlns:a16="http://schemas.microsoft.com/office/drawing/2014/main" id="{09EF22A5-27E3-4B23-AED6-26D50B61C24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3" name="テキスト ボックス 432">
          <a:extLst>
            <a:ext uri="{FF2B5EF4-FFF2-40B4-BE49-F238E27FC236}">
              <a16:creationId xmlns:a16="http://schemas.microsoft.com/office/drawing/2014/main" id="{512EBCD8-4650-485F-80F2-B91C3268E56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4" name="直線コネクタ 433">
          <a:extLst>
            <a:ext uri="{FF2B5EF4-FFF2-40B4-BE49-F238E27FC236}">
              <a16:creationId xmlns:a16="http://schemas.microsoft.com/office/drawing/2014/main" id="{F63ED0AE-20C7-420D-8F91-9721657B934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D37D70D3-49F7-410A-93E6-12CF4582297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2898D27A-431E-494D-813B-1FFF7AF6F3F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F309EF33-0600-4F3F-9C6E-B8C5F4533D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33FC7AA3-055B-4CAF-87D3-6622881D50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39" name="直線コネクタ 438">
          <a:extLst>
            <a:ext uri="{FF2B5EF4-FFF2-40B4-BE49-F238E27FC236}">
              <a16:creationId xmlns:a16="http://schemas.microsoft.com/office/drawing/2014/main" id="{ACA77618-8687-4268-8921-91F24DA64671}"/>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40" name="【市民会館】&#10;一人当たり面積最小値テキスト">
          <a:extLst>
            <a:ext uri="{FF2B5EF4-FFF2-40B4-BE49-F238E27FC236}">
              <a16:creationId xmlns:a16="http://schemas.microsoft.com/office/drawing/2014/main" id="{94D8E19E-10A4-4211-906E-BFA25A07ED2B}"/>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41" name="直線コネクタ 440">
          <a:extLst>
            <a:ext uri="{FF2B5EF4-FFF2-40B4-BE49-F238E27FC236}">
              <a16:creationId xmlns:a16="http://schemas.microsoft.com/office/drawing/2014/main" id="{3BCE31DB-DC04-4727-B1FC-8C2D27B6AC47}"/>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42" name="【市民会館】&#10;一人当たり面積最大値テキスト">
          <a:extLst>
            <a:ext uri="{FF2B5EF4-FFF2-40B4-BE49-F238E27FC236}">
              <a16:creationId xmlns:a16="http://schemas.microsoft.com/office/drawing/2014/main" id="{C4A84636-5199-4642-ACB8-B3B6D88A10D0}"/>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43" name="直線コネクタ 442">
          <a:extLst>
            <a:ext uri="{FF2B5EF4-FFF2-40B4-BE49-F238E27FC236}">
              <a16:creationId xmlns:a16="http://schemas.microsoft.com/office/drawing/2014/main" id="{11C61163-1072-4C4C-9266-A7523FB1AF08}"/>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444" name="【市民会館】&#10;一人当たり面積平均値テキスト">
          <a:extLst>
            <a:ext uri="{FF2B5EF4-FFF2-40B4-BE49-F238E27FC236}">
              <a16:creationId xmlns:a16="http://schemas.microsoft.com/office/drawing/2014/main" id="{7BC73030-7515-4407-A406-AE647C9081AF}"/>
            </a:ext>
          </a:extLst>
        </xdr:cNvPr>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45" name="フローチャート: 判断 444">
          <a:extLst>
            <a:ext uri="{FF2B5EF4-FFF2-40B4-BE49-F238E27FC236}">
              <a16:creationId xmlns:a16="http://schemas.microsoft.com/office/drawing/2014/main" id="{E2E7A8A1-7D03-4242-BB70-2228E23D944A}"/>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46" name="フローチャート: 判断 445">
          <a:extLst>
            <a:ext uri="{FF2B5EF4-FFF2-40B4-BE49-F238E27FC236}">
              <a16:creationId xmlns:a16="http://schemas.microsoft.com/office/drawing/2014/main" id="{142734CF-836D-4B4E-8C58-93E12EB7D1CF}"/>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47" name="フローチャート: 判断 446">
          <a:extLst>
            <a:ext uri="{FF2B5EF4-FFF2-40B4-BE49-F238E27FC236}">
              <a16:creationId xmlns:a16="http://schemas.microsoft.com/office/drawing/2014/main" id="{436924A9-DD32-41EF-9D2C-0755B4AD414F}"/>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48" name="フローチャート: 判断 447">
          <a:extLst>
            <a:ext uri="{FF2B5EF4-FFF2-40B4-BE49-F238E27FC236}">
              <a16:creationId xmlns:a16="http://schemas.microsoft.com/office/drawing/2014/main" id="{88141160-1F66-48C6-9C90-F97D9532CAED}"/>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49" name="フローチャート: 判断 448">
          <a:extLst>
            <a:ext uri="{FF2B5EF4-FFF2-40B4-BE49-F238E27FC236}">
              <a16:creationId xmlns:a16="http://schemas.microsoft.com/office/drawing/2014/main" id="{43F92332-A318-474E-8682-6A41F31B0776}"/>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49AF0CBE-19D5-4797-8649-3136784B47C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4B4C6BEC-D9FB-4FD5-B179-D7561D8D5C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C3197CDA-6D74-40A2-824E-AA8E4AF0C0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17B18E0B-4EB1-4625-87A1-8224E79FEA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41348D0E-83B1-4C6A-AC42-97C461DCF50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69487</xdr:rowOff>
    </xdr:from>
    <xdr:to>
      <xdr:col>55</xdr:col>
      <xdr:colOff>50800</xdr:colOff>
      <xdr:row>105</xdr:row>
      <xdr:rowOff>171087</xdr:rowOff>
    </xdr:to>
    <xdr:sp macro="" textlink="">
      <xdr:nvSpPr>
        <xdr:cNvPr id="455" name="楕円 454">
          <a:extLst>
            <a:ext uri="{FF2B5EF4-FFF2-40B4-BE49-F238E27FC236}">
              <a16:creationId xmlns:a16="http://schemas.microsoft.com/office/drawing/2014/main" id="{826FC8A5-148B-483A-A605-A6DA4CB85574}"/>
            </a:ext>
          </a:extLst>
        </xdr:cNvPr>
        <xdr:cNvSpPr/>
      </xdr:nvSpPr>
      <xdr:spPr>
        <a:xfrm>
          <a:off x="10426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47914</xdr:rowOff>
    </xdr:from>
    <xdr:ext cx="469744" cy="259045"/>
    <xdr:sp macro="" textlink="">
      <xdr:nvSpPr>
        <xdr:cNvPr id="456" name="【市民会館】&#10;一人当たり面積該当値テキスト">
          <a:extLst>
            <a:ext uri="{FF2B5EF4-FFF2-40B4-BE49-F238E27FC236}">
              <a16:creationId xmlns:a16="http://schemas.microsoft.com/office/drawing/2014/main" id="{F5B24D1A-861A-43FB-9FA0-CBB0BD1058B2}"/>
            </a:ext>
          </a:extLst>
        </xdr:cNvPr>
        <xdr:cNvSpPr txBox="1"/>
      </xdr:nvSpPr>
      <xdr:spPr>
        <a:xfrm>
          <a:off x="10515600" y="1805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72752</xdr:rowOff>
    </xdr:from>
    <xdr:to>
      <xdr:col>50</xdr:col>
      <xdr:colOff>165100</xdr:colOff>
      <xdr:row>106</xdr:row>
      <xdr:rowOff>2902</xdr:rowOff>
    </xdr:to>
    <xdr:sp macro="" textlink="">
      <xdr:nvSpPr>
        <xdr:cNvPr id="457" name="楕円 456">
          <a:extLst>
            <a:ext uri="{FF2B5EF4-FFF2-40B4-BE49-F238E27FC236}">
              <a16:creationId xmlns:a16="http://schemas.microsoft.com/office/drawing/2014/main" id="{056DF3B5-6E86-4914-88AE-B600E44F3B44}"/>
            </a:ext>
          </a:extLst>
        </xdr:cNvPr>
        <xdr:cNvSpPr/>
      </xdr:nvSpPr>
      <xdr:spPr>
        <a:xfrm>
          <a:off x="9588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120287</xdr:rowOff>
    </xdr:from>
    <xdr:to>
      <xdr:col>55</xdr:col>
      <xdr:colOff>0</xdr:colOff>
      <xdr:row>105</xdr:row>
      <xdr:rowOff>123552</xdr:rowOff>
    </xdr:to>
    <xdr:cxnSp macro="">
      <xdr:nvCxnSpPr>
        <xdr:cNvPr id="458" name="直線コネクタ 457">
          <a:extLst>
            <a:ext uri="{FF2B5EF4-FFF2-40B4-BE49-F238E27FC236}">
              <a16:creationId xmlns:a16="http://schemas.microsoft.com/office/drawing/2014/main" id="{F0E48D10-A900-481B-9C60-E08B6D3109AC}"/>
            </a:ext>
          </a:extLst>
        </xdr:cNvPr>
        <xdr:cNvCxnSpPr/>
      </xdr:nvCxnSpPr>
      <xdr:spPr>
        <a:xfrm flipV="1">
          <a:off x="9639300" y="181225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76019</xdr:rowOff>
    </xdr:from>
    <xdr:to>
      <xdr:col>46</xdr:col>
      <xdr:colOff>38100</xdr:colOff>
      <xdr:row>106</xdr:row>
      <xdr:rowOff>6169</xdr:rowOff>
    </xdr:to>
    <xdr:sp macro="" textlink="">
      <xdr:nvSpPr>
        <xdr:cNvPr id="459" name="楕円 458">
          <a:extLst>
            <a:ext uri="{FF2B5EF4-FFF2-40B4-BE49-F238E27FC236}">
              <a16:creationId xmlns:a16="http://schemas.microsoft.com/office/drawing/2014/main" id="{7B655AAB-4630-4A1E-A599-592FB2772A0D}"/>
            </a:ext>
          </a:extLst>
        </xdr:cNvPr>
        <xdr:cNvSpPr/>
      </xdr:nvSpPr>
      <xdr:spPr>
        <a:xfrm>
          <a:off x="869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123552</xdr:rowOff>
    </xdr:from>
    <xdr:to>
      <xdr:col>50</xdr:col>
      <xdr:colOff>114300</xdr:colOff>
      <xdr:row>105</xdr:row>
      <xdr:rowOff>126819</xdr:rowOff>
    </xdr:to>
    <xdr:cxnSp macro="">
      <xdr:nvCxnSpPr>
        <xdr:cNvPr id="460" name="直線コネクタ 459">
          <a:extLst>
            <a:ext uri="{FF2B5EF4-FFF2-40B4-BE49-F238E27FC236}">
              <a16:creationId xmlns:a16="http://schemas.microsoft.com/office/drawing/2014/main" id="{0009B1D2-A9F2-4A2A-9182-61812692223E}"/>
            </a:ext>
          </a:extLst>
        </xdr:cNvPr>
        <xdr:cNvCxnSpPr/>
      </xdr:nvCxnSpPr>
      <xdr:spPr>
        <a:xfrm flipV="1">
          <a:off x="8750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79284</xdr:rowOff>
    </xdr:from>
    <xdr:to>
      <xdr:col>41</xdr:col>
      <xdr:colOff>101600</xdr:colOff>
      <xdr:row>106</xdr:row>
      <xdr:rowOff>9434</xdr:rowOff>
    </xdr:to>
    <xdr:sp macro="" textlink="">
      <xdr:nvSpPr>
        <xdr:cNvPr id="461" name="楕円 460">
          <a:extLst>
            <a:ext uri="{FF2B5EF4-FFF2-40B4-BE49-F238E27FC236}">
              <a16:creationId xmlns:a16="http://schemas.microsoft.com/office/drawing/2014/main" id="{7C9C3D69-8B50-49E7-945C-25DADD49FA33}"/>
            </a:ext>
          </a:extLst>
        </xdr:cNvPr>
        <xdr:cNvSpPr/>
      </xdr:nvSpPr>
      <xdr:spPr>
        <a:xfrm>
          <a:off x="781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126819</xdr:rowOff>
    </xdr:from>
    <xdr:to>
      <xdr:col>45</xdr:col>
      <xdr:colOff>177800</xdr:colOff>
      <xdr:row>105</xdr:row>
      <xdr:rowOff>130084</xdr:rowOff>
    </xdr:to>
    <xdr:cxnSp macro="">
      <xdr:nvCxnSpPr>
        <xdr:cNvPr id="462" name="直線コネクタ 461">
          <a:extLst>
            <a:ext uri="{FF2B5EF4-FFF2-40B4-BE49-F238E27FC236}">
              <a16:creationId xmlns:a16="http://schemas.microsoft.com/office/drawing/2014/main" id="{F0219681-FAEF-4669-80AC-1BE2E1606210}"/>
            </a:ext>
          </a:extLst>
        </xdr:cNvPr>
        <xdr:cNvCxnSpPr/>
      </xdr:nvCxnSpPr>
      <xdr:spPr>
        <a:xfrm flipV="1">
          <a:off x="7861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463" name="n_1aveValue【市民会館】&#10;一人当たり面積">
          <a:extLst>
            <a:ext uri="{FF2B5EF4-FFF2-40B4-BE49-F238E27FC236}">
              <a16:creationId xmlns:a16="http://schemas.microsoft.com/office/drawing/2014/main" id="{03F11C7A-2816-46D3-9F58-5209CE742342}"/>
            </a:ext>
          </a:extLst>
        </xdr:cNvPr>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464" name="n_2aveValue【市民会館】&#10;一人当たり面積">
          <a:extLst>
            <a:ext uri="{FF2B5EF4-FFF2-40B4-BE49-F238E27FC236}">
              <a16:creationId xmlns:a16="http://schemas.microsoft.com/office/drawing/2014/main" id="{7E0947EC-40DC-4209-9A3F-66AE97AC54B7}"/>
            </a:ext>
          </a:extLst>
        </xdr:cNvPr>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65" name="n_3aveValue【市民会館】&#10;一人当たり面積">
          <a:extLst>
            <a:ext uri="{FF2B5EF4-FFF2-40B4-BE49-F238E27FC236}">
              <a16:creationId xmlns:a16="http://schemas.microsoft.com/office/drawing/2014/main" id="{F7C77BF5-0869-4049-8AC8-9153942DC4DB}"/>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66" name="n_4aveValue【市民会館】&#10;一人当たり面積">
          <a:extLst>
            <a:ext uri="{FF2B5EF4-FFF2-40B4-BE49-F238E27FC236}">
              <a16:creationId xmlns:a16="http://schemas.microsoft.com/office/drawing/2014/main" id="{CAB08985-A18A-454B-8690-00C06384E8D7}"/>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165479</xdr:rowOff>
    </xdr:from>
    <xdr:ext cx="469744" cy="259045"/>
    <xdr:sp macro="" textlink="">
      <xdr:nvSpPr>
        <xdr:cNvPr id="467" name="n_1mainValue【市民会館】&#10;一人当たり面積">
          <a:extLst>
            <a:ext uri="{FF2B5EF4-FFF2-40B4-BE49-F238E27FC236}">
              <a16:creationId xmlns:a16="http://schemas.microsoft.com/office/drawing/2014/main" id="{8C2B0201-C6F9-470E-87FC-51229C4E0954}"/>
            </a:ext>
          </a:extLst>
        </xdr:cNvPr>
        <xdr:cNvSpPr txBox="1"/>
      </xdr:nvSpPr>
      <xdr:spPr>
        <a:xfrm>
          <a:off x="9391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168746</xdr:rowOff>
    </xdr:from>
    <xdr:ext cx="469744" cy="259045"/>
    <xdr:sp macro="" textlink="">
      <xdr:nvSpPr>
        <xdr:cNvPr id="468" name="n_2mainValue【市民会館】&#10;一人当たり面積">
          <a:extLst>
            <a:ext uri="{FF2B5EF4-FFF2-40B4-BE49-F238E27FC236}">
              <a16:creationId xmlns:a16="http://schemas.microsoft.com/office/drawing/2014/main" id="{1EB7AC2C-BB88-4569-A13A-787E7F2BF716}"/>
            </a:ext>
          </a:extLst>
        </xdr:cNvPr>
        <xdr:cNvSpPr txBox="1"/>
      </xdr:nvSpPr>
      <xdr:spPr>
        <a:xfrm>
          <a:off x="851542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561</xdr:rowOff>
    </xdr:from>
    <xdr:ext cx="469744" cy="259045"/>
    <xdr:sp macro="" textlink="">
      <xdr:nvSpPr>
        <xdr:cNvPr id="469" name="n_3mainValue【市民会館】&#10;一人当たり面積">
          <a:extLst>
            <a:ext uri="{FF2B5EF4-FFF2-40B4-BE49-F238E27FC236}">
              <a16:creationId xmlns:a16="http://schemas.microsoft.com/office/drawing/2014/main" id="{801B3E78-5456-4C62-AAD3-8EEA3AD59D99}"/>
            </a:ext>
          </a:extLst>
        </xdr:cNvPr>
        <xdr:cNvSpPr txBox="1"/>
      </xdr:nvSpPr>
      <xdr:spPr>
        <a:xfrm>
          <a:off x="7626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7D8607CA-C278-4013-BC7A-CE43DBA855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D4DEFF3E-67CF-4833-B28E-5ABC2DB8F8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6447D70B-C9C5-4945-8F34-67C655F187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546E8AAB-14AE-41BE-9898-1E2C4CC15C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B5532631-A844-4B73-973B-A600A1D7E3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D6688ADE-B5DC-47ED-9C40-5DF3C45210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8A4E4FDF-898C-4670-B038-A04A6A9147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D051EDC3-8D24-4244-B820-79F87899DC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6AE3E3D5-461C-4B84-BEED-B79E8470D9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9BF275B8-B167-4820-A9D9-45E0BCE51A4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51A3D9B5-9F97-4E51-91FA-65621F65F2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1" name="直線コネクタ 480">
          <a:extLst>
            <a:ext uri="{FF2B5EF4-FFF2-40B4-BE49-F238E27FC236}">
              <a16:creationId xmlns:a16="http://schemas.microsoft.com/office/drawing/2014/main" id="{18AB5C64-D9D2-4C94-8352-0AEF0F52163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2" name="テキスト ボックス 481">
          <a:extLst>
            <a:ext uri="{FF2B5EF4-FFF2-40B4-BE49-F238E27FC236}">
              <a16:creationId xmlns:a16="http://schemas.microsoft.com/office/drawing/2014/main" id="{E97CF7F7-9491-4079-A67B-27308C9F57C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3" name="直線コネクタ 482">
          <a:extLst>
            <a:ext uri="{FF2B5EF4-FFF2-40B4-BE49-F238E27FC236}">
              <a16:creationId xmlns:a16="http://schemas.microsoft.com/office/drawing/2014/main" id="{F8F67F59-01EF-4954-88D5-7E3431C924D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4" name="テキスト ボックス 483">
          <a:extLst>
            <a:ext uri="{FF2B5EF4-FFF2-40B4-BE49-F238E27FC236}">
              <a16:creationId xmlns:a16="http://schemas.microsoft.com/office/drawing/2014/main" id="{178508EF-765E-4E7C-8FE5-D77B337E891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5" name="直線コネクタ 484">
          <a:extLst>
            <a:ext uri="{FF2B5EF4-FFF2-40B4-BE49-F238E27FC236}">
              <a16:creationId xmlns:a16="http://schemas.microsoft.com/office/drawing/2014/main" id="{4E759D8D-FF98-4DDE-A671-CA0171F1D17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6" name="テキスト ボックス 485">
          <a:extLst>
            <a:ext uri="{FF2B5EF4-FFF2-40B4-BE49-F238E27FC236}">
              <a16:creationId xmlns:a16="http://schemas.microsoft.com/office/drawing/2014/main" id="{EC2E09FC-3CA2-471D-BE6B-68AEB9CF97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7" name="直線コネクタ 486">
          <a:extLst>
            <a:ext uri="{FF2B5EF4-FFF2-40B4-BE49-F238E27FC236}">
              <a16:creationId xmlns:a16="http://schemas.microsoft.com/office/drawing/2014/main" id="{42B94318-754E-4E4D-895B-60F56CB1F8E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8" name="テキスト ボックス 487">
          <a:extLst>
            <a:ext uri="{FF2B5EF4-FFF2-40B4-BE49-F238E27FC236}">
              <a16:creationId xmlns:a16="http://schemas.microsoft.com/office/drawing/2014/main" id="{ED9EC920-7ACB-43F5-A21D-551C943ABB8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9" name="直線コネクタ 488">
          <a:extLst>
            <a:ext uri="{FF2B5EF4-FFF2-40B4-BE49-F238E27FC236}">
              <a16:creationId xmlns:a16="http://schemas.microsoft.com/office/drawing/2014/main" id="{FA341516-A448-4FA6-9D4E-2A6093D9B78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0" name="テキスト ボックス 489">
          <a:extLst>
            <a:ext uri="{FF2B5EF4-FFF2-40B4-BE49-F238E27FC236}">
              <a16:creationId xmlns:a16="http://schemas.microsoft.com/office/drawing/2014/main" id="{29A21AA0-5BE0-4394-892E-36FA82B0347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44883E9E-707E-4223-B3E0-405C9E1C17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2" name="テキスト ボックス 491">
          <a:extLst>
            <a:ext uri="{FF2B5EF4-FFF2-40B4-BE49-F238E27FC236}">
              <a16:creationId xmlns:a16="http://schemas.microsoft.com/office/drawing/2014/main" id="{6F2B52EB-D163-47C0-836D-51D82552150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id="{C88DB7EF-F119-4677-91C7-590F0E9C42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94" name="直線コネクタ 493">
          <a:extLst>
            <a:ext uri="{FF2B5EF4-FFF2-40B4-BE49-F238E27FC236}">
              <a16:creationId xmlns:a16="http://schemas.microsoft.com/office/drawing/2014/main" id="{7241FA98-9280-45B6-922F-402241851FEC}"/>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95" name="【一般廃棄物処理施設】&#10;有形固定資産減価償却率最小値テキスト">
          <a:extLst>
            <a:ext uri="{FF2B5EF4-FFF2-40B4-BE49-F238E27FC236}">
              <a16:creationId xmlns:a16="http://schemas.microsoft.com/office/drawing/2014/main" id="{610AFC91-9290-4650-A347-7A846C4EB868}"/>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96" name="直線コネクタ 495">
          <a:extLst>
            <a:ext uri="{FF2B5EF4-FFF2-40B4-BE49-F238E27FC236}">
              <a16:creationId xmlns:a16="http://schemas.microsoft.com/office/drawing/2014/main" id="{3EB623C8-A1F8-4BA3-9C17-3F68C8D033D6}"/>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id="{F38201F1-753F-4D2C-9BE7-E2F9865EDA66}"/>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98" name="直線コネクタ 497">
          <a:extLst>
            <a:ext uri="{FF2B5EF4-FFF2-40B4-BE49-F238E27FC236}">
              <a16:creationId xmlns:a16="http://schemas.microsoft.com/office/drawing/2014/main" id="{A2510898-2BDA-4C93-89CE-AFD48039348D}"/>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id="{3AC738AB-3E24-41D6-97E5-AE0E8C92E9E0}"/>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00" name="フローチャート: 判断 499">
          <a:extLst>
            <a:ext uri="{FF2B5EF4-FFF2-40B4-BE49-F238E27FC236}">
              <a16:creationId xmlns:a16="http://schemas.microsoft.com/office/drawing/2014/main" id="{4D0478F5-5A5A-4A61-906F-33433BCBF736}"/>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501" name="フローチャート: 判断 500">
          <a:extLst>
            <a:ext uri="{FF2B5EF4-FFF2-40B4-BE49-F238E27FC236}">
              <a16:creationId xmlns:a16="http://schemas.microsoft.com/office/drawing/2014/main" id="{01447F8A-71AE-4F1D-986B-AA69DB8D99F1}"/>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502" name="フローチャート: 判断 501">
          <a:extLst>
            <a:ext uri="{FF2B5EF4-FFF2-40B4-BE49-F238E27FC236}">
              <a16:creationId xmlns:a16="http://schemas.microsoft.com/office/drawing/2014/main" id="{17B0773C-97DA-471C-A3A4-8B3AEC9D336B}"/>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03" name="フローチャート: 判断 502">
          <a:extLst>
            <a:ext uri="{FF2B5EF4-FFF2-40B4-BE49-F238E27FC236}">
              <a16:creationId xmlns:a16="http://schemas.microsoft.com/office/drawing/2014/main" id="{CD68344C-3532-4412-9963-537B18850C0D}"/>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504" name="フローチャート: 判断 503">
          <a:extLst>
            <a:ext uri="{FF2B5EF4-FFF2-40B4-BE49-F238E27FC236}">
              <a16:creationId xmlns:a16="http://schemas.microsoft.com/office/drawing/2014/main" id="{93CBF617-0F6A-43F8-813E-B1BE84BEB11C}"/>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E88953FF-BEC9-4F54-AD1C-BBACA7C5E5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8A0E1BCE-DFBC-4077-9CFF-2FB252F2AC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BC2B214-C302-456F-9534-AE22741FA8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4A0578D7-A0C8-40E8-B04C-5CB1BC9E43F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ECA97CC3-F6FD-4AF3-94A3-2E754DA72D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510" name="楕円 509">
          <a:extLst>
            <a:ext uri="{FF2B5EF4-FFF2-40B4-BE49-F238E27FC236}">
              <a16:creationId xmlns:a16="http://schemas.microsoft.com/office/drawing/2014/main" id="{72246266-7CC1-408B-83E4-D3CCF1078DA8}"/>
            </a:ext>
          </a:extLst>
        </xdr:cNvPr>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47642</xdr:rowOff>
    </xdr:from>
    <xdr:ext cx="405111" cy="259045"/>
    <xdr:sp macro="" textlink="">
      <xdr:nvSpPr>
        <xdr:cNvPr id="511" name="【一般廃棄物処理施設】&#10;有形固定資産減価償却率該当値テキスト">
          <a:extLst>
            <a:ext uri="{FF2B5EF4-FFF2-40B4-BE49-F238E27FC236}">
              <a16:creationId xmlns:a16="http://schemas.microsoft.com/office/drawing/2014/main" id="{82FB0C20-7355-4C4C-8929-22BE08A6AB95}"/>
            </a:ext>
          </a:extLst>
        </xdr:cNvPr>
        <xdr:cNvSpPr txBox="1"/>
      </xdr:nvSpPr>
      <xdr:spPr>
        <a:xfrm>
          <a:off x="163576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512" name="楕円 511">
          <a:extLst>
            <a:ext uri="{FF2B5EF4-FFF2-40B4-BE49-F238E27FC236}">
              <a16:creationId xmlns:a16="http://schemas.microsoft.com/office/drawing/2014/main" id="{E52C110B-7115-4854-85C7-E420CD7EE4C1}"/>
            </a:ext>
          </a:extLst>
        </xdr:cNvPr>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68580</xdr:rowOff>
    </xdr:from>
    <xdr:to>
      <xdr:col>85</xdr:col>
      <xdr:colOff>127000</xdr:colOff>
      <xdr:row>40</xdr:row>
      <xdr:rowOff>120015</xdr:rowOff>
    </xdr:to>
    <xdr:cxnSp macro="">
      <xdr:nvCxnSpPr>
        <xdr:cNvPr id="513" name="直線コネクタ 512">
          <a:extLst>
            <a:ext uri="{FF2B5EF4-FFF2-40B4-BE49-F238E27FC236}">
              <a16:creationId xmlns:a16="http://schemas.microsoft.com/office/drawing/2014/main" id="{1410C8C3-6B44-499E-9319-34C0DF13544F}"/>
            </a:ext>
          </a:extLst>
        </xdr:cNvPr>
        <xdr:cNvCxnSpPr/>
      </xdr:nvCxnSpPr>
      <xdr:spPr>
        <a:xfrm>
          <a:off x="15481300" y="69265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126365</xdr:rowOff>
    </xdr:from>
    <xdr:to>
      <xdr:col>76</xdr:col>
      <xdr:colOff>165100</xdr:colOff>
      <xdr:row>40</xdr:row>
      <xdr:rowOff>56515</xdr:rowOff>
    </xdr:to>
    <xdr:sp macro="" textlink="">
      <xdr:nvSpPr>
        <xdr:cNvPr id="514" name="楕円 513">
          <a:extLst>
            <a:ext uri="{FF2B5EF4-FFF2-40B4-BE49-F238E27FC236}">
              <a16:creationId xmlns:a16="http://schemas.microsoft.com/office/drawing/2014/main" id="{67187430-9326-460E-80F4-88955E7BDA89}"/>
            </a:ext>
          </a:extLst>
        </xdr:cNvPr>
        <xdr:cNvSpPr/>
      </xdr:nvSpPr>
      <xdr:spPr>
        <a:xfrm>
          <a:off x="14541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xdr:rowOff>
    </xdr:from>
    <xdr:to>
      <xdr:col>81</xdr:col>
      <xdr:colOff>50800</xdr:colOff>
      <xdr:row>40</xdr:row>
      <xdr:rowOff>68580</xdr:rowOff>
    </xdr:to>
    <xdr:cxnSp macro="">
      <xdr:nvCxnSpPr>
        <xdr:cNvPr id="515" name="直線コネクタ 514">
          <a:extLst>
            <a:ext uri="{FF2B5EF4-FFF2-40B4-BE49-F238E27FC236}">
              <a16:creationId xmlns:a16="http://schemas.microsoft.com/office/drawing/2014/main" id="{929A321B-9F05-4A42-8041-0502D93A0B4F}"/>
            </a:ext>
          </a:extLst>
        </xdr:cNvPr>
        <xdr:cNvCxnSpPr/>
      </xdr:nvCxnSpPr>
      <xdr:spPr>
        <a:xfrm>
          <a:off x="14592300" y="68637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516" name="楕円 515">
          <a:extLst>
            <a:ext uri="{FF2B5EF4-FFF2-40B4-BE49-F238E27FC236}">
              <a16:creationId xmlns:a16="http://schemas.microsoft.com/office/drawing/2014/main" id="{13BCA218-CC2C-4D5F-997A-F558DEC3008D}"/>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106680</xdr:rowOff>
    </xdr:from>
    <xdr:to>
      <xdr:col>76</xdr:col>
      <xdr:colOff>114300</xdr:colOff>
      <xdr:row>40</xdr:row>
      <xdr:rowOff>5715</xdr:rowOff>
    </xdr:to>
    <xdr:cxnSp macro="">
      <xdr:nvCxnSpPr>
        <xdr:cNvPr id="517" name="直線コネクタ 516">
          <a:extLst>
            <a:ext uri="{FF2B5EF4-FFF2-40B4-BE49-F238E27FC236}">
              <a16:creationId xmlns:a16="http://schemas.microsoft.com/office/drawing/2014/main" id="{255F8A5A-9614-4BB9-8D70-C48CAB556312}"/>
            </a:ext>
          </a:extLst>
        </xdr:cNvPr>
        <xdr:cNvCxnSpPr/>
      </xdr:nvCxnSpPr>
      <xdr:spPr>
        <a:xfrm>
          <a:off x="13703300" y="679323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EBF0BC8B-B8B0-47DC-BCD5-DFFB8AF569CF}"/>
            </a:ext>
          </a:extLst>
        </xdr:cNvPr>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B02C23F5-EEF7-4D90-B1BB-51048BC0E192}"/>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DF95F043-B754-446B-92AC-B7B54AA36919}"/>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BCA80A6B-78A6-4B51-AB2B-EA3597352761}"/>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110507</xdr:rowOff>
    </xdr:from>
    <xdr:ext cx="405111" cy="259045"/>
    <xdr:sp macro="" textlink="">
      <xdr:nvSpPr>
        <xdr:cNvPr id="522" name="n_1mainValue【一般廃棄物処理施設】&#10;有形固定資産減価償却率">
          <a:extLst>
            <a:ext uri="{FF2B5EF4-FFF2-40B4-BE49-F238E27FC236}">
              <a16:creationId xmlns:a16="http://schemas.microsoft.com/office/drawing/2014/main" id="{DFF224B8-3E82-4704-AD1A-057F6FE68B09}"/>
            </a:ext>
          </a:extLst>
        </xdr:cNvPr>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47642</xdr:rowOff>
    </xdr:from>
    <xdr:ext cx="405111" cy="259045"/>
    <xdr:sp macro="" textlink="">
      <xdr:nvSpPr>
        <xdr:cNvPr id="523" name="n_2mainValue【一般廃棄物処理施設】&#10;有形固定資産減価償却率">
          <a:extLst>
            <a:ext uri="{FF2B5EF4-FFF2-40B4-BE49-F238E27FC236}">
              <a16:creationId xmlns:a16="http://schemas.microsoft.com/office/drawing/2014/main" id="{5744BE19-C952-45AE-A4C6-BA0D98E853AD}"/>
            </a:ext>
          </a:extLst>
        </xdr:cNvPr>
        <xdr:cNvSpPr txBox="1"/>
      </xdr:nvSpPr>
      <xdr:spPr>
        <a:xfrm>
          <a:off x="14389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524" name="n_3mainValue【一般廃棄物処理施設】&#10;有形固定資産減価償却率">
          <a:extLst>
            <a:ext uri="{FF2B5EF4-FFF2-40B4-BE49-F238E27FC236}">
              <a16:creationId xmlns:a16="http://schemas.microsoft.com/office/drawing/2014/main" id="{0681F092-7691-4181-9721-00B45BDF7B94}"/>
            </a:ext>
          </a:extLst>
        </xdr:cNvPr>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B74EFE74-5DE5-4D32-A65E-C5405BFB5F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59D2E999-C85E-4689-97EB-E4E744FACC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63DC0AAF-B8D0-456C-AC5F-344AEF0C63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6602E720-664C-4BC3-A09E-55907E206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82B07109-03F9-4E9E-B6E1-928E1F8941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A25262FF-0DD1-41A8-9506-2704703A8D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C38F8B86-C39D-47D5-9D3F-F112ABE418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678DD98E-95C8-4109-B12D-416EB02FE7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80EA6B5D-5EEA-499A-9A03-9E3B6D1E8C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124C0C82-D9C0-4953-99B5-DB6689A0E0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a:extLst>
            <a:ext uri="{FF2B5EF4-FFF2-40B4-BE49-F238E27FC236}">
              <a16:creationId xmlns:a16="http://schemas.microsoft.com/office/drawing/2014/main" id="{E6AAAA10-D17E-4157-A68B-CBDC4EF9617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6" name="テキスト ボックス 535">
          <a:extLst>
            <a:ext uri="{FF2B5EF4-FFF2-40B4-BE49-F238E27FC236}">
              <a16:creationId xmlns:a16="http://schemas.microsoft.com/office/drawing/2014/main" id="{24192D3C-7913-4973-A589-F9DAF9BC27C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a:extLst>
            <a:ext uri="{FF2B5EF4-FFF2-40B4-BE49-F238E27FC236}">
              <a16:creationId xmlns:a16="http://schemas.microsoft.com/office/drawing/2014/main" id="{54D1EE6B-F1CF-4F02-A7E2-268F69F484B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8" name="テキスト ボックス 537">
          <a:extLst>
            <a:ext uri="{FF2B5EF4-FFF2-40B4-BE49-F238E27FC236}">
              <a16:creationId xmlns:a16="http://schemas.microsoft.com/office/drawing/2014/main" id="{91D2A086-EB67-4BCF-8092-B91D8E17517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a:extLst>
            <a:ext uri="{FF2B5EF4-FFF2-40B4-BE49-F238E27FC236}">
              <a16:creationId xmlns:a16="http://schemas.microsoft.com/office/drawing/2014/main" id="{6F541C6F-C004-4C75-B765-EB4F1821A8F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0" name="テキスト ボックス 539">
          <a:extLst>
            <a:ext uri="{FF2B5EF4-FFF2-40B4-BE49-F238E27FC236}">
              <a16:creationId xmlns:a16="http://schemas.microsoft.com/office/drawing/2014/main" id="{4805FFAC-2FB7-473B-B6A9-20036DB6E94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a:extLst>
            <a:ext uri="{FF2B5EF4-FFF2-40B4-BE49-F238E27FC236}">
              <a16:creationId xmlns:a16="http://schemas.microsoft.com/office/drawing/2014/main" id="{33F72670-4444-4312-B5C3-230B48F6570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2" name="テキスト ボックス 541">
          <a:extLst>
            <a:ext uri="{FF2B5EF4-FFF2-40B4-BE49-F238E27FC236}">
              <a16:creationId xmlns:a16="http://schemas.microsoft.com/office/drawing/2014/main" id="{2102C703-C355-438B-BAAC-70FFFA2A428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a:extLst>
            <a:ext uri="{FF2B5EF4-FFF2-40B4-BE49-F238E27FC236}">
              <a16:creationId xmlns:a16="http://schemas.microsoft.com/office/drawing/2014/main" id="{3D0CD7D3-7B6C-4A70-841F-BADEDEA31C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4" name="テキスト ボックス 543">
          <a:extLst>
            <a:ext uri="{FF2B5EF4-FFF2-40B4-BE49-F238E27FC236}">
              <a16:creationId xmlns:a16="http://schemas.microsoft.com/office/drawing/2014/main" id="{D045C1EE-BE8B-46A3-A9F5-B85112CE4B3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4FAAC6E-3D31-4F34-8CEF-46D96D6CA3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8E1C4CA8-8087-483E-9360-44A2AFFC9BD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1073706F-3B36-49F3-ACF2-017E28B54B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548" name="直線コネクタ 547">
          <a:extLst>
            <a:ext uri="{FF2B5EF4-FFF2-40B4-BE49-F238E27FC236}">
              <a16:creationId xmlns:a16="http://schemas.microsoft.com/office/drawing/2014/main" id="{C32F994C-4E80-42C2-8030-6FDAAB0062E8}"/>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549" name="【一般廃棄物処理施設】&#10;一人当たり有形固定資産（償却資産）額最小値テキスト">
          <a:extLst>
            <a:ext uri="{FF2B5EF4-FFF2-40B4-BE49-F238E27FC236}">
              <a16:creationId xmlns:a16="http://schemas.microsoft.com/office/drawing/2014/main" id="{3CE8C1EB-F3CB-4CB1-9EC4-EAFD46011B61}"/>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550" name="直線コネクタ 549">
          <a:extLst>
            <a:ext uri="{FF2B5EF4-FFF2-40B4-BE49-F238E27FC236}">
              <a16:creationId xmlns:a16="http://schemas.microsoft.com/office/drawing/2014/main" id="{534AD3B9-84BC-4E9E-B95A-33590B9EE14B}"/>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id="{774754F3-C5DC-4A10-930A-955E15C8FD66}"/>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552" name="直線コネクタ 551">
          <a:extLst>
            <a:ext uri="{FF2B5EF4-FFF2-40B4-BE49-F238E27FC236}">
              <a16:creationId xmlns:a16="http://schemas.microsoft.com/office/drawing/2014/main" id="{4DDA03EC-2D13-43D0-8263-974275A97C59}"/>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553" name="【一般廃棄物処理施設】&#10;一人当たり有形固定資産（償却資産）額平均値テキスト">
          <a:extLst>
            <a:ext uri="{FF2B5EF4-FFF2-40B4-BE49-F238E27FC236}">
              <a16:creationId xmlns:a16="http://schemas.microsoft.com/office/drawing/2014/main" id="{2856D74A-B4BC-4BCF-970D-F5DE8C4DA2E3}"/>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554" name="フローチャート: 判断 553">
          <a:extLst>
            <a:ext uri="{FF2B5EF4-FFF2-40B4-BE49-F238E27FC236}">
              <a16:creationId xmlns:a16="http://schemas.microsoft.com/office/drawing/2014/main" id="{51B89707-4389-4247-9686-B8844FBC3477}"/>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555" name="フローチャート: 判断 554">
          <a:extLst>
            <a:ext uri="{FF2B5EF4-FFF2-40B4-BE49-F238E27FC236}">
              <a16:creationId xmlns:a16="http://schemas.microsoft.com/office/drawing/2014/main" id="{35A423D6-F8C5-450A-89D6-BE6DD6722AEB}"/>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556" name="フローチャート: 判断 555">
          <a:extLst>
            <a:ext uri="{FF2B5EF4-FFF2-40B4-BE49-F238E27FC236}">
              <a16:creationId xmlns:a16="http://schemas.microsoft.com/office/drawing/2014/main" id="{6673465B-DE8D-4186-91E7-5D508FBBA000}"/>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557" name="フローチャート: 判断 556">
          <a:extLst>
            <a:ext uri="{FF2B5EF4-FFF2-40B4-BE49-F238E27FC236}">
              <a16:creationId xmlns:a16="http://schemas.microsoft.com/office/drawing/2014/main" id="{4F7B08D8-CD59-48AB-B738-26BC22260AB4}"/>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558" name="フローチャート: 判断 557">
          <a:extLst>
            <a:ext uri="{FF2B5EF4-FFF2-40B4-BE49-F238E27FC236}">
              <a16:creationId xmlns:a16="http://schemas.microsoft.com/office/drawing/2014/main" id="{25DCEC01-7594-4C6F-8776-152F54829F6E}"/>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67BEE34-E909-4D81-B185-4A6BB7D634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2EDA636D-BB0D-4B18-AEFB-B768DFC782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11B87466-957F-4056-B863-5B1166B140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224B4E1F-5254-4003-A7C0-69B5DA8F5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E421A954-BF8A-4E1D-BE86-9EF0CC4832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133131</xdr:rowOff>
    </xdr:from>
    <xdr:to>
      <xdr:col>116</xdr:col>
      <xdr:colOff>114300</xdr:colOff>
      <xdr:row>37</xdr:row>
      <xdr:rowOff>63281</xdr:rowOff>
    </xdr:to>
    <xdr:sp macro="" textlink="">
      <xdr:nvSpPr>
        <xdr:cNvPr id="564" name="楕円 563">
          <a:extLst>
            <a:ext uri="{FF2B5EF4-FFF2-40B4-BE49-F238E27FC236}">
              <a16:creationId xmlns:a16="http://schemas.microsoft.com/office/drawing/2014/main" id="{B00F864A-215A-43A6-ACF1-0ECDC51F19E3}"/>
            </a:ext>
          </a:extLst>
        </xdr:cNvPr>
        <xdr:cNvSpPr/>
      </xdr:nvSpPr>
      <xdr:spPr>
        <a:xfrm>
          <a:off x="22110700" y="63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156008</xdr:rowOff>
    </xdr:from>
    <xdr:ext cx="599010" cy="259045"/>
    <xdr:sp macro="" textlink="">
      <xdr:nvSpPr>
        <xdr:cNvPr id="565" name="【一般廃棄物処理施設】&#10;一人当たり有形固定資産（償却資産）額該当値テキスト">
          <a:extLst>
            <a:ext uri="{FF2B5EF4-FFF2-40B4-BE49-F238E27FC236}">
              <a16:creationId xmlns:a16="http://schemas.microsoft.com/office/drawing/2014/main" id="{FAB421A0-9276-4677-82E9-BE5D3EDD39EE}"/>
            </a:ext>
          </a:extLst>
        </xdr:cNvPr>
        <xdr:cNvSpPr txBox="1"/>
      </xdr:nvSpPr>
      <xdr:spPr>
        <a:xfrm>
          <a:off x="22199600" y="615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86844</xdr:rowOff>
    </xdr:from>
    <xdr:to>
      <xdr:col>112</xdr:col>
      <xdr:colOff>38100</xdr:colOff>
      <xdr:row>37</xdr:row>
      <xdr:rowOff>16994</xdr:rowOff>
    </xdr:to>
    <xdr:sp macro="" textlink="">
      <xdr:nvSpPr>
        <xdr:cNvPr id="566" name="楕円 565">
          <a:extLst>
            <a:ext uri="{FF2B5EF4-FFF2-40B4-BE49-F238E27FC236}">
              <a16:creationId xmlns:a16="http://schemas.microsoft.com/office/drawing/2014/main" id="{1536AC22-3F2A-454B-B7D0-0C197AD62A73}"/>
            </a:ext>
          </a:extLst>
        </xdr:cNvPr>
        <xdr:cNvSpPr/>
      </xdr:nvSpPr>
      <xdr:spPr>
        <a:xfrm>
          <a:off x="21272500" y="62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137644</xdr:rowOff>
    </xdr:from>
    <xdr:to>
      <xdr:col>116</xdr:col>
      <xdr:colOff>63500</xdr:colOff>
      <xdr:row>37</xdr:row>
      <xdr:rowOff>12481</xdr:rowOff>
    </xdr:to>
    <xdr:cxnSp macro="">
      <xdr:nvCxnSpPr>
        <xdr:cNvPr id="567" name="直線コネクタ 566">
          <a:extLst>
            <a:ext uri="{FF2B5EF4-FFF2-40B4-BE49-F238E27FC236}">
              <a16:creationId xmlns:a16="http://schemas.microsoft.com/office/drawing/2014/main" id="{870A8BD8-3059-4DBE-853C-CA34AAD0C65D}"/>
            </a:ext>
          </a:extLst>
        </xdr:cNvPr>
        <xdr:cNvCxnSpPr/>
      </xdr:nvCxnSpPr>
      <xdr:spPr>
        <a:xfrm>
          <a:off x="21323300" y="6309844"/>
          <a:ext cx="838200" cy="4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146448</xdr:rowOff>
    </xdr:from>
    <xdr:to>
      <xdr:col>107</xdr:col>
      <xdr:colOff>101600</xdr:colOff>
      <xdr:row>37</xdr:row>
      <xdr:rowOff>76598</xdr:rowOff>
    </xdr:to>
    <xdr:sp macro="" textlink="">
      <xdr:nvSpPr>
        <xdr:cNvPr id="568" name="楕円 567">
          <a:extLst>
            <a:ext uri="{FF2B5EF4-FFF2-40B4-BE49-F238E27FC236}">
              <a16:creationId xmlns:a16="http://schemas.microsoft.com/office/drawing/2014/main" id="{3E4CF774-C824-4AD4-AC71-C72DED3F395D}"/>
            </a:ext>
          </a:extLst>
        </xdr:cNvPr>
        <xdr:cNvSpPr/>
      </xdr:nvSpPr>
      <xdr:spPr>
        <a:xfrm>
          <a:off x="20383500" y="63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137644</xdr:rowOff>
    </xdr:from>
    <xdr:to>
      <xdr:col>111</xdr:col>
      <xdr:colOff>177800</xdr:colOff>
      <xdr:row>37</xdr:row>
      <xdr:rowOff>25798</xdr:rowOff>
    </xdr:to>
    <xdr:cxnSp macro="">
      <xdr:nvCxnSpPr>
        <xdr:cNvPr id="569" name="直線コネクタ 568">
          <a:extLst>
            <a:ext uri="{FF2B5EF4-FFF2-40B4-BE49-F238E27FC236}">
              <a16:creationId xmlns:a16="http://schemas.microsoft.com/office/drawing/2014/main" id="{639332AB-1468-4B11-A27F-94B1D6C5848B}"/>
            </a:ext>
          </a:extLst>
        </xdr:cNvPr>
        <xdr:cNvCxnSpPr/>
      </xdr:nvCxnSpPr>
      <xdr:spPr>
        <a:xfrm flipV="1">
          <a:off x="20434300" y="6309844"/>
          <a:ext cx="8890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127466</xdr:rowOff>
    </xdr:from>
    <xdr:to>
      <xdr:col>102</xdr:col>
      <xdr:colOff>165100</xdr:colOff>
      <xdr:row>37</xdr:row>
      <xdr:rowOff>57616</xdr:rowOff>
    </xdr:to>
    <xdr:sp macro="" textlink="">
      <xdr:nvSpPr>
        <xdr:cNvPr id="570" name="楕円 569">
          <a:extLst>
            <a:ext uri="{FF2B5EF4-FFF2-40B4-BE49-F238E27FC236}">
              <a16:creationId xmlns:a16="http://schemas.microsoft.com/office/drawing/2014/main" id="{C4A56F29-0390-4CB0-994E-99EDFDDD9DE8}"/>
            </a:ext>
          </a:extLst>
        </xdr:cNvPr>
        <xdr:cNvSpPr/>
      </xdr:nvSpPr>
      <xdr:spPr>
        <a:xfrm>
          <a:off x="19494500" y="62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6816</xdr:rowOff>
    </xdr:from>
    <xdr:to>
      <xdr:col>107</xdr:col>
      <xdr:colOff>50800</xdr:colOff>
      <xdr:row>37</xdr:row>
      <xdr:rowOff>25798</xdr:rowOff>
    </xdr:to>
    <xdr:cxnSp macro="">
      <xdr:nvCxnSpPr>
        <xdr:cNvPr id="571" name="直線コネクタ 570">
          <a:extLst>
            <a:ext uri="{FF2B5EF4-FFF2-40B4-BE49-F238E27FC236}">
              <a16:creationId xmlns:a16="http://schemas.microsoft.com/office/drawing/2014/main" id="{B8E473F6-9030-43FA-92A4-1B37BBCFC2BF}"/>
            </a:ext>
          </a:extLst>
        </xdr:cNvPr>
        <xdr:cNvCxnSpPr/>
      </xdr:nvCxnSpPr>
      <xdr:spPr>
        <a:xfrm>
          <a:off x="19545300" y="6350466"/>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572" name="n_1aveValue【一般廃棄物処理施設】&#10;一人当たり有形固定資産（償却資産）額">
          <a:extLst>
            <a:ext uri="{FF2B5EF4-FFF2-40B4-BE49-F238E27FC236}">
              <a16:creationId xmlns:a16="http://schemas.microsoft.com/office/drawing/2014/main" id="{54EA6881-8A44-45C1-A595-5EF27A4C8BF5}"/>
            </a:ext>
          </a:extLst>
        </xdr:cNvPr>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5706ACE8-61F7-45C9-AAC4-72D8966B1EB5}"/>
            </a:ext>
          </a:extLst>
        </xdr:cNvPr>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20389</xdr:rowOff>
    </xdr:from>
    <xdr:ext cx="599010" cy="259045"/>
    <xdr:sp macro="" textlink="">
      <xdr:nvSpPr>
        <xdr:cNvPr id="574" name="n_3aveValue【一般廃棄物処理施設】&#10;一人当たり有形固定資産（償却資産）額">
          <a:extLst>
            <a:ext uri="{FF2B5EF4-FFF2-40B4-BE49-F238E27FC236}">
              <a16:creationId xmlns:a16="http://schemas.microsoft.com/office/drawing/2014/main" id="{15BBAE74-D265-4873-9CAF-C7D5F8A7A1ED}"/>
            </a:ext>
          </a:extLst>
        </xdr:cNvPr>
        <xdr:cNvSpPr txBox="1"/>
      </xdr:nvSpPr>
      <xdr:spPr>
        <a:xfrm>
          <a:off x="19245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3BC0F163-7709-4308-B191-5E3EFD8F2DB7}"/>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33521</xdr:rowOff>
    </xdr:from>
    <xdr:ext cx="599010" cy="259045"/>
    <xdr:sp macro="" textlink="">
      <xdr:nvSpPr>
        <xdr:cNvPr id="576" name="n_1mainValue【一般廃棄物処理施設】&#10;一人当たり有形固定資産（償却資産）額">
          <a:extLst>
            <a:ext uri="{FF2B5EF4-FFF2-40B4-BE49-F238E27FC236}">
              <a16:creationId xmlns:a16="http://schemas.microsoft.com/office/drawing/2014/main" id="{9B1465DC-F7FD-4782-B917-5067D76CF659}"/>
            </a:ext>
          </a:extLst>
        </xdr:cNvPr>
        <xdr:cNvSpPr txBox="1"/>
      </xdr:nvSpPr>
      <xdr:spPr>
        <a:xfrm>
          <a:off x="21011095" y="60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93125</xdr:rowOff>
    </xdr:from>
    <xdr:ext cx="599010" cy="259045"/>
    <xdr:sp macro="" textlink="">
      <xdr:nvSpPr>
        <xdr:cNvPr id="577" name="n_2mainValue【一般廃棄物処理施設】&#10;一人当たり有形固定資産（償却資産）額">
          <a:extLst>
            <a:ext uri="{FF2B5EF4-FFF2-40B4-BE49-F238E27FC236}">
              <a16:creationId xmlns:a16="http://schemas.microsoft.com/office/drawing/2014/main" id="{03D53B43-ECF1-4D4A-9C32-9E5DD391A5E0}"/>
            </a:ext>
          </a:extLst>
        </xdr:cNvPr>
        <xdr:cNvSpPr txBox="1"/>
      </xdr:nvSpPr>
      <xdr:spPr>
        <a:xfrm>
          <a:off x="20134795" y="609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74143</xdr:rowOff>
    </xdr:from>
    <xdr:ext cx="599010" cy="259045"/>
    <xdr:sp macro="" textlink="">
      <xdr:nvSpPr>
        <xdr:cNvPr id="578" name="n_3mainValue【一般廃棄物処理施設】&#10;一人当たり有形固定資産（償却資産）額">
          <a:extLst>
            <a:ext uri="{FF2B5EF4-FFF2-40B4-BE49-F238E27FC236}">
              <a16:creationId xmlns:a16="http://schemas.microsoft.com/office/drawing/2014/main" id="{583FDFA2-0903-45D0-9CE1-32C1ED15B021}"/>
            </a:ext>
          </a:extLst>
        </xdr:cNvPr>
        <xdr:cNvSpPr txBox="1"/>
      </xdr:nvSpPr>
      <xdr:spPr>
        <a:xfrm>
          <a:off x="19245795" y="6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1B72F69B-6A13-47A9-8A7D-464C290DB7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9681545D-9AF4-4002-A659-0D3A2A8141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D25E77BA-1915-4280-B540-C5F78A1F2A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5B8C2C5C-E86C-46AF-BF18-223F87F626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1985885-58E9-432E-A533-4693E7AD07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7E87F483-3D84-4DE2-9219-85D1B3A257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E028F48D-8BA1-413C-99BA-13EAF41136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616742FB-1A52-4E85-AF7B-3803C4B27E8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C1F11324-BCA3-4A91-9359-D3897137A4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714AE61A-C3A2-4E00-934E-F069811CDD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9" name="テキスト ボックス 588">
          <a:extLst>
            <a:ext uri="{FF2B5EF4-FFF2-40B4-BE49-F238E27FC236}">
              <a16:creationId xmlns:a16="http://schemas.microsoft.com/office/drawing/2014/main" id="{193ED93B-B56A-4FBB-B25E-F3662BAB7A9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0" name="直線コネクタ 589">
          <a:extLst>
            <a:ext uri="{FF2B5EF4-FFF2-40B4-BE49-F238E27FC236}">
              <a16:creationId xmlns:a16="http://schemas.microsoft.com/office/drawing/2014/main" id="{29358465-113A-4B40-ABE0-F0CD870B31B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1" name="テキスト ボックス 590">
          <a:extLst>
            <a:ext uri="{FF2B5EF4-FFF2-40B4-BE49-F238E27FC236}">
              <a16:creationId xmlns:a16="http://schemas.microsoft.com/office/drawing/2014/main" id="{9A8608E3-9C8E-4359-B264-9FB373C7339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2" name="直線コネクタ 591">
          <a:extLst>
            <a:ext uri="{FF2B5EF4-FFF2-40B4-BE49-F238E27FC236}">
              <a16:creationId xmlns:a16="http://schemas.microsoft.com/office/drawing/2014/main" id="{EA9E05F6-388E-4B59-ADD6-6930F0EFC0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3" name="テキスト ボックス 592">
          <a:extLst>
            <a:ext uri="{FF2B5EF4-FFF2-40B4-BE49-F238E27FC236}">
              <a16:creationId xmlns:a16="http://schemas.microsoft.com/office/drawing/2014/main" id="{A3EC1BB1-6D9D-4704-9A09-C02E4209DD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4" name="直線コネクタ 593">
          <a:extLst>
            <a:ext uri="{FF2B5EF4-FFF2-40B4-BE49-F238E27FC236}">
              <a16:creationId xmlns:a16="http://schemas.microsoft.com/office/drawing/2014/main" id="{84147FDF-B674-49F9-9511-74C8D9D51FA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5" name="テキスト ボックス 594">
          <a:extLst>
            <a:ext uri="{FF2B5EF4-FFF2-40B4-BE49-F238E27FC236}">
              <a16:creationId xmlns:a16="http://schemas.microsoft.com/office/drawing/2014/main" id="{1C85CF3E-A7C0-4FB8-A4A9-005CA405ED4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6" name="直線コネクタ 595">
          <a:extLst>
            <a:ext uri="{FF2B5EF4-FFF2-40B4-BE49-F238E27FC236}">
              <a16:creationId xmlns:a16="http://schemas.microsoft.com/office/drawing/2014/main" id="{74CB74D4-9313-4AD2-A91E-7AEE4368CC4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7" name="テキスト ボックス 596">
          <a:extLst>
            <a:ext uri="{FF2B5EF4-FFF2-40B4-BE49-F238E27FC236}">
              <a16:creationId xmlns:a16="http://schemas.microsoft.com/office/drawing/2014/main" id="{ABD4F4B9-4D1D-4724-A7D7-432E1063A02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8" name="直線コネクタ 597">
          <a:extLst>
            <a:ext uri="{FF2B5EF4-FFF2-40B4-BE49-F238E27FC236}">
              <a16:creationId xmlns:a16="http://schemas.microsoft.com/office/drawing/2014/main" id="{C1CB5F75-9497-4D2C-97E7-0350AF5D8D5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9" name="テキスト ボックス 598">
          <a:extLst>
            <a:ext uri="{FF2B5EF4-FFF2-40B4-BE49-F238E27FC236}">
              <a16:creationId xmlns:a16="http://schemas.microsoft.com/office/drawing/2014/main" id="{2D12787A-9AA3-41EC-B9DD-E301686A09B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0" name="直線コネクタ 599">
          <a:extLst>
            <a:ext uri="{FF2B5EF4-FFF2-40B4-BE49-F238E27FC236}">
              <a16:creationId xmlns:a16="http://schemas.microsoft.com/office/drawing/2014/main" id="{53F48C1F-BD5E-421B-812C-B3DDEDEB4A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1" name="テキスト ボックス 600">
          <a:extLst>
            <a:ext uri="{FF2B5EF4-FFF2-40B4-BE49-F238E27FC236}">
              <a16:creationId xmlns:a16="http://schemas.microsoft.com/office/drawing/2014/main" id="{D52E53AB-F919-4CF9-8ACE-61E071315E5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E8B033F5-0181-4FB6-BB41-C34D20103D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3" name="テキスト ボックス 602">
          <a:extLst>
            <a:ext uri="{FF2B5EF4-FFF2-40B4-BE49-F238E27FC236}">
              <a16:creationId xmlns:a16="http://schemas.microsoft.com/office/drawing/2014/main" id="{BC871030-1951-47D4-B481-BBE9274653C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8CDF8ABD-451F-435D-AA68-198E4F3D99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605" name="直線コネクタ 604">
          <a:extLst>
            <a:ext uri="{FF2B5EF4-FFF2-40B4-BE49-F238E27FC236}">
              <a16:creationId xmlns:a16="http://schemas.microsoft.com/office/drawing/2014/main" id="{5B2E699E-8980-4DB1-BBCF-5B1C914BEA28}"/>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06" name="【保健センター・保健所】&#10;有形固定資産減価償却率最小値テキスト">
          <a:extLst>
            <a:ext uri="{FF2B5EF4-FFF2-40B4-BE49-F238E27FC236}">
              <a16:creationId xmlns:a16="http://schemas.microsoft.com/office/drawing/2014/main" id="{5B238320-C4BE-4EDE-A92D-BED93AD884F4}"/>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07" name="直線コネクタ 606">
          <a:extLst>
            <a:ext uri="{FF2B5EF4-FFF2-40B4-BE49-F238E27FC236}">
              <a16:creationId xmlns:a16="http://schemas.microsoft.com/office/drawing/2014/main" id="{BD6D6DA2-27D8-4701-94C1-96FB68F324DD}"/>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1430382F-FB5D-4F13-B161-22C3513D85A2}"/>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9" name="直線コネクタ 608">
          <a:extLst>
            <a:ext uri="{FF2B5EF4-FFF2-40B4-BE49-F238E27FC236}">
              <a16:creationId xmlns:a16="http://schemas.microsoft.com/office/drawing/2014/main" id="{1018A0C6-5760-4212-953C-8942F109F00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A655DA45-DE1A-4732-B11C-067B3C2EEEA2}"/>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11" name="フローチャート: 判断 610">
          <a:extLst>
            <a:ext uri="{FF2B5EF4-FFF2-40B4-BE49-F238E27FC236}">
              <a16:creationId xmlns:a16="http://schemas.microsoft.com/office/drawing/2014/main" id="{4622BBCE-A7D5-483A-996E-CD88BF60C593}"/>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612" name="フローチャート: 判断 611">
          <a:extLst>
            <a:ext uri="{FF2B5EF4-FFF2-40B4-BE49-F238E27FC236}">
              <a16:creationId xmlns:a16="http://schemas.microsoft.com/office/drawing/2014/main" id="{8326FB79-16F6-44DA-9BDB-F287723C8D0A}"/>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613" name="フローチャート: 判断 612">
          <a:extLst>
            <a:ext uri="{FF2B5EF4-FFF2-40B4-BE49-F238E27FC236}">
              <a16:creationId xmlns:a16="http://schemas.microsoft.com/office/drawing/2014/main" id="{B4B3AEFF-E617-40A6-AD59-4FA88B50D356}"/>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614" name="フローチャート: 判断 613">
          <a:extLst>
            <a:ext uri="{FF2B5EF4-FFF2-40B4-BE49-F238E27FC236}">
              <a16:creationId xmlns:a16="http://schemas.microsoft.com/office/drawing/2014/main" id="{C42DB157-0D2E-4394-A853-9415878AE9FD}"/>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615" name="フローチャート: 判断 614">
          <a:extLst>
            <a:ext uri="{FF2B5EF4-FFF2-40B4-BE49-F238E27FC236}">
              <a16:creationId xmlns:a16="http://schemas.microsoft.com/office/drawing/2014/main" id="{55427CD6-477B-4318-BE47-284776B36977}"/>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A4258180-A7D9-4FEC-9C9C-36FF61CC44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2E480472-5E16-47F7-B113-443F50C703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3BD48912-9671-4E68-B9E3-C0B46792F3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76694343-2A19-4E4A-971D-BAACA54381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18419444-4736-43E5-B054-0483EFF92A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34109</xdr:rowOff>
    </xdr:from>
    <xdr:to>
      <xdr:col>85</xdr:col>
      <xdr:colOff>177800</xdr:colOff>
      <xdr:row>62</xdr:row>
      <xdr:rowOff>135709</xdr:rowOff>
    </xdr:to>
    <xdr:sp macro="" textlink="">
      <xdr:nvSpPr>
        <xdr:cNvPr id="621" name="楕円 620">
          <a:extLst>
            <a:ext uri="{FF2B5EF4-FFF2-40B4-BE49-F238E27FC236}">
              <a16:creationId xmlns:a16="http://schemas.microsoft.com/office/drawing/2014/main" id="{E5E637AF-66F7-464F-BE79-19ACC8F8630B}"/>
            </a:ext>
          </a:extLst>
        </xdr:cNvPr>
        <xdr:cNvSpPr/>
      </xdr:nvSpPr>
      <xdr:spPr>
        <a:xfrm>
          <a:off x="16268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12536</xdr:rowOff>
    </xdr:from>
    <xdr:ext cx="405111" cy="259045"/>
    <xdr:sp macro="" textlink="">
      <xdr:nvSpPr>
        <xdr:cNvPr id="622" name="【保健センター・保健所】&#10;有形固定資産減価償却率該当値テキスト">
          <a:extLst>
            <a:ext uri="{FF2B5EF4-FFF2-40B4-BE49-F238E27FC236}">
              <a16:creationId xmlns:a16="http://schemas.microsoft.com/office/drawing/2014/main" id="{CA6972B5-60EB-45EF-B628-F71907FA2512}"/>
            </a:ext>
          </a:extLst>
        </xdr:cNvPr>
        <xdr:cNvSpPr txBox="1"/>
      </xdr:nvSpPr>
      <xdr:spPr>
        <a:xfrm>
          <a:off x="16357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146776</xdr:rowOff>
    </xdr:from>
    <xdr:to>
      <xdr:col>81</xdr:col>
      <xdr:colOff>101600</xdr:colOff>
      <xdr:row>62</xdr:row>
      <xdr:rowOff>76926</xdr:rowOff>
    </xdr:to>
    <xdr:sp macro="" textlink="">
      <xdr:nvSpPr>
        <xdr:cNvPr id="623" name="楕円 622">
          <a:extLst>
            <a:ext uri="{FF2B5EF4-FFF2-40B4-BE49-F238E27FC236}">
              <a16:creationId xmlns:a16="http://schemas.microsoft.com/office/drawing/2014/main" id="{ED409A83-6FB6-49CF-B4A5-54D624AE81A3}"/>
            </a:ext>
          </a:extLst>
        </xdr:cNvPr>
        <xdr:cNvSpPr/>
      </xdr:nvSpPr>
      <xdr:spPr>
        <a:xfrm>
          <a:off x="15430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26126</xdr:rowOff>
    </xdr:from>
    <xdr:to>
      <xdr:col>85</xdr:col>
      <xdr:colOff>127000</xdr:colOff>
      <xdr:row>62</xdr:row>
      <xdr:rowOff>84909</xdr:rowOff>
    </xdr:to>
    <xdr:cxnSp macro="">
      <xdr:nvCxnSpPr>
        <xdr:cNvPr id="624" name="直線コネクタ 623">
          <a:extLst>
            <a:ext uri="{FF2B5EF4-FFF2-40B4-BE49-F238E27FC236}">
              <a16:creationId xmlns:a16="http://schemas.microsoft.com/office/drawing/2014/main" id="{19E0B322-391D-4B3B-9F40-C4690AB59CBC}"/>
            </a:ext>
          </a:extLst>
        </xdr:cNvPr>
        <xdr:cNvCxnSpPr/>
      </xdr:nvCxnSpPr>
      <xdr:spPr>
        <a:xfrm>
          <a:off x="15481300" y="1065602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625" name="楕円 624">
          <a:extLst>
            <a:ext uri="{FF2B5EF4-FFF2-40B4-BE49-F238E27FC236}">
              <a16:creationId xmlns:a16="http://schemas.microsoft.com/office/drawing/2014/main" id="{4A277012-9DA1-43D2-A5C2-63BCF2527698}"/>
            </a:ext>
          </a:extLst>
        </xdr:cNvPr>
        <xdr:cNvSpPr/>
      </xdr:nvSpPr>
      <xdr:spPr>
        <a:xfrm>
          <a:off x="14541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135527</xdr:rowOff>
    </xdr:from>
    <xdr:to>
      <xdr:col>81</xdr:col>
      <xdr:colOff>50800</xdr:colOff>
      <xdr:row>62</xdr:row>
      <xdr:rowOff>26126</xdr:rowOff>
    </xdr:to>
    <xdr:cxnSp macro="">
      <xdr:nvCxnSpPr>
        <xdr:cNvPr id="626" name="直線コネクタ 625">
          <a:extLst>
            <a:ext uri="{FF2B5EF4-FFF2-40B4-BE49-F238E27FC236}">
              <a16:creationId xmlns:a16="http://schemas.microsoft.com/office/drawing/2014/main" id="{6BF50D0C-7186-4F76-86F7-BAC1FEBB4A8E}"/>
            </a:ext>
          </a:extLst>
        </xdr:cNvPr>
        <xdr:cNvCxnSpPr/>
      </xdr:nvCxnSpPr>
      <xdr:spPr>
        <a:xfrm>
          <a:off x="14592300" y="105939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627" name="楕円 626">
          <a:extLst>
            <a:ext uri="{FF2B5EF4-FFF2-40B4-BE49-F238E27FC236}">
              <a16:creationId xmlns:a16="http://schemas.microsoft.com/office/drawing/2014/main" id="{8B666EF2-0E80-40DA-A798-F60FFCBB7B32}"/>
            </a:ext>
          </a:extLst>
        </xdr:cNvPr>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135527</xdr:rowOff>
    </xdr:to>
    <xdr:cxnSp macro="">
      <xdr:nvCxnSpPr>
        <xdr:cNvPr id="628" name="直線コネクタ 627">
          <a:extLst>
            <a:ext uri="{FF2B5EF4-FFF2-40B4-BE49-F238E27FC236}">
              <a16:creationId xmlns:a16="http://schemas.microsoft.com/office/drawing/2014/main" id="{E84EBB77-5425-462E-BFED-FE1CC94539BC}"/>
            </a:ext>
          </a:extLst>
        </xdr:cNvPr>
        <xdr:cNvCxnSpPr/>
      </xdr:nvCxnSpPr>
      <xdr:spPr>
        <a:xfrm>
          <a:off x="13703300" y="105319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629" name="n_1aveValue【保健センター・保健所】&#10;有形固定資産減価償却率">
          <a:extLst>
            <a:ext uri="{FF2B5EF4-FFF2-40B4-BE49-F238E27FC236}">
              <a16:creationId xmlns:a16="http://schemas.microsoft.com/office/drawing/2014/main" id="{A8DB68D3-C367-4257-A869-249C7F888A8F}"/>
            </a:ext>
          </a:extLst>
        </xdr:cNvPr>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630" name="n_2aveValue【保健センター・保健所】&#10;有形固定資産減価償却率">
          <a:extLst>
            <a:ext uri="{FF2B5EF4-FFF2-40B4-BE49-F238E27FC236}">
              <a16:creationId xmlns:a16="http://schemas.microsoft.com/office/drawing/2014/main" id="{2A749E6F-4793-48EF-BB47-CE91E7D2A5A1}"/>
            </a:ext>
          </a:extLst>
        </xdr:cNvPr>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631" name="n_3aveValue【保健センター・保健所】&#10;有形固定資産減価償却率">
          <a:extLst>
            <a:ext uri="{FF2B5EF4-FFF2-40B4-BE49-F238E27FC236}">
              <a16:creationId xmlns:a16="http://schemas.microsoft.com/office/drawing/2014/main" id="{863C023E-0FC5-469B-8C02-008764605D8C}"/>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32" name="n_4aveValue【保健センター・保健所】&#10;有形固定資産減価償却率">
          <a:extLst>
            <a:ext uri="{FF2B5EF4-FFF2-40B4-BE49-F238E27FC236}">
              <a16:creationId xmlns:a16="http://schemas.microsoft.com/office/drawing/2014/main" id="{3FBCB827-F542-4A43-B135-B0C798152232}"/>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68053</xdr:rowOff>
    </xdr:from>
    <xdr:ext cx="405111" cy="259045"/>
    <xdr:sp macro="" textlink="">
      <xdr:nvSpPr>
        <xdr:cNvPr id="633" name="n_1mainValue【保健センター・保健所】&#10;有形固定資産減価償却率">
          <a:extLst>
            <a:ext uri="{FF2B5EF4-FFF2-40B4-BE49-F238E27FC236}">
              <a16:creationId xmlns:a16="http://schemas.microsoft.com/office/drawing/2014/main" id="{052F7071-7804-492D-9681-074C00D7DEEF}"/>
            </a:ext>
          </a:extLst>
        </xdr:cNvPr>
        <xdr:cNvSpPr txBox="1"/>
      </xdr:nvSpPr>
      <xdr:spPr>
        <a:xfrm>
          <a:off x="15266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634" name="n_2mainValue【保健センター・保健所】&#10;有形固定資産減価償却率">
          <a:extLst>
            <a:ext uri="{FF2B5EF4-FFF2-40B4-BE49-F238E27FC236}">
              <a16:creationId xmlns:a16="http://schemas.microsoft.com/office/drawing/2014/main" id="{C1636900-3ABF-4E35-8FBC-F3D75766C560}"/>
            </a:ext>
          </a:extLst>
        </xdr:cNvPr>
        <xdr:cNvSpPr txBox="1"/>
      </xdr:nvSpPr>
      <xdr:spPr>
        <a:xfrm>
          <a:off x="14389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635" name="n_3mainValue【保健センター・保健所】&#10;有形固定資産減価償却率">
          <a:extLst>
            <a:ext uri="{FF2B5EF4-FFF2-40B4-BE49-F238E27FC236}">
              <a16:creationId xmlns:a16="http://schemas.microsoft.com/office/drawing/2014/main" id="{DD203573-7AA2-4A32-8370-6681C5B1DD48}"/>
            </a:ext>
          </a:extLst>
        </xdr:cNvPr>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3C3085DD-C91F-4E19-A5D0-475FCD537F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EFA985D6-479A-4BD4-ABE1-FA69764720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7A1EF0ED-D93F-462C-8DDC-787CF48846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10EACBA2-0A7D-42A0-BF79-C104754650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42F6ACFD-463C-476A-892A-06CA696FC2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F85E9F36-DD85-4768-8D27-5547955DC3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E2FC00A1-54FE-4CE8-A779-F48F002671A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5409B91E-F9E7-4424-BAFE-91A2EFF19C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8DEDB7BD-E50E-431A-9463-ECC28DE0A0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B00F6034-D28D-431F-8A0C-3B140345AD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BDCD5679-598A-45F1-8475-F2B4D4870D0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E7FA05A9-2AD5-4A95-98FE-043F820168F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F776F469-EE03-4005-90A2-C896F22718E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D5F88BA7-7B99-4D78-A8DA-3B8288F19C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6CBC31CD-2EC7-45AF-822F-DA5029ACC0A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18ACACA4-133F-4268-9E1A-F73EB27F97F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3B403F73-E208-4977-A0EC-C55695C7A2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4E7656DC-3920-4748-9C9F-3647C238F4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98AFE239-E847-4B48-ABD9-BBED2FBD17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80A066E8-2BBA-4001-9F41-D690DB11D5A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660016AB-89D1-47D3-B632-5E7075E5AE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43051820-843C-4855-AD18-A4AEBC0DE7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67F6684D-D005-4EDB-9326-C1C4016F12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659" name="直線コネクタ 658">
          <a:extLst>
            <a:ext uri="{FF2B5EF4-FFF2-40B4-BE49-F238E27FC236}">
              <a16:creationId xmlns:a16="http://schemas.microsoft.com/office/drawing/2014/main" id="{D71F1FEC-54F7-4655-8CB9-31CF37C92B68}"/>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7B71B2FC-140B-49EE-B0D9-E852098ACA2C}"/>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61" name="直線コネクタ 660">
          <a:extLst>
            <a:ext uri="{FF2B5EF4-FFF2-40B4-BE49-F238E27FC236}">
              <a16:creationId xmlns:a16="http://schemas.microsoft.com/office/drawing/2014/main" id="{267D14DB-9C02-47B9-8560-EC524425BCB4}"/>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0EF4C15E-E812-4A76-AC34-4942D9887167}"/>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63" name="直線コネクタ 662">
          <a:extLst>
            <a:ext uri="{FF2B5EF4-FFF2-40B4-BE49-F238E27FC236}">
              <a16:creationId xmlns:a16="http://schemas.microsoft.com/office/drawing/2014/main" id="{212FE85F-249F-4690-8846-BBEEBF909AA3}"/>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AE8E3457-7F9C-45AC-B753-66AFC4DC82A2}"/>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65" name="フローチャート: 判断 664">
          <a:extLst>
            <a:ext uri="{FF2B5EF4-FFF2-40B4-BE49-F238E27FC236}">
              <a16:creationId xmlns:a16="http://schemas.microsoft.com/office/drawing/2014/main" id="{902CD2C4-72DC-4117-9567-B06C189DFE5E}"/>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66" name="フローチャート: 判断 665">
          <a:extLst>
            <a:ext uri="{FF2B5EF4-FFF2-40B4-BE49-F238E27FC236}">
              <a16:creationId xmlns:a16="http://schemas.microsoft.com/office/drawing/2014/main" id="{CDA0C7B0-4DF9-494A-BF0A-1BAEA812F492}"/>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667" name="フローチャート: 判断 666">
          <a:extLst>
            <a:ext uri="{FF2B5EF4-FFF2-40B4-BE49-F238E27FC236}">
              <a16:creationId xmlns:a16="http://schemas.microsoft.com/office/drawing/2014/main" id="{3BDB31F7-F19F-44DC-A585-65BB114E4A3F}"/>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68" name="フローチャート: 判断 667">
          <a:extLst>
            <a:ext uri="{FF2B5EF4-FFF2-40B4-BE49-F238E27FC236}">
              <a16:creationId xmlns:a16="http://schemas.microsoft.com/office/drawing/2014/main" id="{B270FEC0-30DC-4186-B84D-8552EE720B97}"/>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69" name="フローチャート: 判断 668">
          <a:extLst>
            <a:ext uri="{FF2B5EF4-FFF2-40B4-BE49-F238E27FC236}">
              <a16:creationId xmlns:a16="http://schemas.microsoft.com/office/drawing/2014/main" id="{0A100336-FE95-4ABC-927F-E7B12E377137}"/>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A4785E4B-46F2-42C1-BCDC-6017B13729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F139F741-68A1-43C2-B8AD-C2302A052D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BD335145-9FD7-4900-8084-75DA003C56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873E2B7B-5289-416C-A516-CB40D48F52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F98DE9C1-73F4-4B67-A451-1F0A12E721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675" name="楕円 674">
          <a:extLst>
            <a:ext uri="{FF2B5EF4-FFF2-40B4-BE49-F238E27FC236}">
              <a16:creationId xmlns:a16="http://schemas.microsoft.com/office/drawing/2014/main" id="{F5228170-6328-4773-AE34-C8992200BDE1}"/>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676" name="【保健センター・保健所】&#10;一人当たり面積該当値テキスト">
          <a:extLst>
            <a:ext uri="{FF2B5EF4-FFF2-40B4-BE49-F238E27FC236}">
              <a16:creationId xmlns:a16="http://schemas.microsoft.com/office/drawing/2014/main" id="{05F085A4-2095-43D2-8785-C5042B154953}"/>
            </a:ext>
          </a:extLst>
        </xdr:cNvPr>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77" name="楕円 676">
          <a:extLst>
            <a:ext uri="{FF2B5EF4-FFF2-40B4-BE49-F238E27FC236}">
              <a16:creationId xmlns:a16="http://schemas.microsoft.com/office/drawing/2014/main" id="{428852DA-641F-4031-8F27-B10DC063FE5E}"/>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678" name="直線コネクタ 677">
          <a:extLst>
            <a:ext uri="{FF2B5EF4-FFF2-40B4-BE49-F238E27FC236}">
              <a16:creationId xmlns:a16="http://schemas.microsoft.com/office/drawing/2014/main" id="{13D12FE8-764F-4106-B439-4BF5D039EF79}"/>
            </a:ext>
          </a:extLst>
        </xdr:cNvPr>
        <xdr:cNvCxnSpPr/>
      </xdr:nvCxnSpPr>
      <xdr:spPr>
        <a:xfrm>
          <a:off x="21323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79" name="楕円 678">
          <a:extLst>
            <a:ext uri="{FF2B5EF4-FFF2-40B4-BE49-F238E27FC236}">
              <a16:creationId xmlns:a16="http://schemas.microsoft.com/office/drawing/2014/main" id="{5424BF2C-FE5F-43F0-99A9-79A811F36D97}"/>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680" name="直線コネクタ 679">
          <a:extLst>
            <a:ext uri="{FF2B5EF4-FFF2-40B4-BE49-F238E27FC236}">
              <a16:creationId xmlns:a16="http://schemas.microsoft.com/office/drawing/2014/main" id="{E430DE9D-E7F2-4502-81B2-91FC5BE468F1}"/>
            </a:ext>
          </a:extLst>
        </xdr:cNvPr>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81" name="楕円 680">
          <a:extLst>
            <a:ext uri="{FF2B5EF4-FFF2-40B4-BE49-F238E27FC236}">
              <a16:creationId xmlns:a16="http://schemas.microsoft.com/office/drawing/2014/main" id="{B77F425F-1C04-4284-AA47-C8DEE20456BB}"/>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682" name="直線コネクタ 681">
          <a:extLst>
            <a:ext uri="{FF2B5EF4-FFF2-40B4-BE49-F238E27FC236}">
              <a16:creationId xmlns:a16="http://schemas.microsoft.com/office/drawing/2014/main" id="{1C97CDB1-2C46-449F-BB1F-A5CB0F55BB24}"/>
            </a:ext>
          </a:extLst>
        </xdr:cNvPr>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83" name="n_1aveValue【保健センター・保健所】&#10;一人当たり面積">
          <a:extLst>
            <a:ext uri="{FF2B5EF4-FFF2-40B4-BE49-F238E27FC236}">
              <a16:creationId xmlns:a16="http://schemas.microsoft.com/office/drawing/2014/main" id="{CB4E20E8-0D2E-49E7-96EA-F35BF62664BB}"/>
            </a:ext>
          </a:extLst>
        </xdr:cNvPr>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684" name="n_2aveValue【保健センター・保健所】&#10;一人当たり面積">
          <a:extLst>
            <a:ext uri="{FF2B5EF4-FFF2-40B4-BE49-F238E27FC236}">
              <a16:creationId xmlns:a16="http://schemas.microsoft.com/office/drawing/2014/main" id="{28E05EB0-34BB-46B8-94F8-DD5996446258}"/>
            </a:ext>
          </a:extLst>
        </xdr:cNvPr>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85" name="n_3aveValue【保健センター・保健所】&#10;一人当たり面積">
          <a:extLst>
            <a:ext uri="{FF2B5EF4-FFF2-40B4-BE49-F238E27FC236}">
              <a16:creationId xmlns:a16="http://schemas.microsoft.com/office/drawing/2014/main" id="{6B2BDB1E-CBDA-4454-AE20-A024CF384224}"/>
            </a:ext>
          </a:extLst>
        </xdr:cNvPr>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686" name="n_4aveValue【保健センター・保健所】&#10;一人当たり面積">
          <a:extLst>
            <a:ext uri="{FF2B5EF4-FFF2-40B4-BE49-F238E27FC236}">
              <a16:creationId xmlns:a16="http://schemas.microsoft.com/office/drawing/2014/main" id="{F6672611-5B93-479B-ACB2-954B3867502D}"/>
            </a:ext>
          </a:extLst>
        </xdr:cNvPr>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87" name="n_1mainValue【保健センター・保健所】&#10;一人当たり面積">
          <a:extLst>
            <a:ext uri="{FF2B5EF4-FFF2-40B4-BE49-F238E27FC236}">
              <a16:creationId xmlns:a16="http://schemas.microsoft.com/office/drawing/2014/main" id="{D206EEBF-CFA6-4E19-8FA2-693DED617FA5}"/>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88" name="n_2mainValue【保健センター・保健所】&#10;一人当たり面積">
          <a:extLst>
            <a:ext uri="{FF2B5EF4-FFF2-40B4-BE49-F238E27FC236}">
              <a16:creationId xmlns:a16="http://schemas.microsoft.com/office/drawing/2014/main" id="{70034C39-363F-4D52-9052-84B6D21B631B}"/>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89" name="n_3mainValue【保健センター・保健所】&#10;一人当たり面積">
          <a:extLst>
            <a:ext uri="{FF2B5EF4-FFF2-40B4-BE49-F238E27FC236}">
              <a16:creationId xmlns:a16="http://schemas.microsoft.com/office/drawing/2014/main" id="{11FA7394-035E-4404-91D9-EDD610CFC7EE}"/>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55D437FC-D843-4E3E-8435-92E236CE32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F009A685-ED84-46FE-9C97-18532A07D0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A07AF809-A811-4F03-9A58-41D2C484B4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80AE7693-6C78-4EA9-8058-F465D9962E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CD30DD8F-7445-425F-A0EC-206D7496B2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357AD8DC-FF9E-4DF0-9B7E-1A28E43436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337807DA-A35B-4901-B020-C35D10D489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3A181E10-5FAE-41D9-AE3D-B81693F4E8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C8406A1E-E931-4BFD-BF1D-9AF1F120D61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F9543939-E653-4CE3-94E6-5EB723D6CE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a:extLst>
            <a:ext uri="{FF2B5EF4-FFF2-40B4-BE49-F238E27FC236}">
              <a16:creationId xmlns:a16="http://schemas.microsoft.com/office/drawing/2014/main" id="{54394E2F-324F-41F3-BEF0-865F651B59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1" name="直線コネクタ 700">
          <a:extLst>
            <a:ext uri="{FF2B5EF4-FFF2-40B4-BE49-F238E27FC236}">
              <a16:creationId xmlns:a16="http://schemas.microsoft.com/office/drawing/2014/main" id="{128EFC92-64B6-4DD1-97ED-9CD68B773CF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2" name="テキスト ボックス 701">
          <a:extLst>
            <a:ext uri="{FF2B5EF4-FFF2-40B4-BE49-F238E27FC236}">
              <a16:creationId xmlns:a16="http://schemas.microsoft.com/office/drawing/2014/main" id="{0769263D-AD19-4441-ACF8-8A0CF6ED8E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3" name="直線コネクタ 702">
          <a:extLst>
            <a:ext uri="{FF2B5EF4-FFF2-40B4-BE49-F238E27FC236}">
              <a16:creationId xmlns:a16="http://schemas.microsoft.com/office/drawing/2014/main" id="{2D9D3E92-0BAD-474C-AED0-28F4B8C4C8D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4" name="テキスト ボックス 703">
          <a:extLst>
            <a:ext uri="{FF2B5EF4-FFF2-40B4-BE49-F238E27FC236}">
              <a16:creationId xmlns:a16="http://schemas.microsoft.com/office/drawing/2014/main" id="{77C755DD-ECFF-4439-8B7B-29775CAFE1C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5" name="直線コネクタ 704">
          <a:extLst>
            <a:ext uri="{FF2B5EF4-FFF2-40B4-BE49-F238E27FC236}">
              <a16:creationId xmlns:a16="http://schemas.microsoft.com/office/drawing/2014/main" id="{9F095D56-488E-498A-8A78-BE86A3C9825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6" name="テキスト ボックス 705">
          <a:extLst>
            <a:ext uri="{FF2B5EF4-FFF2-40B4-BE49-F238E27FC236}">
              <a16:creationId xmlns:a16="http://schemas.microsoft.com/office/drawing/2014/main" id="{E9CD140B-522C-4B18-879B-34B89F462D4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7" name="直線コネクタ 706">
          <a:extLst>
            <a:ext uri="{FF2B5EF4-FFF2-40B4-BE49-F238E27FC236}">
              <a16:creationId xmlns:a16="http://schemas.microsoft.com/office/drawing/2014/main" id="{C3342AD4-E816-47C5-BFF0-1F6AAB18BF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8" name="テキスト ボックス 707">
          <a:extLst>
            <a:ext uri="{FF2B5EF4-FFF2-40B4-BE49-F238E27FC236}">
              <a16:creationId xmlns:a16="http://schemas.microsoft.com/office/drawing/2014/main" id="{2ED12432-C920-4FFD-8CBC-DEF471628A1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9" name="直線コネクタ 708">
          <a:extLst>
            <a:ext uri="{FF2B5EF4-FFF2-40B4-BE49-F238E27FC236}">
              <a16:creationId xmlns:a16="http://schemas.microsoft.com/office/drawing/2014/main" id="{82D698D1-3A2C-48E5-9FAC-D552CA9BEC4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0" name="テキスト ボックス 709">
          <a:extLst>
            <a:ext uri="{FF2B5EF4-FFF2-40B4-BE49-F238E27FC236}">
              <a16:creationId xmlns:a16="http://schemas.microsoft.com/office/drawing/2014/main" id="{14CEDF50-5AC3-4E0E-BA1B-4E3523403ED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0843C59D-8A5A-4D81-806E-AC48FC993F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a:extLst>
            <a:ext uri="{FF2B5EF4-FFF2-40B4-BE49-F238E27FC236}">
              <a16:creationId xmlns:a16="http://schemas.microsoft.com/office/drawing/2014/main" id="{EC835661-A8F8-4343-8A3C-E0654691852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a:extLst>
            <a:ext uri="{FF2B5EF4-FFF2-40B4-BE49-F238E27FC236}">
              <a16:creationId xmlns:a16="http://schemas.microsoft.com/office/drawing/2014/main" id="{23DF6A5C-E499-457B-A77E-5D8834153D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714" name="直線コネクタ 713">
          <a:extLst>
            <a:ext uri="{FF2B5EF4-FFF2-40B4-BE49-F238E27FC236}">
              <a16:creationId xmlns:a16="http://schemas.microsoft.com/office/drawing/2014/main" id="{39154878-667B-46FD-91F4-FF61D0E85380}"/>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715" name="【消防施設】&#10;有形固定資産減価償却率最小値テキスト">
          <a:extLst>
            <a:ext uri="{FF2B5EF4-FFF2-40B4-BE49-F238E27FC236}">
              <a16:creationId xmlns:a16="http://schemas.microsoft.com/office/drawing/2014/main" id="{C3136181-86C3-4A24-A386-D24BAA3B6915}"/>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716" name="直線コネクタ 715">
          <a:extLst>
            <a:ext uri="{FF2B5EF4-FFF2-40B4-BE49-F238E27FC236}">
              <a16:creationId xmlns:a16="http://schemas.microsoft.com/office/drawing/2014/main" id="{4996F05C-93E5-4678-9D79-EC9CA41ED51F}"/>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717" name="【消防施設】&#10;有形固定資産減価償却率最大値テキスト">
          <a:extLst>
            <a:ext uri="{FF2B5EF4-FFF2-40B4-BE49-F238E27FC236}">
              <a16:creationId xmlns:a16="http://schemas.microsoft.com/office/drawing/2014/main" id="{DF3A4504-A472-4FD2-AFB2-22A043515D88}"/>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718" name="直線コネクタ 717">
          <a:extLst>
            <a:ext uri="{FF2B5EF4-FFF2-40B4-BE49-F238E27FC236}">
              <a16:creationId xmlns:a16="http://schemas.microsoft.com/office/drawing/2014/main" id="{380A832C-1E36-4D5C-99D3-A739E90B8644}"/>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719" name="【消防施設】&#10;有形固定資産減価償却率平均値テキスト">
          <a:extLst>
            <a:ext uri="{FF2B5EF4-FFF2-40B4-BE49-F238E27FC236}">
              <a16:creationId xmlns:a16="http://schemas.microsoft.com/office/drawing/2014/main" id="{6322F8A5-72F7-45DB-805B-60AADC7F7596}"/>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720" name="フローチャート: 判断 719">
          <a:extLst>
            <a:ext uri="{FF2B5EF4-FFF2-40B4-BE49-F238E27FC236}">
              <a16:creationId xmlns:a16="http://schemas.microsoft.com/office/drawing/2014/main" id="{E13F3FCF-DE1B-4552-A096-68C707991042}"/>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721" name="フローチャート: 判断 720">
          <a:extLst>
            <a:ext uri="{FF2B5EF4-FFF2-40B4-BE49-F238E27FC236}">
              <a16:creationId xmlns:a16="http://schemas.microsoft.com/office/drawing/2014/main" id="{735B335F-0B0F-4F5B-AEF8-61275F591546}"/>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722" name="フローチャート: 判断 721">
          <a:extLst>
            <a:ext uri="{FF2B5EF4-FFF2-40B4-BE49-F238E27FC236}">
              <a16:creationId xmlns:a16="http://schemas.microsoft.com/office/drawing/2014/main" id="{A8FDAE0C-9A88-43BD-AE46-5B0D36100338}"/>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723" name="フローチャート: 判断 722">
          <a:extLst>
            <a:ext uri="{FF2B5EF4-FFF2-40B4-BE49-F238E27FC236}">
              <a16:creationId xmlns:a16="http://schemas.microsoft.com/office/drawing/2014/main" id="{1A3D8D7A-CF62-4756-888D-94F90310FCDE}"/>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724" name="フローチャート: 判断 723">
          <a:extLst>
            <a:ext uri="{FF2B5EF4-FFF2-40B4-BE49-F238E27FC236}">
              <a16:creationId xmlns:a16="http://schemas.microsoft.com/office/drawing/2014/main" id="{4D5B24C9-3A57-494E-8CBD-7701ED94D427}"/>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DDD2AA5B-BAE0-41F1-B0A3-34A4016F82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79D8C543-221A-44E4-A993-8BF6EF22E61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F99C560C-A5C5-4813-8F45-E3C351CE6F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29AA27E3-8E64-4CBC-834D-1D1FB29345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41A52B13-7DE6-4AE9-907A-EA361D4EA6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17780</xdr:rowOff>
    </xdr:from>
    <xdr:to>
      <xdr:col>85</xdr:col>
      <xdr:colOff>177800</xdr:colOff>
      <xdr:row>84</xdr:row>
      <xdr:rowOff>119380</xdr:rowOff>
    </xdr:to>
    <xdr:sp macro="" textlink="">
      <xdr:nvSpPr>
        <xdr:cNvPr id="730" name="楕円 729">
          <a:extLst>
            <a:ext uri="{FF2B5EF4-FFF2-40B4-BE49-F238E27FC236}">
              <a16:creationId xmlns:a16="http://schemas.microsoft.com/office/drawing/2014/main" id="{1F3EFF88-55C3-4A2C-A5EE-72D0E4AE67C3}"/>
            </a:ext>
          </a:extLst>
        </xdr:cNvPr>
        <xdr:cNvSpPr/>
      </xdr:nvSpPr>
      <xdr:spPr>
        <a:xfrm>
          <a:off x="16268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167657</xdr:rowOff>
    </xdr:from>
    <xdr:ext cx="405111" cy="259045"/>
    <xdr:sp macro="" textlink="">
      <xdr:nvSpPr>
        <xdr:cNvPr id="731" name="【消防施設】&#10;有形固定資産減価償却率該当値テキスト">
          <a:extLst>
            <a:ext uri="{FF2B5EF4-FFF2-40B4-BE49-F238E27FC236}">
              <a16:creationId xmlns:a16="http://schemas.microsoft.com/office/drawing/2014/main" id="{6961A874-2751-4800-A28E-287ED418073D}"/>
            </a:ext>
          </a:extLst>
        </xdr:cNvPr>
        <xdr:cNvSpPr txBox="1"/>
      </xdr:nvSpPr>
      <xdr:spPr>
        <a:xfrm>
          <a:off x="16357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149225</xdr:rowOff>
    </xdr:from>
    <xdr:to>
      <xdr:col>81</xdr:col>
      <xdr:colOff>101600</xdr:colOff>
      <xdr:row>84</xdr:row>
      <xdr:rowOff>79375</xdr:rowOff>
    </xdr:to>
    <xdr:sp macro="" textlink="">
      <xdr:nvSpPr>
        <xdr:cNvPr id="732" name="楕円 731">
          <a:extLst>
            <a:ext uri="{FF2B5EF4-FFF2-40B4-BE49-F238E27FC236}">
              <a16:creationId xmlns:a16="http://schemas.microsoft.com/office/drawing/2014/main" id="{F71799E3-755F-4138-8BBE-7283EB9B96A4}"/>
            </a:ext>
          </a:extLst>
        </xdr:cNvPr>
        <xdr:cNvSpPr/>
      </xdr:nvSpPr>
      <xdr:spPr>
        <a:xfrm>
          <a:off x="15430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28575</xdr:rowOff>
    </xdr:from>
    <xdr:to>
      <xdr:col>85</xdr:col>
      <xdr:colOff>127000</xdr:colOff>
      <xdr:row>84</xdr:row>
      <xdr:rowOff>68580</xdr:rowOff>
    </xdr:to>
    <xdr:cxnSp macro="">
      <xdr:nvCxnSpPr>
        <xdr:cNvPr id="733" name="直線コネクタ 732">
          <a:extLst>
            <a:ext uri="{FF2B5EF4-FFF2-40B4-BE49-F238E27FC236}">
              <a16:creationId xmlns:a16="http://schemas.microsoft.com/office/drawing/2014/main" id="{C57C2010-44D5-4D41-B613-A2D9FFE546A6}"/>
            </a:ext>
          </a:extLst>
        </xdr:cNvPr>
        <xdr:cNvCxnSpPr/>
      </xdr:nvCxnSpPr>
      <xdr:spPr>
        <a:xfrm>
          <a:off x="15481300" y="14430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109220</xdr:rowOff>
    </xdr:from>
    <xdr:to>
      <xdr:col>76</xdr:col>
      <xdr:colOff>165100</xdr:colOff>
      <xdr:row>84</xdr:row>
      <xdr:rowOff>39370</xdr:rowOff>
    </xdr:to>
    <xdr:sp macro="" textlink="">
      <xdr:nvSpPr>
        <xdr:cNvPr id="734" name="楕円 733">
          <a:extLst>
            <a:ext uri="{FF2B5EF4-FFF2-40B4-BE49-F238E27FC236}">
              <a16:creationId xmlns:a16="http://schemas.microsoft.com/office/drawing/2014/main" id="{CA4A1C6E-02A4-422D-8AB2-F4E1146B62F3}"/>
            </a:ext>
          </a:extLst>
        </xdr:cNvPr>
        <xdr:cNvSpPr/>
      </xdr:nvSpPr>
      <xdr:spPr>
        <a:xfrm>
          <a:off x="14541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160020</xdr:rowOff>
    </xdr:from>
    <xdr:to>
      <xdr:col>81</xdr:col>
      <xdr:colOff>50800</xdr:colOff>
      <xdr:row>84</xdr:row>
      <xdr:rowOff>28575</xdr:rowOff>
    </xdr:to>
    <xdr:cxnSp macro="">
      <xdr:nvCxnSpPr>
        <xdr:cNvPr id="735" name="直線コネクタ 734">
          <a:extLst>
            <a:ext uri="{FF2B5EF4-FFF2-40B4-BE49-F238E27FC236}">
              <a16:creationId xmlns:a16="http://schemas.microsoft.com/office/drawing/2014/main" id="{7BA84BFA-CBDC-42B8-B09B-AF987B98992F}"/>
            </a:ext>
          </a:extLst>
        </xdr:cNvPr>
        <xdr:cNvCxnSpPr/>
      </xdr:nvCxnSpPr>
      <xdr:spPr>
        <a:xfrm>
          <a:off x="14592300" y="14390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36" name="楕円 735">
          <a:extLst>
            <a:ext uri="{FF2B5EF4-FFF2-40B4-BE49-F238E27FC236}">
              <a16:creationId xmlns:a16="http://schemas.microsoft.com/office/drawing/2014/main" id="{5F0FF594-4C7C-4FF0-8ACF-4A9A2363DC31}"/>
            </a:ext>
          </a:extLst>
        </xdr:cNvPr>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83</xdr:row>
      <xdr:rowOff>160020</xdr:rowOff>
    </xdr:to>
    <xdr:cxnSp macro="">
      <xdr:nvCxnSpPr>
        <xdr:cNvPr id="737" name="直線コネクタ 736">
          <a:extLst>
            <a:ext uri="{FF2B5EF4-FFF2-40B4-BE49-F238E27FC236}">
              <a16:creationId xmlns:a16="http://schemas.microsoft.com/office/drawing/2014/main" id="{8D1225B7-22A5-48A0-8214-736D760D116A}"/>
            </a:ext>
          </a:extLst>
        </xdr:cNvPr>
        <xdr:cNvCxnSpPr/>
      </xdr:nvCxnSpPr>
      <xdr:spPr>
        <a:xfrm>
          <a:off x="13703300" y="14359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738" name="n_1aveValue【消防施設】&#10;有形固定資産減価償却率">
          <a:extLst>
            <a:ext uri="{FF2B5EF4-FFF2-40B4-BE49-F238E27FC236}">
              <a16:creationId xmlns:a16="http://schemas.microsoft.com/office/drawing/2014/main" id="{5B4A530B-68C6-473A-A859-A1A160CC1AFB}"/>
            </a:ext>
          </a:extLst>
        </xdr:cNvPr>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739" name="n_2aveValue【消防施設】&#10;有形固定資産減価償却率">
          <a:extLst>
            <a:ext uri="{FF2B5EF4-FFF2-40B4-BE49-F238E27FC236}">
              <a16:creationId xmlns:a16="http://schemas.microsoft.com/office/drawing/2014/main" id="{E038F38E-C664-4B0E-8ECD-A3B921E84A46}"/>
            </a:ext>
          </a:extLst>
        </xdr:cNvPr>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740" name="n_3aveValue【消防施設】&#10;有形固定資産減価償却率">
          <a:extLst>
            <a:ext uri="{FF2B5EF4-FFF2-40B4-BE49-F238E27FC236}">
              <a16:creationId xmlns:a16="http://schemas.microsoft.com/office/drawing/2014/main" id="{3CFB21F5-B93F-4E00-803E-1805B505294E}"/>
            </a:ext>
          </a:extLst>
        </xdr:cNvPr>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741" name="n_4aveValue【消防施設】&#10;有形固定資産減価償却率">
          <a:extLst>
            <a:ext uri="{FF2B5EF4-FFF2-40B4-BE49-F238E27FC236}">
              <a16:creationId xmlns:a16="http://schemas.microsoft.com/office/drawing/2014/main" id="{68A54919-0D4A-4B11-B337-2367452F71A3}"/>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70502</xdr:rowOff>
    </xdr:from>
    <xdr:ext cx="405111" cy="259045"/>
    <xdr:sp macro="" textlink="">
      <xdr:nvSpPr>
        <xdr:cNvPr id="742" name="n_1mainValue【消防施設】&#10;有形固定資産減価償却率">
          <a:extLst>
            <a:ext uri="{FF2B5EF4-FFF2-40B4-BE49-F238E27FC236}">
              <a16:creationId xmlns:a16="http://schemas.microsoft.com/office/drawing/2014/main" id="{C65DDCC1-13FE-42FC-9E7C-A63707525E7D}"/>
            </a:ext>
          </a:extLst>
        </xdr:cNvPr>
        <xdr:cNvSpPr txBox="1"/>
      </xdr:nvSpPr>
      <xdr:spPr>
        <a:xfrm>
          <a:off x="15266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30497</xdr:rowOff>
    </xdr:from>
    <xdr:ext cx="405111" cy="259045"/>
    <xdr:sp macro="" textlink="">
      <xdr:nvSpPr>
        <xdr:cNvPr id="743" name="n_2mainValue【消防施設】&#10;有形固定資産減価償却率">
          <a:extLst>
            <a:ext uri="{FF2B5EF4-FFF2-40B4-BE49-F238E27FC236}">
              <a16:creationId xmlns:a16="http://schemas.microsoft.com/office/drawing/2014/main" id="{F0B79BBE-547B-4A39-AA68-F41C358508E9}"/>
            </a:ext>
          </a:extLst>
        </xdr:cNvPr>
        <xdr:cNvSpPr txBox="1"/>
      </xdr:nvSpPr>
      <xdr:spPr>
        <a:xfrm>
          <a:off x="14389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44" name="n_3mainValue【消防施設】&#10;有形固定資産減価償却率">
          <a:extLst>
            <a:ext uri="{FF2B5EF4-FFF2-40B4-BE49-F238E27FC236}">
              <a16:creationId xmlns:a16="http://schemas.microsoft.com/office/drawing/2014/main" id="{6A4C86BF-2E2E-4ED6-873F-C39AE83F4000}"/>
            </a:ext>
          </a:extLst>
        </xdr:cNvPr>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a:extLst>
            <a:ext uri="{FF2B5EF4-FFF2-40B4-BE49-F238E27FC236}">
              <a16:creationId xmlns:a16="http://schemas.microsoft.com/office/drawing/2014/main" id="{C6B891CB-6D5E-45EA-BE9D-55351BD2A8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a:extLst>
            <a:ext uri="{FF2B5EF4-FFF2-40B4-BE49-F238E27FC236}">
              <a16:creationId xmlns:a16="http://schemas.microsoft.com/office/drawing/2014/main" id="{5575E565-DEE3-464B-B5A4-BF5CDF7F3C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a:extLst>
            <a:ext uri="{FF2B5EF4-FFF2-40B4-BE49-F238E27FC236}">
              <a16:creationId xmlns:a16="http://schemas.microsoft.com/office/drawing/2014/main" id="{E0536F4D-8FAD-4A33-BF30-2D623FA5D4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a:extLst>
            <a:ext uri="{FF2B5EF4-FFF2-40B4-BE49-F238E27FC236}">
              <a16:creationId xmlns:a16="http://schemas.microsoft.com/office/drawing/2014/main" id="{EBDE67CA-BBDD-4738-8D2F-40E0660C1F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a:extLst>
            <a:ext uri="{FF2B5EF4-FFF2-40B4-BE49-F238E27FC236}">
              <a16:creationId xmlns:a16="http://schemas.microsoft.com/office/drawing/2014/main" id="{77CC3BE1-4FFA-47C2-8A21-92F45140E3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a:extLst>
            <a:ext uri="{FF2B5EF4-FFF2-40B4-BE49-F238E27FC236}">
              <a16:creationId xmlns:a16="http://schemas.microsoft.com/office/drawing/2014/main" id="{032EF731-0CE2-4022-BE13-48315CD76A6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a:extLst>
            <a:ext uri="{FF2B5EF4-FFF2-40B4-BE49-F238E27FC236}">
              <a16:creationId xmlns:a16="http://schemas.microsoft.com/office/drawing/2014/main" id="{D4019E75-A74A-40AE-BFB5-0EB8C6E3D5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a:extLst>
            <a:ext uri="{FF2B5EF4-FFF2-40B4-BE49-F238E27FC236}">
              <a16:creationId xmlns:a16="http://schemas.microsoft.com/office/drawing/2014/main" id="{75F60F09-9875-4969-8AD1-2541F27220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a:extLst>
            <a:ext uri="{FF2B5EF4-FFF2-40B4-BE49-F238E27FC236}">
              <a16:creationId xmlns:a16="http://schemas.microsoft.com/office/drawing/2014/main" id="{E6637B59-997F-4F09-A905-97AB5136FFC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a:extLst>
            <a:ext uri="{FF2B5EF4-FFF2-40B4-BE49-F238E27FC236}">
              <a16:creationId xmlns:a16="http://schemas.microsoft.com/office/drawing/2014/main" id="{07072152-B14E-46F5-9C62-1C087F605B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5" name="直線コネクタ 754">
          <a:extLst>
            <a:ext uri="{FF2B5EF4-FFF2-40B4-BE49-F238E27FC236}">
              <a16:creationId xmlns:a16="http://schemas.microsoft.com/office/drawing/2014/main" id="{AECDBCC8-C1E3-4B0C-AB38-ED791485111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6" name="テキスト ボックス 755">
          <a:extLst>
            <a:ext uri="{FF2B5EF4-FFF2-40B4-BE49-F238E27FC236}">
              <a16:creationId xmlns:a16="http://schemas.microsoft.com/office/drawing/2014/main" id="{07EBF750-9C3A-45DB-AAAA-B29B0BCC7F9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7" name="直線コネクタ 756">
          <a:extLst>
            <a:ext uri="{FF2B5EF4-FFF2-40B4-BE49-F238E27FC236}">
              <a16:creationId xmlns:a16="http://schemas.microsoft.com/office/drawing/2014/main" id="{E5764AC3-EE6A-4E67-A639-28D6E7FAC7A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8" name="テキスト ボックス 757">
          <a:extLst>
            <a:ext uri="{FF2B5EF4-FFF2-40B4-BE49-F238E27FC236}">
              <a16:creationId xmlns:a16="http://schemas.microsoft.com/office/drawing/2014/main" id="{9D32161F-5F4B-4586-9399-F5321CF22FF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9" name="直線コネクタ 758">
          <a:extLst>
            <a:ext uri="{FF2B5EF4-FFF2-40B4-BE49-F238E27FC236}">
              <a16:creationId xmlns:a16="http://schemas.microsoft.com/office/drawing/2014/main" id="{EC9EC477-506C-43D5-A343-A3387C34593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0" name="テキスト ボックス 759">
          <a:extLst>
            <a:ext uri="{FF2B5EF4-FFF2-40B4-BE49-F238E27FC236}">
              <a16:creationId xmlns:a16="http://schemas.microsoft.com/office/drawing/2014/main" id="{BF6E1482-F1E8-49FA-8761-A6C77591F17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1" name="直線コネクタ 760">
          <a:extLst>
            <a:ext uri="{FF2B5EF4-FFF2-40B4-BE49-F238E27FC236}">
              <a16:creationId xmlns:a16="http://schemas.microsoft.com/office/drawing/2014/main" id="{161DDE2C-7D22-42CD-9694-14CA1B23AF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2" name="テキスト ボックス 761">
          <a:extLst>
            <a:ext uri="{FF2B5EF4-FFF2-40B4-BE49-F238E27FC236}">
              <a16:creationId xmlns:a16="http://schemas.microsoft.com/office/drawing/2014/main" id="{0D272E7F-2341-4A56-9EA8-023E21A260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E0845DDA-B1E4-4EC3-9639-86FB46B40C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A0594668-9085-4D13-9EE9-03E84A7A089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081F6BC9-E97D-4DC2-BB92-BAFBE5E354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66" name="直線コネクタ 765">
          <a:extLst>
            <a:ext uri="{FF2B5EF4-FFF2-40B4-BE49-F238E27FC236}">
              <a16:creationId xmlns:a16="http://schemas.microsoft.com/office/drawing/2014/main" id="{A9B50B90-3A85-4AAB-BFD2-A47CD8BEDD61}"/>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67" name="【消防施設】&#10;一人当たり面積最小値テキスト">
          <a:extLst>
            <a:ext uri="{FF2B5EF4-FFF2-40B4-BE49-F238E27FC236}">
              <a16:creationId xmlns:a16="http://schemas.microsoft.com/office/drawing/2014/main" id="{0ED4E654-78FC-4AB7-9DC9-5A32641254DD}"/>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68" name="直線コネクタ 767">
          <a:extLst>
            <a:ext uri="{FF2B5EF4-FFF2-40B4-BE49-F238E27FC236}">
              <a16:creationId xmlns:a16="http://schemas.microsoft.com/office/drawing/2014/main" id="{38018120-FC6F-4118-BF19-79BEF350572D}"/>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69" name="【消防施設】&#10;一人当たり面積最大値テキスト">
          <a:extLst>
            <a:ext uri="{FF2B5EF4-FFF2-40B4-BE49-F238E27FC236}">
              <a16:creationId xmlns:a16="http://schemas.microsoft.com/office/drawing/2014/main" id="{3538207F-6D7B-44DD-B6D4-B5A6F5629D89}"/>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70" name="直線コネクタ 769">
          <a:extLst>
            <a:ext uri="{FF2B5EF4-FFF2-40B4-BE49-F238E27FC236}">
              <a16:creationId xmlns:a16="http://schemas.microsoft.com/office/drawing/2014/main" id="{F2987EFC-E7C1-416C-86AC-636A6E8FE5FA}"/>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71" name="【消防施設】&#10;一人当たり面積平均値テキスト">
          <a:extLst>
            <a:ext uri="{FF2B5EF4-FFF2-40B4-BE49-F238E27FC236}">
              <a16:creationId xmlns:a16="http://schemas.microsoft.com/office/drawing/2014/main" id="{6E7BAFD1-360D-4837-A99E-B3D1463F1016}"/>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72" name="フローチャート: 判断 771">
          <a:extLst>
            <a:ext uri="{FF2B5EF4-FFF2-40B4-BE49-F238E27FC236}">
              <a16:creationId xmlns:a16="http://schemas.microsoft.com/office/drawing/2014/main" id="{D7868181-295D-4EBC-85D6-8FD53172921B}"/>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73" name="フローチャート: 判断 772">
          <a:extLst>
            <a:ext uri="{FF2B5EF4-FFF2-40B4-BE49-F238E27FC236}">
              <a16:creationId xmlns:a16="http://schemas.microsoft.com/office/drawing/2014/main" id="{BAAB329B-EA17-416F-9F0B-171C35925A21}"/>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74" name="フローチャート: 判断 773">
          <a:extLst>
            <a:ext uri="{FF2B5EF4-FFF2-40B4-BE49-F238E27FC236}">
              <a16:creationId xmlns:a16="http://schemas.microsoft.com/office/drawing/2014/main" id="{993FF41C-D578-401A-8459-DC8C384FD674}"/>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75" name="フローチャート: 判断 774">
          <a:extLst>
            <a:ext uri="{FF2B5EF4-FFF2-40B4-BE49-F238E27FC236}">
              <a16:creationId xmlns:a16="http://schemas.microsoft.com/office/drawing/2014/main" id="{8467DDEC-3146-4A16-95FA-1833BD33E3A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76" name="フローチャート: 判断 775">
          <a:extLst>
            <a:ext uri="{FF2B5EF4-FFF2-40B4-BE49-F238E27FC236}">
              <a16:creationId xmlns:a16="http://schemas.microsoft.com/office/drawing/2014/main" id="{75653941-FF68-4C46-AF02-D642D4C9E4D0}"/>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BD5789E9-0B57-43B0-AE9D-F691BCFE9A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78996FF4-E669-4421-ACCF-648B24C3A4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C805FFB-F42D-459E-A840-C646A9B894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12DC6CD3-3EE3-420A-96D7-D054AB2C7F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A5241D61-96A1-4494-B656-389C1DA3C5B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82" name="楕円 781">
          <a:extLst>
            <a:ext uri="{FF2B5EF4-FFF2-40B4-BE49-F238E27FC236}">
              <a16:creationId xmlns:a16="http://schemas.microsoft.com/office/drawing/2014/main" id="{2043F244-BA4E-4153-A82C-8F19E7914999}"/>
            </a:ext>
          </a:extLst>
        </xdr:cNvPr>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783" name="【消防施設】&#10;一人当たり面積該当値テキスト">
          <a:extLst>
            <a:ext uri="{FF2B5EF4-FFF2-40B4-BE49-F238E27FC236}">
              <a16:creationId xmlns:a16="http://schemas.microsoft.com/office/drawing/2014/main" id="{E05209E7-0210-4404-82C3-3F9B6402FF13}"/>
            </a:ext>
          </a:extLst>
        </xdr:cNvPr>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784" name="楕円 783">
          <a:extLst>
            <a:ext uri="{FF2B5EF4-FFF2-40B4-BE49-F238E27FC236}">
              <a16:creationId xmlns:a16="http://schemas.microsoft.com/office/drawing/2014/main" id="{2B15F16E-CEE3-4127-A074-0FB0402B7451}"/>
            </a:ext>
          </a:extLst>
        </xdr:cNvPr>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163830</xdr:rowOff>
    </xdr:to>
    <xdr:cxnSp macro="">
      <xdr:nvCxnSpPr>
        <xdr:cNvPr id="785" name="直線コネクタ 784">
          <a:extLst>
            <a:ext uri="{FF2B5EF4-FFF2-40B4-BE49-F238E27FC236}">
              <a16:creationId xmlns:a16="http://schemas.microsoft.com/office/drawing/2014/main" id="{69302F78-FC54-4E64-BBE1-2432306FCEF8}"/>
            </a:ext>
          </a:extLst>
        </xdr:cNvPr>
        <xdr:cNvCxnSpPr/>
      </xdr:nvCxnSpPr>
      <xdr:spPr>
        <a:xfrm flipV="1">
          <a:off x="21323300" y="1456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113030</xdr:rowOff>
    </xdr:from>
    <xdr:to>
      <xdr:col>107</xdr:col>
      <xdr:colOff>101600</xdr:colOff>
      <xdr:row>85</xdr:row>
      <xdr:rowOff>43180</xdr:rowOff>
    </xdr:to>
    <xdr:sp macro="" textlink="">
      <xdr:nvSpPr>
        <xdr:cNvPr id="786" name="楕円 785">
          <a:extLst>
            <a:ext uri="{FF2B5EF4-FFF2-40B4-BE49-F238E27FC236}">
              <a16:creationId xmlns:a16="http://schemas.microsoft.com/office/drawing/2014/main" id="{C9839DE0-B876-452A-8FD1-7CC82FD0B7EA}"/>
            </a:ext>
          </a:extLst>
        </xdr:cNvPr>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163830</xdr:rowOff>
    </xdr:to>
    <xdr:cxnSp macro="">
      <xdr:nvCxnSpPr>
        <xdr:cNvPr id="787" name="直線コネクタ 786">
          <a:extLst>
            <a:ext uri="{FF2B5EF4-FFF2-40B4-BE49-F238E27FC236}">
              <a16:creationId xmlns:a16="http://schemas.microsoft.com/office/drawing/2014/main" id="{4B1C27C3-F978-42CA-99EF-EC11845778C4}"/>
            </a:ext>
          </a:extLst>
        </xdr:cNvPr>
        <xdr:cNvCxnSpPr/>
      </xdr:nvCxnSpPr>
      <xdr:spPr>
        <a:xfrm>
          <a:off x="20434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88" name="楕円 787">
          <a:extLst>
            <a:ext uri="{FF2B5EF4-FFF2-40B4-BE49-F238E27FC236}">
              <a16:creationId xmlns:a16="http://schemas.microsoft.com/office/drawing/2014/main" id="{2022BE5A-8076-41B2-A652-9C84EB6A5873}"/>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163830</xdr:rowOff>
    </xdr:from>
    <xdr:to>
      <xdr:col>107</xdr:col>
      <xdr:colOff>50800</xdr:colOff>
      <xdr:row>84</xdr:row>
      <xdr:rowOff>166115</xdr:rowOff>
    </xdr:to>
    <xdr:cxnSp macro="">
      <xdr:nvCxnSpPr>
        <xdr:cNvPr id="789" name="直線コネクタ 788">
          <a:extLst>
            <a:ext uri="{FF2B5EF4-FFF2-40B4-BE49-F238E27FC236}">
              <a16:creationId xmlns:a16="http://schemas.microsoft.com/office/drawing/2014/main" id="{FDBD2C42-3292-47D6-A963-74540AA93FC2}"/>
            </a:ext>
          </a:extLst>
        </xdr:cNvPr>
        <xdr:cNvCxnSpPr/>
      </xdr:nvCxnSpPr>
      <xdr:spPr>
        <a:xfrm flipV="1">
          <a:off x="19545300" y="1456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90" name="n_1aveValue【消防施設】&#10;一人当たり面積">
          <a:extLst>
            <a:ext uri="{FF2B5EF4-FFF2-40B4-BE49-F238E27FC236}">
              <a16:creationId xmlns:a16="http://schemas.microsoft.com/office/drawing/2014/main" id="{CFE154B3-AC5F-4418-99F7-56BC5173B0D0}"/>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91" name="n_2aveValue【消防施設】&#10;一人当たり面積">
          <a:extLst>
            <a:ext uri="{FF2B5EF4-FFF2-40B4-BE49-F238E27FC236}">
              <a16:creationId xmlns:a16="http://schemas.microsoft.com/office/drawing/2014/main" id="{6E12A83B-81A7-418B-96C7-FA5FD2AEDD75}"/>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92" name="n_3aveValue【消防施設】&#10;一人当たり面積">
          <a:extLst>
            <a:ext uri="{FF2B5EF4-FFF2-40B4-BE49-F238E27FC236}">
              <a16:creationId xmlns:a16="http://schemas.microsoft.com/office/drawing/2014/main" id="{AA788BC8-16BD-4D0F-AA74-83BAE339DBF8}"/>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93" name="n_4aveValue【消防施設】&#10;一人当たり面積">
          <a:extLst>
            <a:ext uri="{FF2B5EF4-FFF2-40B4-BE49-F238E27FC236}">
              <a16:creationId xmlns:a16="http://schemas.microsoft.com/office/drawing/2014/main" id="{2BF7593E-1B17-4A64-B061-40989FFCDE16}"/>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794" name="n_1mainValue【消防施設】&#10;一人当たり面積">
          <a:extLst>
            <a:ext uri="{FF2B5EF4-FFF2-40B4-BE49-F238E27FC236}">
              <a16:creationId xmlns:a16="http://schemas.microsoft.com/office/drawing/2014/main" id="{05DBE6DB-ACE4-4A17-B3EE-BD6A28EC7410}"/>
            </a:ext>
          </a:extLst>
        </xdr:cNvPr>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795" name="n_2mainValue【消防施設】&#10;一人当たり面積">
          <a:extLst>
            <a:ext uri="{FF2B5EF4-FFF2-40B4-BE49-F238E27FC236}">
              <a16:creationId xmlns:a16="http://schemas.microsoft.com/office/drawing/2014/main" id="{EC7A310D-9EFF-45F6-8561-44391DE5A3E2}"/>
            </a:ext>
          </a:extLst>
        </xdr:cNvPr>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796" name="n_3mainValue【消防施設】&#10;一人当たり面積">
          <a:extLst>
            <a:ext uri="{FF2B5EF4-FFF2-40B4-BE49-F238E27FC236}">
              <a16:creationId xmlns:a16="http://schemas.microsoft.com/office/drawing/2014/main" id="{7A66FDD2-1B1B-4CCA-B8B4-FC316DEBB5B5}"/>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4B5BF00E-7903-4090-A540-1F87BB242A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B6DA3464-CEC6-47CD-B1C8-4B7B259C3A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78C324CD-5100-449B-A52B-2F97A18AB8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7FF84047-1783-4535-8332-BA9F1A0C0A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CA5EC3C2-AA80-4027-8460-1990BCD1E5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B35B6D4D-9D4B-485C-B1AE-17F7E52C6D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E978DAC-7D39-4656-A786-0DFEF543E3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F60CAA39-5B63-442B-9CA5-AD1D0EDE72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3472AD02-C831-4EFE-B59B-2244B75C3E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54B7BDBA-D468-4A83-A782-3F4BD26537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F8EF2579-8F4E-48C4-93A3-76541A2318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F840418B-569F-4348-ABC5-E14692A0EC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547FB745-CBDC-447B-9EC9-16FA50F937B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4A254F99-CFAA-455F-87A5-DDBFE94048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AE992F5D-E4D4-490E-B292-4A764868B9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FFFBD0B4-CEC1-4033-A5E0-1173DE0E7A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E530438E-A274-4DFE-B8BB-CCCB0347FE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E5CCE2BF-DDA3-446D-9C00-D1830988B4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A4D6FB19-EE6E-4D49-AAEC-3EAF9ABB6E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F6E7670A-3FE5-4767-AE43-14D6852926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BF3C0CE1-A503-4F34-ACFC-09BD90913C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1EF577BB-B51A-4182-8011-5E9F590293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FB785F9F-45BE-4A63-99A1-60AD90D1BE9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D882E08D-DD50-448C-9FD3-9F40444C9F5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C1F9B171-9F03-4273-BCA0-7073566A33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822" name="直線コネクタ 821">
          <a:extLst>
            <a:ext uri="{FF2B5EF4-FFF2-40B4-BE49-F238E27FC236}">
              <a16:creationId xmlns:a16="http://schemas.microsoft.com/office/drawing/2014/main" id="{33C88A36-6627-4E42-A852-E4CAB6F4CC4D}"/>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3" name="【庁舎】&#10;有形固定資産減価償却率最小値テキスト">
          <a:extLst>
            <a:ext uri="{FF2B5EF4-FFF2-40B4-BE49-F238E27FC236}">
              <a16:creationId xmlns:a16="http://schemas.microsoft.com/office/drawing/2014/main" id="{0BD3C0A3-22A6-4D29-99DE-12DE6F5A93D3}"/>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24" name="直線コネクタ 823">
          <a:extLst>
            <a:ext uri="{FF2B5EF4-FFF2-40B4-BE49-F238E27FC236}">
              <a16:creationId xmlns:a16="http://schemas.microsoft.com/office/drawing/2014/main" id="{2FF8E0CC-0FCA-48A1-B93F-0DD794E989D6}"/>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25" name="【庁舎】&#10;有形固定資産減価償却率最大値テキスト">
          <a:extLst>
            <a:ext uri="{FF2B5EF4-FFF2-40B4-BE49-F238E27FC236}">
              <a16:creationId xmlns:a16="http://schemas.microsoft.com/office/drawing/2014/main" id="{5A3BED0D-39DF-49ED-80E9-8E3AF25EAB3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26" name="直線コネクタ 825">
          <a:extLst>
            <a:ext uri="{FF2B5EF4-FFF2-40B4-BE49-F238E27FC236}">
              <a16:creationId xmlns:a16="http://schemas.microsoft.com/office/drawing/2014/main" id="{B35B1B21-BF97-48A0-ABE5-6F555C38E003}"/>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a:extLst>
            <a:ext uri="{FF2B5EF4-FFF2-40B4-BE49-F238E27FC236}">
              <a16:creationId xmlns:a16="http://schemas.microsoft.com/office/drawing/2014/main" id="{52459CC5-5307-4DC8-BF3F-1A9F7A18DEF6}"/>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id="{4BF5C88A-1BA8-48DC-9812-47BD7B6BA4F2}"/>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829" name="フローチャート: 判断 828">
          <a:extLst>
            <a:ext uri="{FF2B5EF4-FFF2-40B4-BE49-F238E27FC236}">
              <a16:creationId xmlns:a16="http://schemas.microsoft.com/office/drawing/2014/main" id="{C9D92A79-15D8-4DE4-86DA-74081E6595AE}"/>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30" name="フローチャート: 判断 829">
          <a:extLst>
            <a:ext uri="{FF2B5EF4-FFF2-40B4-BE49-F238E27FC236}">
              <a16:creationId xmlns:a16="http://schemas.microsoft.com/office/drawing/2014/main" id="{D8A058AE-384F-4FA8-A935-B572FAF415DC}"/>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831" name="フローチャート: 判断 830">
          <a:extLst>
            <a:ext uri="{FF2B5EF4-FFF2-40B4-BE49-F238E27FC236}">
              <a16:creationId xmlns:a16="http://schemas.microsoft.com/office/drawing/2014/main" id="{D5260994-15FB-4DE3-A972-EB2753D490FB}"/>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832" name="フローチャート: 判断 831">
          <a:extLst>
            <a:ext uri="{FF2B5EF4-FFF2-40B4-BE49-F238E27FC236}">
              <a16:creationId xmlns:a16="http://schemas.microsoft.com/office/drawing/2014/main" id="{06553C64-89F8-4596-BAC5-4970364BA717}"/>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0DFED48-12E5-44F0-A20F-7116B884F7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C66C34D-B329-48BB-B2A7-E9F60B7DFA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AB33479-F038-405E-AC96-FBCA103399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3367E83-CE1F-4625-A533-192CED298D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56C1A54-06A2-4912-AAC4-DEADD23C98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838" name="楕円 837">
          <a:extLst>
            <a:ext uri="{FF2B5EF4-FFF2-40B4-BE49-F238E27FC236}">
              <a16:creationId xmlns:a16="http://schemas.microsoft.com/office/drawing/2014/main" id="{997427D5-0548-429C-9FA2-A86408450D49}"/>
            </a:ext>
          </a:extLst>
        </xdr:cNvPr>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839" name="【庁舎】&#10;有形固定資産減価償却率該当値テキスト">
          <a:extLst>
            <a:ext uri="{FF2B5EF4-FFF2-40B4-BE49-F238E27FC236}">
              <a16:creationId xmlns:a16="http://schemas.microsoft.com/office/drawing/2014/main" id="{FBE9DF2D-2A17-48BF-9DB4-4F3CF2519A9C}"/>
            </a:ext>
          </a:extLst>
        </xdr:cNvPr>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840" name="楕円 839">
          <a:extLst>
            <a:ext uri="{FF2B5EF4-FFF2-40B4-BE49-F238E27FC236}">
              <a16:creationId xmlns:a16="http://schemas.microsoft.com/office/drawing/2014/main" id="{44AB4B72-9E25-4BC3-8938-1EF351515610}"/>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48442</xdr:rowOff>
    </xdr:to>
    <xdr:cxnSp macro="">
      <xdr:nvCxnSpPr>
        <xdr:cNvPr id="841" name="直線コネクタ 840">
          <a:extLst>
            <a:ext uri="{FF2B5EF4-FFF2-40B4-BE49-F238E27FC236}">
              <a16:creationId xmlns:a16="http://schemas.microsoft.com/office/drawing/2014/main" id="{02C72654-97D6-4046-9BCD-1F493D64CBEA}"/>
            </a:ext>
          </a:extLst>
        </xdr:cNvPr>
        <xdr:cNvCxnSpPr/>
      </xdr:nvCxnSpPr>
      <xdr:spPr>
        <a:xfrm>
          <a:off x="15481300" y="183642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102144</xdr:rowOff>
    </xdr:from>
    <xdr:to>
      <xdr:col>76</xdr:col>
      <xdr:colOff>165100</xdr:colOff>
      <xdr:row>107</xdr:row>
      <xdr:rowOff>32294</xdr:rowOff>
    </xdr:to>
    <xdr:sp macro="" textlink="">
      <xdr:nvSpPr>
        <xdr:cNvPr id="842" name="楕円 841">
          <a:extLst>
            <a:ext uri="{FF2B5EF4-FFF2-40B4-BE49-F238E27FC236}">
              <a16:creationId xmlns:a16="http://schemas.microsoft.com/office/drawing/2014/main" id="{26E465B1-49DB-4C84-84FB-117EB22720CE}"/>
            </a:ext>
          </a:extLst>
        </xdr:cNvPr>
        <xdr:cNvSpPr/>
      </xdr:nvSpPr>
      <xdr:spPr>
        <a:xfrm>
          <a:off x="14541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19050</xdr:rowOff>
    </xdr:to>
    <xdr:cxnSp macro="">
      <xdr:nvCxnSpPr>
        <xdr:cNvPr id="843" name="直線コネクタ 842">
          <a:extLst>
            <a:ext uri="{FF2B5EF4-FFF2-40B4-BE49-F238E27FC236}">
              <a16:creationId xmlns:a16="http://schemas.microsoft.com/office/drawing/2014/main" id="{D2EB3327-5652-4515-8D21-4441CE0FA045}"/>
            </a:ext>
          </a:extLst>
        </xdr:cNvPr>
        <xdr:cNvCxnSpPr/>
      </xdr:nvCxnSpPr>
      <xdr:spPr>
        <a:xfrm>
          <a:off x="14592300" y="183266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844" name="楕円 843">
          <a:extLst>
            <a:ext uri="{FF2B5EF4-FFF2-40B4-BE49-F238E27FC236}">
              <a16:creationId xmlns:a16="http://schemas.microsoft.com/office/drawing/2014/main" id="{D0F3F1F7-46E8-48DC-909E-D310DE878BB1}"/>
            </a:ext>
          </a:extLst>
        </xdr:cNvPr>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107</xdr:row>
      <xdr:rowOff>28848</xdr:rowOff>
    </xdr:to>
    <xdr:cxnSp macro="">
      <xdr:nvCxnSpPr>
        <xdr:cNvPr id="845" name="直線コネクタ 844">
          <a:extLst>
            <a:ext uri="{FF2B5EF4-FFF2-40B4-BE49-F238E27FC236}">
              <a16:creationId xmlns:a16="http://schemas.microsoft.com/office/drawing/2014/main" id="{1FEB9FCC-30B4-44D1-A244-09C3EF8C1DD6}"/>
            </a:ext>
          </a:extLst>
        </xdr:cNvPr>
        <xdr:cNvCxnSpPr/>
      </xdr:nvCxnSpPr>
      <xdr:spPr>
        <a:xfrm flipV="1">
          <a:off x="13703300" y="183266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846" name="n_1aveValue【庁舎】&#10;有形固定資産減価償却率">
          <a:extLst>
            <a:ext uri="{FF2B5EF4-FFF2-40B4-BE49-F238E27FC236}">
              <a16:creationId xmlns:a16="http://schemas.microsoft.com/office/drawing/2014/main" id="{30467FFB-1586-4210-AEAC-FD40F1034921}"/>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47" name="n_2aveValue【庁舎】&#10;有形固定資産減価償却率">
          <a:extLst>
            <a:ext uri="{FF2B5EF4-FFF2-40B4-BE49-F238E27FC236}">
              <a16:creationId xmlns:a16="http://schemas.microsoft.com/office/drawing/2014/main" id="{044B0614-7B7F-4ADE-BF05-1F74D15D8E67}"/>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848" name="n_3aveValue【庁舎】&#10;有形固定資産減価償却率">
          <a:extLst>
            <a:ext uri="{FF2B5EF4-FFF2-40B4-BE49-F238E27FC236}">
              <a16:creationId xmlns:a16="http://schemas.microsoft.com/office/drawing/2014/main" id="{37D77CA1-FD94-4D1F-9686-53267B592335}"/>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849" name="n_4aveValue【庁舎】&#10;有形固定資産減価償却率">
          <a:extLst>
            <a:ext uri="{FF2B5EF4-FFF2-40B4-BE49-F238E27FC236}">
              <a16:creationId xmlns:a16="http://schemas.microsoft.com/office/drawing/2014/main" id="{4222DC91-DA96-43DD-A3F0-DF9646DF7B23}"/>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850" name="n_1mainValue【庁舎】&#10;有形固定資産減価償却率">
          <a:extLst>
            <a:ext uri="{FF2B5EF4-FFF2-40B4-BE49-F238E27FC236}">
              <a16:creationId xmlns:a16="http://schemas.microsoft.com/office/drawing/2014/main" id="{26AD6D84-5027-48C4-B699-E25B4CD81855}"/>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23421</xdr:rowOff>
    </xdr:from>
    <xdr:ext cx="405111" cy="259045"/>
    <xdr:sp macro="" textlink="">
      <xdr:nvSpPr>
        <xdr:cNvPr id="851" name="n_2mainValue【庁舎】&#10;有形固定資産減価償却率">
          <a:extLst>
            <a:ext uri="{FF2B5EF4-FFF2-40B4-BE49-F238E27FC236}">
              <a16:creationId xmlns:a16="http://schemas.microsoft.com/office/drawing/2014/main" id="{E2A89CDE-96EE-42B3-B8E7-A74B56A7AF03}"/>
            </a:ext>
          </a:extLst>
        </xdr:cNvPr>
        <xdr:cNvSpPr txBox="1"/>
      </xdr:nvSpPr>
      <xdr:spPr>
        <a:xfrm>
          <a:off x="14389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852" name="n_3mainValue【庁舎】&#10;有形固定資産減価償却率">
          <a:extLst>
            <a:ext uri="{FF2B5EF4-FFF2-40B4-BE49-F238E27FC236}">
              <a16:creationId xmlns:a16="http://schemas.microsoft.com/office/drawing/2014/main" id="{321DEC0A-A095-40F6-9D74-634BD6BAC65E}"/>
            </a:ext>
          </a:extLst>
        </xdr:cNvPr>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4499E6BF-5BFD-44DD-9F76-607C3EF2DD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7CC100BC-C3CB-424C-A919-AA5DB4E6CB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32D318FD-7CEF-414F-B372-E3BA0F267D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97FDA53B-C1A0-4701-A1A0-B6D3864E64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E967E988-FD5B-45B7-8EA0-2D94407EA8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95720573-E093-4855-B4F5-7298CD1FCC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CB859624-653F-40FF-8715-81688FAC6D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2A6A4B12-0374-45B3-8201-09B51E702E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8A43D3F6-4BD1-49C6-B4F1-FA9DE7F0BA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9B729B14-67F0-477B-AD5E-459B6C927D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3" name="直線コネクタ 862">
          <a:extLst>
            <a:ext uri="{FF2B5EF4-FFF2-40B4-BE49-F238E27FC236}">
              <a16:creationId xmlns:a16="http://schemas.microsoft.com/office/drawing/2014/main" id="{CD63B999-A770-4516-A481-AF7771FCEBC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4" name="テキスト ボックス 863">
          <a:extLst>
            <a:ext uri="{FF2B5EF4-FFF2-40B4-BE49-F238E27FC236}">
              <a16:creationId xmlns:a16="http://schemas.microsoft.com/office/drawing/2014/main" id="{3AEE1E68-5A3B-40E4-9E42-ED6D0D2735D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5" name="直線コネクタ 864">
          <a:extLst>
            <a:ext uri="{FF2B5EF4-FFF2-40B4-BE49-F238E27FC236}">
              <a16:creationId xmlns:a16="http://schemas.microsoft.com/office/drawing/2014/main" id="{53AA1470-23B8-412E-8F21-B91FE32C5C3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6" name="テキスト ボックス 865">
          <a:extLst>
            <a:ext uri="{FF2B5EF4-FFF2-40B4-BE49-F238E27FC236}">
              <a16:creationId xmlns:a16="http://schemas.microsoft.com/office/drawing/2014/main" id="{F043079D-C2C7-4E15-955A-8EB01CE8508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7" name="直線コネクタ 866">
          <a:extLst>
            <a:ext uri="{FF2B5EF4-FFF2-40B4-BE49-F238E27FC236}">
              <a16:creationId xmlns:a16="http://schemas.microsoft.com/office/drawing/2014/main" id="{9799D5A3-D196-4F0A-84AE-3575FBEBB05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8" name="テキスト ボックス 867">
          <a:extLst>
            <a:ext uri="{FF2B5EF4-FFF2-40B4-BE49-F238E27FC236}">
              <a16:creationId xmlns:a16="http://schemas.microsoft.com/office/drawing/2014/main" id="{9DD1E21B-128F-4AB2-8C1D-0689EAFA51B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9" name="直線コネクタ 868">
          <a:extLst>
            <a:ext uri="{FF2B5EF4-FFF2-40B4-BE49-F238E27FC236}">
              <a16:creationId xmlns:a16="http://schemas.microsoft.com/office/drawing/2014/main" id="{D9071967-76EA-4E45-A71C-628109DD67E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0" name="テキスト ボックス 869">
          <a:extLst>
            <a:ext uri="{FF2B5EF4-FFF2-40B4-BE49-F238E27FC236}">
              <a16:creationId xmlns:a16="http://schemas.microsoft.com/office/drawing/2014/main" id="{AD467E5E-9C8A-4EED-974F-5CD256844AA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1" name="直線コネクタ 870">
          <a:extLst>
            <a:ext uri="{FF2B5EF4-FFF2-40B4-BE49-F238E27FC236}">
              <a16:creationId xmlns:a16="http://schemas.microsoft.com/office/drawing/2014/main" id="{6263342D-ABAE-4CE1-902E-C9297ECCB79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2" name="テキスト ボックス 871">
          <a:extLst>
            <a:ext uri="{FF2B5EF4-FFF2-40B4-BE49-F238E27FC236}">
              <a16:creationId xmlns:a16="http://schemas.microsoft.com/office/drawing/2014/main" id="{EB5A5F5E-E753-4D18-B6FC-75111AC3FA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3" name="直線コネクタ 872">
          <a:extLst>
            <a:ext uri="{FF2B5EF4-FFF2-40B4-BE49-F238E27FC236}">
              <a16:creationId xmlns:a16="http://schemas.microsoft.com/office/drawing/2014/main" id="{699C5837-D0B8-4A11-89D4-F0D13976E5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4" name="テキスト ボックス 873">
          <a:extLst>
            <a:ext uri="{FF2B5EF4-FFF2-40B4-BE49-F238E27FC236}">
              <a16:creationId xmlns:a16="http://schemas.microsoft.com/office/drawing/2014/main" id="{0C161398-3497-4D83-A7BC-7B3FA35EDE0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a:extLst>
            <a:ext uri="{FF2B5EF4-FFF2-40B4-BE49-F238E27FC236}">
              <a16:creationId xmlns:a16="http://schemas.microsoft.com/office/drawing/2014/main" id="{9E50DFA6-3F24-48F4-A980-022E298EBE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a:extLst>
            <a:ext uri="{FF2B5EF4-FFF2-40B4-BE49-F238E27FC236}">
              <a16:creationId xmlns:a16="http://schemas.microsoft.com/office/drawing/2014/main" id="{3FB56872-3D3E-4E69-84D6-C647FE5164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a:extLst>
            <a:ext uri="{FF2B5EF4-FFF2-40B4-BE49-F238E27FC236}">
              <a16:creationId xmlns:a16="http://schemas.microsoft.com/office/drawing/2014/main" id="{E985587F-EAF0-4B47-B58D-639202A2119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78" name="直線コネクタ 877">
          <a:extLst>
            <a:ext uri="{FF2B5EF4-FFF2-40B4-BE49-F238E27FC236}">
              <a16:creationId xmlns:a16="http://schemas.microsoft.com/office/drawing/2014/main" id="{F5B77868-8CCB-4DE2-868F-5C19B6008C0B}"/>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79" name="【庁舎】&#10;一人当たり面積最小値テキスト">
          <a:extLst>
            <a:ext uri="{FF2B5EF4-FFF2-40B4-BE49-F238E27FC236}">
              <a16:creationId xmlns:a16="http://schemas.microsoft.com/office/drawing/2014/main" id="{D6741CA6-332B-40F1-A724-585B62C20B01}"/>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80" name="直線コネクタ 879">
          <a:extLst>
            <a:ext uri="{FF2B5EF4-FFF2-40B4-BE49-F238E27FC236}">
              <a16:creationId xmlns:a16="http://schemas.microsoft.com/office/drawing/2014/main" id="{B017290A-3D96-4149-AD7D-7B9241079571}"/>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81" name="【庁舎】&#10;一人当たり面積最大値テキスト">
          <a:extLst>
            <a:ext uri="{FF2B5EF4-FFF2-40B4-BE49-F238E27FC236}">
              <a16:creationId xmlns:a16="http://schemas.microsoft.com/office/drawing/2014/main" id="{86FA67A8-5A0D-4A1C-AA04-C3FB2AC3BEF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82" name="直線コネクタ 881">
          <a:extLst>
            <a:ext uri="{FF2B5EF4-FFF2-40B4-BE49-F238E27FC236}">
              <a16:creationId xmlns:a16="http://schemas.microsoft.com/office/drawing/2014/main" id="{06CA633E-1B86-448E-A8A2-09D37B5E63E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883" name="【庁舎】&#10;一人当たり面積平均値テキスト">
          <a:extLst>
            <a:ext uri="{FF2B5EF4-FFF2-40B4-BE49-F238E27FC236}">
              <a16:creationId xmlns:a16="http://schemas.microsoft.com/office/drawing/2014/main" id="{76A6CEC0-AB91-4F1F-868C-87460B7E25D5}"/>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84" name="フローチャート: 判断 883">
          <a:extLst>
            <a:ext uri="{FF2B5EF4-FFF2-40B4-BE49-F238E27FC236}">
              <a16:creationId xmlns:a16="http://schemas.microsoft.com/office/drawing/2014/main" id="{5FA96E2F-4A95-41B9-BCC4-8BC2C2D1A098}"/>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85" name="フローチャート: 判断 884">
          <a:extLst>
            <a:ext uri="{FF2B5EF4-FFF2-40B4-BE49-F238E27FC236}">
              <a16:creationId xmlns:a16="http://schemas.microsoft.com/office/drawing/2014/main" id="{011A87A9-6F6D-4675-835B-9377661A621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86" name="フローチャート: 判断 885">
          <a:extLst>
            <a:ext uri="{FF2B5EF4-FFF2-40B4-BE49-F238E27FC236}">
              <a16:creationId xmlns:a16="http://schemas.microsoft.com/office/drawing/2014/main" id="{6F9F7BA2-A1F4-4ABB-8A55-FE7ADBD2F846}"/>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87" name="フローチャート: 判断 886">
          <a:extLst>
            <a:ext uri="{FF2B5EF4-FFF2-40B4-BE49-F238E27FC236}">
              <a16:creationId xmlns:a16="http://schemas.microsoft.com/office/drawing/2014/main" id="{7BBB58E7-0576-4632-BB96-BF7BC35F6E2A}"/>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88" name="フローチャート: 判断 887">
          <a:extLst>
            <a:ext uri="{FF2B5EF4-FFF2-40B4-BE49-F238E27FC236}">
              <a16:creationId xmlns:a16="http://schemas.microsoft.com/office/drawing/2014/main" id="{E56C94BC-6B73-473D-B5C5-E02DB0E0BF70}"/>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A27ED30E-8E73-4AB0-BF3C-7EC02C8F13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B5E6A23D-15EF-4C63-AC50-0655329591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DEF4B456-4680-41D8-9447-067E2F9420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9848D59F-0873-43FC-A00A-FEB97B6AD5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B030F5C1-384A-4F0C-9B22-3BE5923520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9071</xdr:rowOff>
    </xdr:from>
    <xdr:to>
      <xdr:col>116</xdr:col>
      <xdr:colOff>114300</xdr:colOff>
      <xdr:row>107</xdr:row>
      <xdr:rowOff>110671</xdr:rowOff>
    </xdr:to>
    <xdr:sp macro="" textlink="">
      <xdr:nvSpPr>
        <xdr:cNvPr id="894" name="楕円 893">
          <a:extLst>
            <a:ext uri="{FF2B5EF4-FFF2-40B4-BE49-F238E27FC236}">
              <a16:creationId xmlns:a16="http://schemas.microsoft.com/office/drawing/2014/main" id="{169228CA-6CD2-4614-9815-0DB301A213CB}"/>
            </a:ext>
          </a:extLst>
        </xdr:cNvPr>
        <xdr:cNvSpPr/>
      </xdr:nvSpPr>
      <xdr:spPr>
        <a:xfrm>
          <a:off x="22110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95448</xdr:rowOff>
    </xdr:from>
    <xdr:ext cx="469744" cy="259045"/>
    <xdr:sp macro="" textlink="">
      <xdr:nvSpPr>
        <xdr:cNvPr id="895" name="【庁舎】&#10;一人当たり面積該当値テキスト">
          <a:extLst>
            <a:ext uri="{FF2B5EF4-FFF2-40B4-BE49-F238E27FC236}">
              <a16:creationId xmlns:a16="http://schemas.microsoft.com/office/drawing/2014/main" id="{6CB4ECDF-5C0E-465E-8A32-22C74718D275}"/>
            </a:ext>
          </a:extLst>
        </xdr:cNvPr>
        <xdr:cNvSpPr txBox="1"/>
      </xdr:nvSpPr>
      <xdr:spPr>
        <a:xfrm>
          <a:off x="22199600" y="182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896" name="楕円 895">
          <a:extLst>
            <a:ext uri="{FF2B5EF4-FFF2-40B4-BE49-F238E27FC236}">
              <a16:creationId xmlns:a16="http://schemas.microsoft.com/office/drawing/2014/main" id="{2AEA565F-BCB7-4D9D-B898-6FFAD5690398}"/>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59871</xdr:rowOff>
    </xdr:from>
    <xdr:to>
      <xdr:col>116</xdr:col>
      <xdr:colOff>63500</xdr:colOff>
      <xdr:row>107</xdr:row>
      <xdr:rowOff>61505</xdr:rowOff>
    </xdr:to>
    <xdr:cxnSp macro="">
      <xdr:nvCxnSpPr>
        <xdr:cNvPr id="897" name="直線コネクタ 896">
          <a:extLst>
            <a:ext uri="{FF2B5EF4-FFF2-40B4-BE49-F238E27FC236}">
              <a16:creationId xmlns:a16="http://schemas.microsoft.com/office/drawing/2014/main" id="{FB711C73-EE7A-49BD-94A7-EE95A5D5DD05}"/>
            </a:ext>
          </a:extLst>
        </xdr:cNvPr>
        <xdr:cNvCxnSpPr/>
      </xdr:nvCxnSpPr>
      <xdr:spPr>
        <a:xfrm flipV="1">
          <a:off x="21323300" y="1840502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xdr:rowOff>
    </xdr:from>
    <xdr:to>
      <xdr:col>107</xdr:col>
      <xdr:colOff>101600</xdr:colOff>
      <xdr:row>107</xdr:row>
      <xdr:rowOff>113937</xdr:rowOff>
    </xdr:to>
    <xdr:sp macro="" textlink="">
      <xdr:nvSpPr>
        <xdr:cNvPr id="898" name="楕円 897">
          <a:extLst>
            <a:ext uri="{FF2B5EF4-FFF2-40B4-BE49-F238E27FC236}">
              <a16:creationId xmlns:a16="http://schemas.microsoft.com/office/drawing/2014/main" id="{0BCB78FC-4646-441B-B5CF-E2223C06C7C5}"/>
            </a:ext>
          </a:extLst>
        </xdr:cNvPr>
        <xdr:cNvSpPr/>
      </xdr:nvSpPr>
      <xdr:spPr>
        <a:xfrm>
          <a:off x="2038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63137</xdr:rowOff>
    </xdr:to>
    <xdr:cxnSp macro="">
      <xdr:nvCxnSpPr>
        <xdr:cNvPr id="899" name="直線コネクタ 898">
          <a:extLst>
            <a:ext uri="{FF2B5EF4-FFF2-40B4-BE49-F238E27FC236}">
              <a16:creationId xmlns:a16="http://schemas.microsoft.com/office/drawing/2014/main" id="{BC248FED-96FE-40F8-B0B4-9C3A8D15443D}"/>
            </a:ext>
          </a:extLst>
        </xdr:cNvPr>
        <xdr:cNvCxnSpPr/>
      </xdr:nvCxnSpPr>
      <xdr:spPr>
        <a:xfrm flipV="1">
          <a:off x="20434300" y="184066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00" name="楕円 899">
          <a:extLst>
            <a:ext uri="{FF2B5EF4-FFF2-40B4-BE49-F238E27FC236}">
              <a16:creationId xmlns:a16="http://schemas.microsoft.com/office/drawing/2014/main" id="{54362018-5E11-45F6-BA47-3A02E7BC320A}"/>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63137</xdr:rowOff>
    </xdr:from>
    <xdr:to>
      <xdr:col>107</xdr:col>
      <xdr:colOff>50800</xdr:colOff>
      <xdr:row>107</xdr:row>
      <xdr:rowOff>64770</xdr:rowOff>
    </xdr:to>
    <xdr:cxnSp macro="">
      <xdr:nvCxnSpPr>
        <xdr:cNvPr id="901" name="直線コネクタ 900">
          <a:extLst>
            <a:ext uri="{FF2B5EF4-FFF2-40B4-BE49-F238E27FC236}">
              <a16:creationId xmlns:a16="http://schemas.microsoft.com/office/drawing/2014/main" id="{E539E9F8-7A32-471C-8974-DE6998604FDC}"/>
            </a:ext>
          </a:extLst>
        </xdr:cNvPr>
        <xdr:cNvCxnSpPr/>
      </xdr:nvCxnSpPr>
      <xdr:spPr>
        <a:xfrm flipV="1">
          <a:off x="19545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902" name="n_1aveValue【庁舎】&#10;一人当たり面積">
          <a:extLst>
            <a:ext uri="{FF2B5EF4-FFF2-40B4-BE49-F238E27FC236}">
              <a16:creationId xmlns:a16="http://schemas.microsoft.com/office/drawing/2014/main" id="{F6828712-C24C-490F-BFC4-0EC0EE652122}"/>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903" name="n_2aveValue【庁舎】&#10;一人当たり面積">
          <a:extLst>
            <a:ext uri="{FF2B5EF4-FFF2-40B4-BE49-F238E27FC236}">
              <a16:creationId xmlns:a16="http://schemas.microsoft.com/office/drawing/2014/main" id="{4166DF6D-20AB-4152-8911-6EF8053FBEBF}"/>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904" name="n_3aveValue【庁舎】&#10;一人当たり面積">
          <a:extLst>
            <a:ext uri="{FF2B5EF4-FFF2-40B4-BE49-F238E27FC236}">
              <a16:creationId xmlns:a16="http://schemas.microsoft.com/office/drawing/2014/main" id="{D1A6874C-440D-42FD-83CF-6459EF55F3CC}"/>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905" name="n_4aveValue【庁舎】&#10;一人当たり面積">
          <a:extLst>
            <a:ext uri="{FF2B5EF4-FFF2-40B4-BE49-F238E27FC236}">
              <a16:creationId xmlns:a16="http://schemas.microsoft.com/office/drawing/2014/main" id="{1AF069BE-D34C-42EE-BD14-085770A35A3F}"/>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906" name="n_1mainValue【庁舎】&#10;一人当たり面積">
          <a:extLst>
            <a:ext uri="{FF2B5EF4-FFF2-40B4-BE49-F238E27FC236}">
              <a16:creationId xmlns:a16="http://schemas.microsoft.com/office/drawing/2014/main" id="{76A59675-7871-464F-BBE0-D7122873FBD4}"/>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105064</xdr:rowOff>
    </xdr:from>
    <xdr:ext cx="469744" cy="259045"/>
    <xdr:sp macro="" textlink="">
      <xdr:nvSpPr>
        <xdr:cNvPr id="907" name="n_2mainValue【庁舎】&#10;一人当たり面積">
          <a:extLst>
            <a:ext uri="{FF2B5EF4-FFF2-40B4-BE49-F238E27FC236}">
              <a16:creationId xmlns:a16="http://schemas.microsoft.com/office/drawing/2014/main" id="{A721C547-2961-48D7-B0AC-1B4663B45EC2}"/>
            </a:ext>
          </a:extLst>
        </xdr:cNvPr>
        <xdr:cNvSpPr txBox="1"/>
      </xdr:nvSpPr>
      <xdr:spPr>
        <a:xfrm>
          <a:off x="20199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08" name="n_3mainValue【庁舎】&#10;一人当たり面積">
          <a:extLst>
            <a:ext uri="{FF2B5EF4-FFF2-40B4-BE49-F238E27FC236}">
              <a16:creationId xmlns:a16="http://schemas.microsoft.com/office/drawing/2014/main" id="{7F275100-1F31-4A21-9D07-6AFD259B4F9C}"/>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9" name="正方形/長方形 908">
          <a:extLst>
            <a:ext uri="{FF2B5EF4-FFF2-40B4-BE49-F238E27FC236}">
              <a16:creationId xmlns:a16="http://schemas.microsoft.com/office/drawing/2014/main" id="{0CA37599-EF09-4BD9-9BE4-2C1003BC31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0" name="正方形/長方形 909">
          <a:extLst>
            <a:ext uri="{FF2B5EF4-FFF2-40B4-BE49-F238E27FC236}">
              <a16:creationId xmlns:a16="http://schemas.microsoft.com/office/drawing/2014/main" id="{DDE85D2E-383E-41CE-8645-E03178B5A2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1" name="テキスト ボックス 910">
          <a:extLst>
            <a:ext uri="{FF2B5EF4-FFF2-40B4-BE49-F238E27FC236}">
              <a16:creationId xmlns:a16="http://schemas.microsoft.com/office/drawing/2014/main" id="{E6EE393D-206C-41CD-87E7-EAF19D039D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年新築で、比較的施設が新しいため、類似団体内平均値を大きく下回っている。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一人当たり面積は、比較的施設が新しいため、類似団体内平均値を上回っている。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有形固定資産減価償却率は、整備後相当の年数が経過しているため、類似団体内平均値を大きく上回っている。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一人当たり有形固定資産（償却資産）は、ごみ・し尿処理施設を広域（一部事務組合）で所有しているため、類似団体内平均値を大きく上回っている。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年に整備されたものが多く、老朽化が進んでおり、類似団体内平均値に近い数値となっている。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一人当たり面積は、児童・生徒数が比較的多いため、類似団体内平均値を下回っている。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年に整備し、老朽化が進んでおり、類似団体内平均値を大きく上回る数値となっている。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一人当たり面積は、施設数が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ヶ所と少ないため、類似団体内平均値を下回っている。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年に整備し、老朽化が進んでおり、類似団体内平均値を上回る数値となっている。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一人当たり面積は、施設数が少ないため類似団体内平均値を下回っている。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年に整備し、老朽化が進んでおり、類似団体内平均値を上回る数値となっている。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一人当たり面積は、施設が古いため、類似団体内平均値を下回っている。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年に整備されたものが多く、老朽化が進んでおり、類似団体内平均値を上回る数値となっている。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一人当たり面積は、施設数が少ないため類似団体内平均値を下回っている。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有形固定資産減価償却率は、本庁舎は昭和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年に整備し、老朽化が進んでおり、類似団体内平均値を大きく上回る数値となっている。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一人当たり面積は、施設数が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ヶ所と少ないため、類似団体内平均値を大きく下回っている。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19,205
18,643
45.79
8,767,145
8,555,752
150,578
5,275,133
11,734,067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117.9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当町の財政力指数は、大型事業所（工業団地）を有しており、類似団体を上回る税収があるため</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0.73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となっている。平成27年以降横ばいにある。令和元年度は、基準財政収入額が固定資産税の増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収等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百万円増加しているが、基準財政需要額も</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個別算定経費の高齢者保健福祉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費の増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や臨時財政対策債振替額の減等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により約91百万円増加しているため、単年度では0.72となり、3年平均では前年度と同じ数値となっている。今後も税の徴収強化（</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％の向上）等により歳入の確保に努める。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90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90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80010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590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75565</xdr:rowOff>
    </xdr:from>
    <xdr:to>
      <xdr:col>23</xdr:col>
      <xdr:colOff>133350</xdr:colOff>
      <xdr:row>40</xdr:row>
      <xdr:rowOff>75565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5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84455</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112395</xdr:rowOff>
    </xdr:from>
    <xdr:to>
      <xdr:col>23</xdr:col>
      <xdr:colOff>184150</xdr:colOff>
      <xdr:row>43</xdr:row>
      <xdr:rowOff>42545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75565</xdr:rowOff>
    </xdr:from>
    <xdr:to>
      <xdr:col>19</xdr:col>
      <xdr:colOff>133350</xdr:colOff>
      <xdr:row>40</xdr:row>
      <xdr:rowOff>75565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129540</xdr:rowOff>
    </xdr:from>
    <xdr:to>
      <xdr:col>19</xdr:col>
      <xdr:colOff>184150</xdr:colOff>
      <xdr:row>43</xdr:row>
      <xdr:rowOff>59690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44450</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75565</xdr:rowOff>
    </xdr:from>
    <xdr:to>
      <xdr:col>15</xdr:col>
      <xdr:colOff>82550</xdr:colOff>
      <xdr:row>40</xdr:row>
      <xdr:rowOff>75565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129540</xdr:rowOff>
    </xdr:from>
    <xdr:to>
      <xdr:col>15</xdr:col>
      <xdr:colOff>133350</xdr:colOff>
      <xdr:row>43</xdr:row>
      <xdr:rowOff>59690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44450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75565</xdr:rowOff>
    </xdr:from>
    <xdr:to>
      <xdr:col>11</xdr:col>
      <xdr:colOff>31750</xdr:colOff>
      <xdr:row>40</xdr:row>
      <xdr:rowOff>75565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61595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129540</xdr:rowOff>
    </xdr:from>
    <xdr:to>
      <xdr:col>7</xdr:col>
      <xdr:colOff>31750</xdr:colOff>
      <xdr:row>43</xdr:row>
      <xdr:rowOff>59690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44450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24765</xdr:rowOff>
    </xdr:from>
    <xdr:to>
      <xdr:col>23</xdr:col>
      <xdr:colOff>184150</xdr:colOff>
      <xdr:row>40</xdr:row>
      <xdr:rowOff>126365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41275</xdr:rowOff>
    </xdr:from>
    <xdr:ext cx="762000" cy="25590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24765</xdr:rowOff>
    </xdr:from>
    <xdr:to>
      <xdr:col>19</xdr:col>
      <xdr:colOff>184150</xdr:colOff>
      <xdr:row>40</xdr:row>
      <xdr:rowOff>126365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136525</xdr:rowOff>
    </xdr:from>
    <xdr:ext cx="7366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51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24765</xdr:rowOff>
    </xdr:from>
    <xdr:to>
      <xdr:col>15</xdr:col>
      <xdr:colOff>133350</xdr:colOff>
      <xdr:row>40</xdr:row>
      <xdr:rowOff>126365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136525</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24765</xdr:rowOff>
    </xdr:from>
    <xdr:to>
      <xdr:col>11</xdr:col>
      <xdr:colOff>82550</xdr:colOff>
      <xdr:row>40</xdr:row>
      <xdr:rowOff>126365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136525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24765</xdr:rowOff>
    </xdr:from>
    <xdr:to>
      <xdr:col>7</xdr:col>
      <xdr:colOff>31750</xdr:colOff>
      <xdr:row>40</xdr:row>
      <xdr:rowOff>126365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136525</xdr:rowOff>
    </xdr:from>
    <xdr:ext cx="762000" cy="2584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当町の経常収支比率は、類似団体を2.7％下回っている。令和元年度85.1％と前年比</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％改善しているのは、経常一般財源においては、補助費等が一部事務組合の負担金の減や税外還付金の減</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等に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より大幅な減（△53百万円）となっているのが主な要因である。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また、特別会計への繰出金については、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保険事業特別会計への繰出金が約2百万円の減</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百万円の増、介護保険事業特別会計への繰出金が約9百万円の増となっている。今後、会計年度任用職員に係る人件</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費や</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社会保障関係経費の扶助費及び特別会計への繰出金、公債費の増加が見込まれ経常収支比率の悪化が懸念される。</a:t>
          </a: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90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167640</xdr:rowOff>
    </xdr:from>
    <xdr:to>
      <xdr:col>23</xdr:col>
      <xdr:colOff>133350</xdr:colOff>
      <xdr:row>65</xdr:row>
      <xdr:rowOff>128270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190"/>
          <a:ext cx="0" cy="989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100330</xdr:rowOff>
    </xdr:from>
    <xdr:ext cx="762000" cy="25590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128270</xdr:rowOff>
    </xdr:from>
    <xdr:to>
      <xdr:col>24</xdr:col>
      <xdr:colOff>12700</xdr:colOff>
      <xdr:row>65</xdr:row>
      <xdr:rowOff>128270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82550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167640</xdr:rowOff>
    </xdr:from>
    <xdr:to>
      <xdr:col>24</xdr:col>
      <xdr:colOff>12700</xdr:colOff>
      <xdr:row>59</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170180</xdr:rowOff>
    </xdr:from>
    <xdr:to>
      <xdr:col>23</xdr:col>
      <xdr:colOff>133350</xdr:colOff>
      <xdr:row>63</xdr:row>
      <xdr:rowOff>153035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0008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50165</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78105</xdr:rowOff>
    </xdr:from>
    <xdr:to>
      <xdr:col>23</xdr:col>
      <xdr:colOff>184150</xdr:colOff>
      <xdr:row>64</xdr:row>
      <xdr:rowOff>8255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170180</xdr:rowOff>
    </xdr:from>
    <xdr:to>
      <xdr:col>19</xdr:col>
      <xdr:colOff>133350</xdr:colOff>
      <xdr:row>63</xdr:row>
      <xdr:rowOff>153035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0008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73025</xdr:rowOff>
    </xdr:from>
    <xdr:to>
      <xdr:col>19</xdr:col>
      <xdr:colOff>184150</xdr:colOff>
      <xdr:row>64</xdr:row>
      <xdr:rowOff>3175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13335</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3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160020</xdr:rowOff>
    </xdr:from>
    <xdr:to>
      <xdr:col>15</xdr:col>
      <xdr:colOff>82550</xdr:colOff>
      <xdr:row>62</xdr:row>
      <xdr:rowOff>170180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899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53975</xdr:rowOff>
    </xdr:from>
    <xdr:to>
      <xdr:col>15</xdr:col>
      <xdr:colOff>133350</xdr:colOff>
      <xdr:row>63</xdr:row>
      <xdr:rowOff>155575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140335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160020</xdr:rowOff>
    </xdr:from>
    <xdr:to>
      <xdr:col>11</xdr:col>
      <xdr:colOff>31750</xdr:colOff>
      <xdr:row>63</xdr:row>
      <xdr:rowOff>99695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8992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10160</xdr:rowOff>
    </xdr:from>
    <xdr:to>
      <xdr:col>11</xdr:col>
      <xdr:colOff>82550</xdr:colOff>
      <xdr:row>63</xdr:row>
      <xdr:rowOff>111760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96520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35560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119380</xdr:rowOff>
    </xdr:from>
    <xdr:to>
      <xdr:col>23</xdr:col>
      <xdr:colOff>184150</xdr:colOff>
      <xdr:row>63</xdr:row>
      <xdr:rowOff>49530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135890</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102235</xdr:rowOff>
    </xdr:from>
    <xdr:to>
      <xdr:col>19</xdr:col>
      <xdr:colOff>184150</xdr:colOff>
      <xdr:row>64</xdr:row>
      <xdr:rowOff>32385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17780</xdr:rowOff>
    </xdr:from>
    <xdr:ext cx="736600" cy="25590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905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119380</xdr:rowOff>
    </xdr:from>
    <xdr:to>
      <xdr:col>15</xdr:col>
      <xdr:colOff>133350</xdr:colOff>
      <xdr:row>63</xdr:row>
      <xdr:rowOff>49530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59690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109220</xdr:rowOff>
    </xdr:from>
    <xdr:to>
      <xdr:col>11</xdr:col>
      <xdr:colOff>82550</xdr:colOff>
      <xdr:row>63</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49530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48895</xdr:rowOff>
    </xdr:from>
    <xdr:to>
      <xdr:col>7</xdr:col>
      <xdr:colOff>31750</xdr:colOff>
      <xdr:row>63</xdr:row>
      <xdr:rowOff>150495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135255</xdr:rowOff>
    </xdr:from>
    <xdr:ext cx="762000" cy="25590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66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[136,703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134,505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当町は合併をしていないため、人口</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人当たり人件費・物件費等決算額は類似団体平均を大きく下回った結果となっている。人口</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人当たりの決算額は、前年より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3,549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円の増となった。前年を上回った原因は、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職員の入替等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による職員給の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△12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百万円）等により、人件費は18百万円の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となっているが、プレミアム付商品券事業</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の業務委託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（＋44百万円）や埋蔵文化財発掘調査事業(＋32百万円)等により物件費が78百万円の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となっており、人件費・物件費の合計では60百万円の増となっている。今後も行財政改革の推進により一層の経費削減に努めていく。</a:t>
          </a:r>
        </a:p>
      </xdr:txBody>
    </xdr:sp>
    <xdr:clientData/>
  </xdr:twoCellAnchor>
  <xdr:oneCellAnchor>
    <xdr:from>
      <xdr:col>3</xdr:col>
      <xdr:colOff>95250</xdr:colOff>
      <xdr:row>77</xdr:row>
      <xdr:rowOff>6350</xdr:rowOff>
    </xdr:from>
    <xdr:ext cx="349885" cy="22225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36195</xdr:rowOff>
    </xdr:from>
    <xdr:to>
      <xdr:col>23</xdr:col>
      <xdr:colOff>133350</xdr:colOff>
      <xdr:row>88</xdr:row>
      <xdr:rowOff>70485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645"/>
          <a:ext cx="0" cy="1234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42545</xdr:rowOff>
    </xdr:from>
    <xdr:ext cx="762000" cy="25590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268,796</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70485</xdr:rowOff>
    </xdr:from>
    <xdr:to>
      <xdr:col>24</xdr:col>
      <xdr:colOff>12700</xdr:colOff>
      <xdr:row>88</xdr:row>
      <xdr:rowOff>70485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122555</xdr:rowOff>
    </xdr:from>
    <xdr:ext cx="762000" cy="25590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1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115,315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36195</xdr:rowOff>
    </xdr:from>
    <xdr:to>
      <xdr:col>24</xdr:col>
      <xdr:colOff>12700</xdr:colOff>
      <xdr:row>81</xdr:row>
      <xdr:rowOff>36195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8255</xdr:rowOff>
    </xdr:from>
    <xdr:to>
      <xdr:col>23</xdr:col>
      <xdr:colOff>133350</xdr:colOff>
      <xdr:row>82</xdr:row>
      <xdr:rowOff>36830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671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57785</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86360</xdr:rowOff>
    </xdr:from>
    <xdr:to>
      <xdr:col>23</xdr:col>
      <xdr:colOff>184150</xdr:colOff>
      <xdr:row>84</xdr:row>
      <xdr:rowOff>15875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152400</xdr:rowOff>
    </xdr:from>
    <xdr:to>
      <xdr:col>19</xdr:col>
      <xdr:colOff>133350</xdr:colOff>
      <xdr:row>82</xdr:row>
      <xdr:rowOff>8255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98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33655</xdr:rowOff>
    </xdr:from>
    <xdr:to>
      <xdr:col>19</xdr:col>
      <xdr:colOff>184150</xdr:colOff>
      <xdr:row>83</xdr:row>
      <xdr:rowOff>135255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120650</xdr:rowOff>
    </xdr:from>
    <xdr:ext cx="736600" cy="25590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10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139700</xdr:rowOff>
    </xdr:from>
    <xdr:to>
      <xdr:col>15</xdr:col>
      <xdr:colOff>82550</xdr:colOff>
      <xdr:row>81</xdr:row>
      <xdr:rowOff>152400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71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23495</xdr:rowOff>
    </xdr:from>
    <xdr:to>
      <xdr:col>15</xdr:col>
      <xdr:colOff>133350</xdr:colOff>
      <xdr:row>83</xdr:row>
      <xdr:rowOff>125095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109855</xdr:rowOff>
    </xdr:from>
    <xdr:ext cx="762000" cy="25590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125095</xdr:rowOff>
    </xdr:from>
    <xdr:to>
      <xdr:col>11</xdr:col>
      <xdr:colOff>31750</xdr:colOff>
      <xdr:row>81</xdr:row>
      <xdr:rowOff>139700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125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12700</xdr:rowOff>
    </xdr:from>
    <xdr:to>
      <xdr:col>11</xdr:col>
      <xdr:colOff>82550</xdr:colOff>
      <xdr:row>83</xdr:row>
      <xdr:rowOff>114300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99060</xdr:rowOff>
    </xdr:from>
    <xdr:ext cx="762000" cy="25590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4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97790</xdr:rowOff>
    </xdr:from>
    <xdr:to>
      <xdr:col>7</xdr:col>
      <xdr:colOff>31750</xdr:colOff>
      <xdr:row>83</xdr:row>
      <xdr:rowOff>27940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12700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4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157480</xdr:rowOff>
    </xdr:from>
    <xdr:to>
      <xdr:col>23</xdr:col>
      <xdr:colOff>184150</xdr:colOff>
      <xdr:row>82</xdr:row>
      <xdr:rowOff>87630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2540</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136,703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128905</xdr:rowOff>
    </xdr:from>
    <xdr:to>
      <xdr:col>19</xdr:col>
      <xdr:colOff>184150</xdr:colOff>
      <xdr:row>82</xdr:row>
      <xdr:rowOff>59055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69215</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8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101600</xdr:rowOff>
    </xdr:from>
    <xdr:to>
      <xdr:col>15</xdr:col>
      <xdr:colOff>133350</xdr:colOff>
      <xdr:row>82</xdr:row>
      <xdr:rowOff>31750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41910</xdr:rowOff>
    </xdr:from>
    <xdr:ext cx="762000" cy="25590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7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88900</xdr:rowOff>
    </xdr:from>
    <xdr:to>
      <xdr:col>11</xdr:col>
      <xdr:colOff>82550</xdr:colOff>
      <xdr:row>82</xdr:row>
      <xdr:rowOff>19050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29210</xdr:rowOff>
    </xdr:from>
    <xdr:ext cx="762000" cy="25590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5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74930</xdr:rowOff>
    </xdr:from>
    <xdr:to>
      <xdr:col>7</xdr:col>
      <xdr:colOff>31750</xdr:colOff>
      <xdr:row>82</xdr:row>
      <xdr:rowOff>4445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14605</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当町のラスパイレス指数は類似団体の中では比較的高い水準にあるが、要因として、国が平成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年度まで実施した昇給抑制措置があげられる。平成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月に国と同様の給与構造改革を実施し、今までラスパイレス指数を高めていた高齢層の給与を抑制した。</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令和元年度は、ほぼ前年度並みとなっているが、今後も、人事院勧告や財政状況の見通し、近隣市町の動向を踏まえて、より一層の給与の適正化に努めていく。</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「ラスパイレス指数」は、令和2</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年地方公務員給与実態調査の数値を用いている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90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90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90</xdr:row>
      <xdr:rowOff>122555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39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104140</xdr:rowOff>
    </xdr:from>
    <xdr:to>
      <xdr:col>81</xdr:col>
      <xdr:colOff>44450</xdr:colOff>
      <xdr:row>89</xdr:row>
      <xdr:rowOff>121285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3631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101600</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85090</xdr:rowOff>
    </xdr:from>
    <xdr:to>
      <xdr:col>81</xdr:col>
      <xdr:colOff>95250</xdr:colOff>
      <xdr:row>87</xdr:row>
      <xdr:rowOff>15240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121285</xdr:rowOff>
    </xdr:from>
    <xdr:to>
      <xdr:col>77</xdr:col>
      <xdr:colOff>44450</xdr:colOff>
      <xdr:row>90</xdr:row>
      <xdr:rowOff>70485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803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85090</xdr:rowOff>
    </xdr:from>
    <xdr:to>
      <xdr:col>77</xdr:col>
      <xdr:colOff>95250</xdr:colOff>
      <xdr:row>87</xdr:row>
      <xdr:rowOff>15240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25400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69850</xdr:rowOff>
    </xdr:from>
    <xdr:to>
      <xdr:col>72</xdr:col>
      <xdr:colOff>203200</xdr:colOff>
      <xdr:row>90</xdr:row>
      <xdr:rowOff>70485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2890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102235</xdr:rowOff>
    </xdr:from>
    <xdr:to>
      <xdr:col>73</xdr:col>
      <xdr:colOff>44450</xdr:colOff>
      <xdr:row>87</xdr:row>
      <xdr:rowOff>32385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42545</xdr:rowOff>
    </xdr:from>
    <xdr:ext cx="762000" cy="25590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5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69850</xdr:rowOff>
    </xdr:from>
    <xdr:to>
      <xdr:col>68</xdr:col>
      <xdr:colOff>152400</xdr:colOff>
      <xdr:row>89</xdr:row>
      <xdr:rowOff>121285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289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169545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590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137160</xdr:rowOff>
    </xdr:from>
    <xdr:to>
      <xdr:col>64</xdr:col>
      <xdr:colOff>152400</xdr:colOff>
      <xdr:row>87</xdr:row>
      <xdr:rowOff>67310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77470</xdr:rowOff>
    </xdr:from>
    <xdr:ext cx="762000" cy="25590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50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89</xdr:row>
      <xdr:rowOff>53340</xdr:rowOff>
    </xdr:from>
    <xdr:to>
      <xdr:col>81</xdr:col>
      <xdr:colOff>95250</xdr:colOff>
      <xdr:row>89</xdr:row>
      <xdr:rowOff>154940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25400</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8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89</xdr:row>
      <xdr:rowOff>70485</xdr:rowOff>
    </xdr:from>
    <xdr:to>
      <xdr:col>77</xdr:col>
      <xdr:colOff>95250</xdr:colOff>
      <xdr:row>90</xdr:row>
      <xdr:rowOff>635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156845</xdr:rowOff>
    </xdr:from>
    <xdr:ext cx="736600" cy="25590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158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90</xdr:row>
      <xdr:rowOff>19685</xdr:rowOff>
    </xdr:from>
    <xdr:to>
      <xdr:col>73</xdr:col>
      <xdr:colOff>44450</xdr:colOff>
      <xdr:row>90</xdr:row>
      <xdr:rowOff>121285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106045</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53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105410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70485</xdr:rowOff>
    </xdr:from>
    <xdr:to>
      <xdr:col>64</xdr:col>
      <xdr:colOff>152400</xdr:colOff>
      <xdr:row>90</xdr:row>
      <xdr:rowOff>635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156845</xdr:rowOff>
    </xdr:from>
    <xdr:ext cx="762000" cy="25590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15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合併していないため、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人口千人当たり職員数は類似団体平均を下回っている。前年度から減少しているのは人件費対象の職員数が減少したためである。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第３次定員適正化計画（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H17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）では、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人減員目標に対し計画を大きく上回る</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人の減員となり、第４次定員適正化計画（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）では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人減員目標に対し</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人の減員となった。現在、第５次定員適正化計画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(H30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R4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）に基づき、現数を維持しながら効率的な行政運営に努めているが、今後も退職者数に応じた新規採用を行うなど、適正な人員の確保に努める。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90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90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165100</xdr:rowOff>
    </xdr:from>
    <xdr:to>
      <xdr:col>81</xdr:col>
      <xdr:colOff>44450</xdr:colOff>
      <xdr:row>67</xdr:row>
      <xdr:rowOff>635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20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144145</xdr:rowOff>
    </xdr:from>
    <xdr:ext cx="762000" cy="25590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xdr:rowOff>
    </xdr:from>
    <xdr:to>
      <xdr:col>81</xdr:col>
      <xdr:colOff>133350</xdr:colOff>
      <xdr:row>67</xdr:row>
      <xdr:rowOff>635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80010</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165100</xdr:rowOff>
    </xdr:from>
    <xdr:to>
      <xdr:col>81</xdr:col>
      <xdr:colOff>133350</xdr:colOff>
      <xdr:row>58</xdr:row>
      <xdr:rowOff>165100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166370</xdr:rowOff>
    </xdr:from>
    <xdr:to>
      <xdr:col>81</xdr:col>
      <xdr:colOff>44450</xdr:colOff>
      <xdr:row>59</xdr:row>
      <xdr:rowOff>163830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11047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29210</xdr:rowOff>
    </xdr:from>
    <xdr:ext cx="762000" cy="25590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876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117475</xdr:rowOff>
    </xdr:from>
    <xdr:to>
      <xdr:col>77</xdr:col>
      <xdr:colOff>44450</xdr:colOff>
      <xdr:row>59</xdr:row>
      <xdr:rowOff>163830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330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118745</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117475</xdr:rowOff>
    </xdr:from>
    <xdr:to>
      <xdr:col>72</xdr:col>
      <xdr:colOff>203200</xdr:colOff>
      <xdr:row>59</xdr:row>
      <xdr:rowOff>151765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330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11430</xdr:rowOff>
    </xdr:from>
    <xdr:to>
      <xdr:col>73</xdr:col>
      <xdr:colOff>44450</xdr:colOff>
      <xdr:row>61</xdr:row>
      <xdr:rowOff>113030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97790</xdr:rowOff>
    </xdr:from>
    <xdr:ext cx="762000" cy="25590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62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151765</xdr:rowOff>
    </xdr:from>
    <xdr:to>
      <xdr:col>68</xdr:col>
      <xdr:colOff>152400</xdr:colOff>
      <xdr:row>59</xdr:row>
      <xdr:rowOff>157480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673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166370</xdr:rowOff>
    </xdr:from>
    <xdr:to>
      <xdr:col>68</xdr:col>
      <xdr:colOff>203200</xdr:colOff>
      <xdr:row>61</xdr:row>
      <xdr:rowOff>95885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80645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100330</xdr:rowOff>
    </xdr:from>
    <xdr:to>
      <xdr:col>64</xdr:col>
      <xdr:colOff>152400</xdr:colOff>
      <xdr:row>61</xdr:row>
      <xdr:rowOff>30480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15240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115570</xdr:rowOff>
    </xdr:from>
    <xdr:to>
      <xdr:col>81</xdr:col>
      <xdr:colOff>95250</xdr:colOff>
      <xdr:row>59</xdr:row>
      <xdr:rowOff>45720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36830</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113030</xdr:rowOff>
    </xdr:from>
    <xdr:to>
      <xdr:col>77</xdr:col>
      <xdr:colOff>95250</xdr:colOff>
      <xdr:row>60</xdr:row>
      <xdr:rowOff>43180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53340</xdr:rowOff>
    </xdr:from>
    <xdr:ext cx="736600" cy="25590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974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66675</xdr:rowOff>
    </xdr:from>
    <xdr:to>
      <xdr:col>73</xdr:col>
      <xdr:colOff>44450</xdr:colOff>
      <xdr:row>59</xdr:row>
      <xdr:rowOff>168275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6985</xdr:rowOff>
    </xdr:from>
    <xdr:ext cx="762000" cy="25590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51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100965</xdr:rowOff>
    </xdr:from>
    <xdr:to>
      <xdr:col>68</xdr:col>
      <xdr:colOff>203200</xdr:colOff>
      <xdr:row>60</xdr:row>
      <xdr:rowOff>31115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41275</xdr:rowOff>
    </xdr:from>
    <xdr:ext cx="762000" cy="25590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85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106680</xdr:rowOff>
    </xdr:from>
    <xdr:to>
      <xdr:col>64</xdr:col>
      <xdr:colOff>152400</xdr:colOff>
      <xdr:row>60</xdr:row>
      <xdr:rowOff>36830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46990</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9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当町の実質公債費比率は、令和元年度は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となっており、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％改善している。改善の主な要因としては、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公営企業債等繰入金が144百万円減少、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事業費補正により基準財政需要額に算入された公債費が32百万円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災害復旧費等に係る基準財政需要額が56百万円増加したことによるものである。類似団体との比較では、公営企業債等の繰入見込額が多いため平均を上回っているものと考えられる。地方債の元利償還金については、福崎駅周辺整備等大型事業の元利償還金が今後増加していくため、実質公債費比率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年度までは増加すると見込んでいる。</a:t>
          </a: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126365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98425</xdr:rowOff>
    </xdr:from>
    <xdr:ext cx="762000" cy="25590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2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126365</xdr:rowOff>
    </xdr:from>
    <xdr:to>
      <xdr:col>81</xdr:col>
      <xdr:colOff>133350</xdr:colOff>
      <xdr:row>44</xdr:row>
      <xdr:rowOff>126365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590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54610</xdr:rowOff>
    </xdr:from>
    <xdr:to>
      <xdr:col>81</xdr:col>
      <xdr:colOff>44450</xdr:colOff>
      <xdr:row>42</xdr:row>
      <xdr:rowOff>121920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5551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46990</xdr:rowOff>
    </xdr:from>
    <xdr:ext cx="762000" cy="259080"/>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04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30480</xdr:rowOff>
    </xdr:from>
    <xdr:to>
      <xdr:col>81</xdr:col>
      <xdr:colOff>95250</xdr:colOff>
      <xdr:row>41</xdr:row>
      <xdr:rowOff>132080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228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40640</xdr:rowOff>
    </xdr:from>
    <xdr:to>
      <xdr:col>77</xdr:col>
      <xdr:colOff>95250</xdr:colOff>
      <xdr:row>41</xdr:row>
      <xdr:rowOff>141605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151765</xdr:rowOff>
    </xdr:from>
    <xdr:ext cx="7366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170180</xdr:rowOff>
    </xdr:from>
    <xdr:to>
      <xdr:col>72</xdr:col>
      <xdr:colOff>203200</xdr:colOff>
      <xdr:row>43</xdr:row>
      <xdr:rowOff>46990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710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40640</xdr:rowOff>
    </xdr:from>
    <xdr:to>
      <xdr:col>73</xdr:col>
      <xdr:colOff>44450</xdr:colOff>
      <xdr:row>41</xdr:row>
      <xdr:rowOff>141605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151765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46990</xdr:rowOff>
    </xdr:from>
    <xdr:to>
      <xdr:col>68</xdr:col>
      <xdr:colOff>152400</xdr:colOff>
      <xdr:row>43</xdr:row>
      <xdr:rowOff>56515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193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59055</xdr:rowOff>
    </xdr:from>
    <xdr:to>
      <xdr:col>68</xdr:col>
      <xdr:colOff>203200</xdr:colOff>
      <xdr:row>41</xdr:row>
      <xdr:rowOff>160655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170815</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113030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3810</xdr:rowOff>
    </xdr:from>
    <xdr:to>
      <xdr:col>81</xdr:col>
      <xdr:colOff>95250</xdr:colOff>
      <xdr:row>42</xdr:row>
      <xdr:rowOff>105410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147320</xdr:rowOff>
    </xdr:from>
    <xdr:ext cx="762000" cy="259080"/>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157480</xdr:rowOff>
    </xdr:from>
    <xdr:ext cx="736600" cy="25590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583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34290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82550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6350</xdr:rowOff>
    </xdr:from>
    <xdr:to>
      <xdr:col>64</xdr:col>
      <xdr:colOff>152400</xdr:colOff>
      <xdr:row>43</xdr:row>
      <xdr:rowOff>107315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78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92075</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6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当町の将来負担比率は、前年度に比べ10.0</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改善している。この要因は、地方債現在高が158百万円増加（臨時財政対策債、福崎駅周辺整備事業等）したものの、下水道資本平準化債の活用等による下水道事業への繰出金の減少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により、公営企業債等繰入見込額が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784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百万円減少、住宅使用料の増により充当可能特定収入が43百万円増加したため。類似団体平均</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を大きく上回っているの</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は、下水道事業の公営企業債</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が要因で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、財政調整基金への積立を平成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年度、令和元年度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行い、将来負担比率の改善に努めたが、今後も一層の行政改革の推進及び税収の確保を行い、財政の健全化に努める。</a:t>
          </a:r>
        </a:p>
      </xdr:txBody>
    </xdr:sp>
    <xdr:clientData/>
  </xdr:twoCellAnchor>
  <xdr:oneCellAnchor>
    <xdr:from>
      <xdr:col>61</xdr:col>
      <xdr:colOff>6350</xdr:colOff>
      <xdr:row>10</xdr:row>
      <xdr:rowOff>63500</xdr:rowOff>
    </xdr:from>
    <xdr:ext cx="298450" cy="22225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590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148590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97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120650</xdr:rowOff>
    </xdr:from>
    <xdr:ext cx="762000" cy="25590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211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148590</xdr:rowOff>
    </xdr:from>
    <xdr:to>
      <xdr:col>81</xdr:col>
      <xdr:colOff>133350</xdr:colOff>
      <xdr:row>21</xdr:row>
      <xdr:rowOff>148590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160020</xdr:rowOff>
    </xdr:from>
    <xdr:to>
      <xdr:col>81</xdr:col>
      <xdr:colOff>44450</xdr:colOff>
      <xdr:row>21</xdr:row>
      <xdr:rowOff>85090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58902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16510</xdr:rowOff>
    </xdr:from>
    <xdr:ext cx="762000" cy="259080"/>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88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171450</xdr:rowOff>
    </xdr:from>
    <xdr:to>
      <xdr:col>81</xdr:col>
      <xdr:colOff>95250</xdr:colOff>
      <xdr:row>16</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85090</xdr:rowOff>
    </xdr:from>
    <xdr:to>
      <xdr:col>77</xdr:col>
      <xdr:colOff>44450</xdr:colOff>
      <xdr:row>22</xdr:row>
      <xdr:rowOff>7620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68554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29210</xdr:rowOff>
    </xdr:from>
    <xdr:to>
      <xdr:col>77</xdr:col>
      <xdr:colOff>95250</xdr:colOff>
      <xdr:row>16</xdr:row>
      <xdr:rowOff>130175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140335</xdr:rowOff>
    </xdr:from>
    <xdr:ext cx="7366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0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7620</xdr:rowOff>
    </xdr:from>
    <xdr:to>
      <xdr:col>72</xdr:col>
      <xdr:colOff>203200</xdr:colOff>
      <xdr:row>22</xdr:row>
      <xdr:rowOff>65405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7795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50800</xdr:rowOff>
    </xdr:from>
    <xdr:to>
      <xdr:col>73</xdr:col>
      <xdr:colOff>44450</xdr:colOff>
      <xdr:row>16</xdr:row>
      <xdr:rowOff>152400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162560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65405</xdr:rowOff>
    </xdr:from>
    <xdr:to>
      <xdr:col>68</xdr:col>
      <xdr:colOff>152400</xdr:colOff>
      <xdr:row>22</xdr:row>
      <xdr:rowOff>164465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83730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90170</xdr:rowOff>
    </xdr:from>
    <xdr:to>
      <xdr:col>68</xdr:col>
      <xdr:colOff>203200</xdr:colOff>
      <xdr:row>17</xdr:row>
      <xdr:rowOff>20320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31115</xdr:rowOff>
    </xdr:from>
    <xdr:ext cx="762000" cy="25590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02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90170</xdr:rowOff>
    </xdr:from>
    <xdr:to>
      <xdr:col>64</xdr:col>
      <xdr:colOff>152400</xdr:colOff>
      <xdr:row>17</xdr:row>
      <xdr:rowOff>20320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31115</xdr:rowOff>
    </xdr:from>
    <xdr:ext cx="762000" cy="25590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02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109220</xdr:rowOff>
    </xdr:from>
    <xdr:to>
      <xdr:col>81</xdr:col>
      <xdr:colOff>95250</xdr:colOff>
      <xdr:row>21</xdr:row>
      <xdr:rowOff>39370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5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81280</xdr:rowOff>
    </xdr:from>
    <xdr:ext cx="762000" cy="259080"/>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51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34290</xdr:rowOff>
    </xdr:from>
    <xdr:to>
      <xdr:col>77</xdr:col>
      <xdr:colOff>95250</xdr:colOff>
      <xdr:row>21</xdr:row>
      <xdr:rowOff>135890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120650</xdr:rowOff>
    </xdr:from>
    <xdr:ext cx="736600" cy="25590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7211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128270</xdr:rowOff>
    </xdr:from>
    <xdr:to>
      <xdr:col>73</xdr:col>
      <xdr:colOff>44450</xdr:colOff>
      <xdr:row>22</xdr:row>
      <xdr:rowOff>58420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7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43180</xdr:rowOff>
    </xdr:from>
    <xdr:ext cx="762000" cy="25590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815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14605</xdr:rowOff>
    </xdr:from>
    <xdr:to>
      <xdr:col>68</xdr:col>
      <xdr:colOff>203200</xdr:colOff>
      <xdr:row>22</xdr:row>
      <xdr:rowOff>116205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7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100965</xdr:rowOff>
    </xdr:from>
    <xdr:ext cx="762000" cy="25590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872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113665</xdr:rowOff>
    </xdr:from>
    <xdr:to>
      <xdr:col>64</xdr:col>
      <xdr:colOff>152400</xdr:colOff>
      <xdr:row>23</xdr:row>
      <xdr:rowOff>43815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8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29210</xdr:rowOff>
    </xdr:from>
    <xdr:ext cx="762000" cy="25590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9725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19,205
18,643
45.79
8,767,145
8,555,752
150,578
5,275,133
11,734,067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117.9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は、職員数や手当の水準が類似団体平均と比較して低いために、人件費に係る経常収支比率は低くなっている。主に、ごみ・し尿処理業務及び常備消防業務を一部事務組合や事務委託において実施しているためである。令和元年度は職員給の減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前年度と比べ0.7%減少している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。現在、第５次定員適正化計画に基づき、現数を維持しているが、今後も人件費の適正化に努めていく。</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482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482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482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482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67310</xdr:rowOff>
    </xdr:from>
    <xdr:to>
      <xdr:col>24</xdr:col>
      <xdr:colOff>25400</xdr:colOff>
      <xdr:row>41</xdr:row>
      <xdr:rowOff>91440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63500</xdr:rowOff>
    </xdr:from>
    <xdr:ext cx="762000" cy="25590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29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91440</xdr:rowOff>
    </xdr:from>
    <xdr:to>
      <xdr:col>24</xdr:col>
      <xdr:colOff>114300</xdr:colOff>
      <xdr:row>41</xdr:row>
      <xdr:rowOff>91440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153670</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67310</xdr:rowOff>
    </xdr:from>
    <xdr:to>
      <xdr:col>24</xdr:col>
      <xdr:colOff>114300</xdr:colOff>
      <xdr:row>32</xdr:row>
      <xdr:rowOff>67310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143510</xdr:rowOff>
    </xdr:from>
    <xdr:to>
      <xdr:col>24</xdr:col>
      <xdr:colOff>25400</xdr:colOff>
      <xdr:row>33</xdr:row>
      <xdr:rowOff>48260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299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168275</xdr:rowOff>
    </xdr:from>
    <xdr:ext cx="762000" cy="25590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5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24765</xdr:rowOff>
    </xdr:from>
    <xdr:to>
      <xdr:col>24</xdr:col>
      <xdr:colOff>76200</xdr:colOff>
      <xdr:row>35</xdr:row>
      <xdr:rowOff>126365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37465</xdr:rowOff>
    </xdr:from>
    <xdr:to>
      <xdr:col>19</xdr:col>
      <xdr:colOff>187325</xdr:colOff>
      <xdr:row>33</xdr:row>
      <xdr:rowOff>48260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9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24765</xdr:rowOff>
    </xdr:from>
    <xdr:to>
      <xdr:col>20</xdr:col>
      <xdr:colOff>38100</xdr:colOff>
      <xdr:row>35</xdr:row>
      <xdr:rowOff>126365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111125</xdr:rowOff>
    </xdr:from>
    <xdr:ext cx="733425" cy="25590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87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37465</xdr:rowOff>
    </xdr:from>
    <xdr:to>
      <xdr:col>15</xdr:col>
      <xdr:colOff>98425</xdr:colOff>
      <xdr:row>33</xdr:row>
      <xdr:rowOff>102235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953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xdr:rowOff>
    </xdr:from>
    <xdr:to>
      <xdr:col>15</xdr:col>
      <xdr:colOff>149225</xdr:colOff>
      <xdr:row>35</xdr:row>
      <xdr:rowOff>114935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99695</xdr:rowOff>
    </xdr:from>
    <xdr:ext cx="762000" cy="25590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4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102235</xdr:rowOff>
    </xdr:from>
    <xdr:to>
      <xdr:col>11</xdr:col>
      <xdr:colOff>9525</xdr:colOff>
      <xdr:row>33</xdr:row>
      <xdr:rowOff>135255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600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163195</xdr:rowOff>
    </xdr:from>
    <xdr:to>
      <xdr:col>11</xdr:col>
      <xdr:colOff>60325</xdr:colOff>
      <xdr:row>35</xdr:row>
      <xdr:rowOff>93345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78105</xdr:rowOff>
    </xdr:from>
    <xdr:ext cx="758825" cy="25590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8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67310</xdr:rowOff>
    </xdr:from>
    <xdr:ext cx="75882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32</xdr:row>
      <xdr:rowOff>92710</xdr:rowOff>
    </xdr:from>
    <xdr:to>
      <xdr:col>24</xdr:col>
      <xdr:colOff>76200</xdr:colOff>
      <xdr:row>33</xdr:row>
      <xdr:rowOff>22860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87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32</xdr:row>
      <xdr:rowOff>168910</xdr:rowOff>
    </xdr:from>
    <xdr:to>
      <xdr:col>20</xdr:col>
      <xdr:colOff>38100</xdr:colOff>
      <xdr:row>33</xdr:row>
      <xdr:rowOff>99060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109220</xdr:rowOff>
    </xdr:from>
    <xdr:ext cx="733425" cy="25590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2417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32</xdr:row>
      <xdr:rowOff>158115</xdr:rowOff>
    </xdr:from>
    <xdr:to>
      <xdr:col>15</xdr:col>
      <xdr:colOff>149225</xdr:colOff>
      <xdr:row>33</xdr:row>
      <xdr:rowOff>88265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98425</xdr:rowOff>
    </xdr:from>
    <xdr:ext cx="762000" cy="25590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13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52070</xdr:rowOff>
    </xdr:from>
    <xdr:to>
      <xdr:col>11</xdr:col>
      <xdr:colOff>60325</xdr:colOff>
      <xdr:row>33</xdr:row>
      <xdr:rowOff>153035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163195</xdr:rowOff>
    </xdr:from>
    <xdr:ext cx="75882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781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84455</xdr:rowOff>
    </xdr:from>
    <xdr:to>
      <xdr:col>6</xdr:col>
      <xdr:colOff>171450</xdr:colOff>
      <xdr:row>34</xdr:row>
      <xdr:rowOff>14605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24765</xdr:rowOff>
    </xdr:from>
    <xdr:ext cx="758825"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111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当町は、常備消防の姫路市への事務委託や、ごみ・し尿の処理等を一部事務組合で実施しているため、施設維持管理経費等が物件費から補助費等へ移行している</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。令和元</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年度の物件費の減少(△0.5%)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については、単独事業の委託料の減等により物件費全体で△6百万円となっている。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今後、電算機器の更新による物件費（委託料・借上料）の増加が見込まれるため、全庁的な経費削減に努める必要がある。</a:t>
          </a:r>
        </a:p>
      </xdr:txBody>
    </xdr:sp>
    <xdr:clientData/>
  </xdr:twoCellAnchor>
  <xdr:oneCellAnchor>
    <xdr:from>
      <xdr:col>62</xdr:col>
      <xdr:colOff>6350</xdr:colOff>
      <xdr:row>9</xdr:row>
      <xdr:rowOff>107950</xdr:rowOff>
    </xdr:from>
    <xdr:ext cx="29527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144780</xdr:rowOff>
    </xdr:from>
    <xdr:ext cx="762000" cy="25590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76200</xdr:rowOff>
    </xdr:from>
    <xdr:ext cx="762000" cy="25590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40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107950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77470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21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39370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73660</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16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170180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50800</xdr:rowOff>
    </xdr:from>
    <xdr:to>
      <xdr:col>69</xdr:col>
      <xdr:colOff>92075</xdr:colOff>
      <xdr:row>16</xdr:row>
      <xdr:rowOff>73660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139700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132080</xdr:rowOff>
    </xdr:from>
    <xdr:ext cx="762000" cy="25590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52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113030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134620</xdr:rowOff>
    </xdr:from>
    <xdr:ext cx="758825" cy="25590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49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111760</xdr:rowOff>
    </xdr:from>
    <xdr:ext cx="762000" cy="25590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当町は、類似団体平均より</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0.1%下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回っている。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令和元年度は、認定こども園費の減等により前年度</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比</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0.3%</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の減である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。福崎町では、福祉基金を活用し、町単独で多くの福祉施策を実施しているが、基金が減少を続けており、事業の整理・縮小の必要がある。今後は福崎町第</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次行政改革大綱・実施計画に基づき、一定の役割を終えた施策や重複する施策などは見直していく方針である。</a:t>
          </a:r>
        </a:p>
      </xdr:txBody>
    </xdr:sp>
    <xdr:clientData/>
  </xdr:twoCellAnchor>
  <xdr:oneCellAnchor>
    <xdr:from>
      <xdr:col>3</xdr:col>
      <xdr:colOff>123825</xdr:colOff>
      <xdr:row>49</xdr:row>
      <xdr:rowOff>107950</xdr:rowOff>
    </xdr:from>
    <xdr:ext cx="29527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22860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118110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61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130810</xdr:rowOff>
    </xdr:from>
    <xdr:ext cx="73342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88900</xdr:rowOff>
    </xdr:from>
    <xdr:to>
      <xdr:col>15</xdr:col>
      <xdr:colOff>98425</xdr:colOff>
      <xdr:row>57</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61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111760</xdr:rowOff>
    </xdr:from>
    <xdr:ext cx="762000" cy="25590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69850</xdr:rowOff>
    </xdr:from>
    <xdr:to>
      <xdr:col>11</xdr:col>
      <xdr:colOff>9525</xdr:colOff>
      <xdr:row>57</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42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73660</xdr:rowOff>
    </xdr:from>
    <xdr:ext cx="75882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35560</xdr:rowOff>
    </xdr:from>
    <xdr:ext cx="75882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653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162560</xdr:rowOff>
    </xdr:from>
    <xdr:ext cx="73342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352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124460</xdr:rowOff>
    </xdr:from>
    <xdr:ext cx="75882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971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882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78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当町は、類似団体平均を</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4.5%</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下回っている。主な要因は、下水道事業が平成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年度から法適化され、繰出金から補助費等に移行したことによる。特別会計への繰出金については、国民健康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保険事業特別会計への繰出金が約2百万円の減</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百万円の増、介護保険事業特別会計への繰出金が約9百万円の増となっている。</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今後、高齢化が進むにつれ、繰出金の増加が見込まれるため、適正な繰出金の支出に努める。</a:t>
          </a:r>
        </a:p>
      </xdr:txBody>
    </xdr:sp>
    <xdr:clientData/>
  </xdr:twoCellAnchor>
  <xdr:oneCellAnchor>
    <xdr:from>
      <xdr:col>62</xdr:col>
      <xdr:colOff>6350</xdr:colOff>
      <xdr:row>49</xdr:row>
      <xdr:rowOff>107950</xdr:rowOff>
    </xdr:from>
    <xdr:ext cx="29527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82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825" cy="25590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82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82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825" cy="25590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82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78105</xdr:rowOff>
    </xdr:from>
    <xdr:to>
      <xdr:col>82</xdr:col>
      <xdr:colOff>107950</xdr:colOff>
      <xdr:row>61</xdr:row>
      <xdr:rowOff>124460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50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96520</xdr:rowOff>
    </xdr:from>
    <xdr:ext cx="762000"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124460</xdr:rowOff>
    </xdr:from>
    <xdr:to>
      <xdr:col>82</xdr:col>
      <xdr:colOff>196850</xdr:colOff>
      <xdr:row>61</xdr:row>
      <xdr:rowOff>124460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164465</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78105</xdr:rowOff>
    </xdr:from>
    <xdr:to>
      <xdr:col>82</xdr:col>
      <xdr:colOff>196850</xdr:colOff>
      <xdr:row>52</xdr:row>
      <xdr:rowOff>78105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59055</xdr:rowOff>
    </xdr:from>
    <xdr:to>
      <xdr:col>82</xdr:col>
      <xdr:colOff>107950</xdr:colOff>
      <xdr:row>53</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459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127000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5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154940</xdr:rowOff>
    </xdr:from>
    <xdr:to>
      <xdr:col>82</xdr:col>
      <xdr:colOff>158750</xdr:colOff>
      <xdr:row>56</xdr:row>
      <xdr:rowOff>85090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15240</xdr:rowOff>
    </xdr:from>
    <xdr:to>
      <xdr:col>78</xdr:col>
      <xdr:colOff>69850</xdr:colOff>
      <xdr:row>53</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020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124460</xdr:rowOff>
    </xdr:from>
    <xdr:ext cx="7366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4445</xdr:rowOff>
    </xdr:from>
    <xdr:to>
      <xdr:col>73</xdr:col>
      <xdr:colOff>180975</xdr:colOff>
      <xdr:row>53</xdr:row>
      <xdr:rowOff>15240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091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59690</xdr:rowOff>
    </xdr:from>
    <xdr:to>
      <xdr:col>74</xdr:col>
      <xdr:colOff>31750</xdr:colOff>
      <xdr:row>56</xdr:row>
      <xdr:rowOff>161290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146050</xdr:rowOff>
    </xdr:from>
    <xdr:ext cx="762000" cy="25590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472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4445</xdr:rowOff>
    </xdr:from>
    <xdr:to>
      <xdr:col>69</xdr:col>
      <xdr:colOff>92075</xdr:colOff>
      <xdr:row>59</xdr:row>
      <xdr:rowOff>162560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091295"/>
          <a:ext cx="889000" cy="1186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92710</xdr:rowOff>
    </xdr:from>
    <xdr:to>
      <xdr:col>69</xdr:col>
      <xdr:colOff>142875</xdr:colOff>
      <xdr:row>57</xdr:row>
      <xdr:rowOff>22860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7620</xdr:rowOff>
    </xdr:from>
    <xdr:ext cx="758825" cy="25590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02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53</xdr:row>
      <xdr:rowOff>8255</xdr:rowOff>
    </xdr:from>
    <xdr:to>
      <xdr:col>82</xdr:col>
      <xdr:colOff>158750</xdr:colOff>
      <xdr:row>53</xdr:row>
      <xdr:rowOff>109855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0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24765</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4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130810</xdr:rowOff>
    </xdr:from>
    <xdr:ext cx="7366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7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52</xdr:row>
      <xdr:rowOff>135890</xdr:rowOff>
    </xdr:from>
    <xdr:to>
      <xdr:col>74</xdr:col>
      <xdr:colOff>31750</xdr:colOff>
      <xdr:row>53</xdr:row>
      <xdr:rowOff>66040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76200</xdr:rowOff>
    </xdr:from>
    <xdr:ext cx="762000" cy="25590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201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52</xdr:row>
      <xdr:rowOff>125095</xdr:rowOff>
    </xdr:from>
    <xdr:to>
      <xdr:col>69</xdr:col>
      <xdr:colOff>142875</xdr:colOff>
      <xdr:row>53</xdr:row>
      <xdr:rowOff>55245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65405</xdr:rowOff>
    </xdr:from>
    <xdr:ext cx="758825" cy="25590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093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111760</xdr:rowOff>
    </xdr:from>
    <xdr:to>
      <xdr:col>65</xdr:col>
      <xdr:colOff>53975</xdr:colOff>
      <xdr:row>60</xdr:row>
      <xdr:rowOff>41910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26670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1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を4.5</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上回っている。</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要因としては、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常備消防</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の姫路市</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へ</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事務委託</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、ごみ処理やし尿処理などを一部事務組合で実施しているため</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で</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、その負担金が補助費の半分以上を占めている。</a:t>
          </a:r>
          <a:endPar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令和元</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年度は、一部事務組合の負担金の減や税外還付金の減等により前年度に</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比べ1.5%減少している。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今後、神崎郡ごみ処理施設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の新設を予定しているので</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増加する見込みである。</a:t>
          </a:r>
        </a:p>
      </xdr:txBody>
    </xdr:sp>
    <xdr:clientData/>
  </xdr:twoCellAnchor>
  <xdr:oneCellAnchor>
    <xdr:from>
      <xdr:col>62</xdr:col>
      <xdr:colOff>6350</xdr:colOff>
      <xdr:row>29</xdr:row>
      <xdr:rowOff>107950</xdr:rowOff>
    </xdr:from>
    <xdr:ext cx="29527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109220</xdr:rowOff>
    </xdr:from>
    <xdr:to>
      <xdr:col>82</xdr:col>
      <xdr:colOff>107950</xdr:colOff>
      <xdr:row>40</xdr:row>
      <xdr:rowOff>17780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52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160655</xdr:rowOff>
    </xdr:from>
    <xdr:ext cx="762000" cy="259080"/>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17780</xdr:rowOff>
    </xdr:from>
    <xdr:to>
      <xdr:col>82</xdr:col>
      <xdr:colOff>196850</xdr:colOff>
      <xdr:row>40</xdr:row>
      <xdr:rowOff>17780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23495</xdr:rowOff>
    </xdr:from>
    <xdr:ext cx="762000" cy="25908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109220</xdr:rowOff>
    </xdr:from>
    <xdr:to>
      <xdr:col>82</xdr:col>
      <xdr:colOff>196850</xdr:colOff>
      <xdr:row>34</xdr:row>
      <xdr:rowOff>109220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86360</xdr:rowOff>
    </xdr:from>
    <xdr:to>
      <xdr:col>82</xdr:col>
      <xdr:colOff>107950</xdr:colOff>
      <xdr:row>38</xdr:row>
      <xdr:rowOff>154940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014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17780</xdr:rowOff>
    </xdr:from>
    <xdr:ext cx="762000" cy="25590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98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154940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64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149860</xdr:rowOff>
    </xdr:from>
    <xdr:to>
      <xdr:col>73</xdr:col>
      <xdr:colOff>180975</xdr:colOff>
      <xdr:row>38</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64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140335</xdr:rowOff>
    </xdr:from>
    <xdr:to>
      <xdr:col>74</xdr:col>
      <xdr:colOff>31750</xdr:colOff>
      <xdr:row>37</xdr:row>
      <xdr:rowOff>70485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80645</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132080</xdr:rowOff>
    </xdr:from>
    <xdr:to>
      <xdr:col>69</xdr:col>
      <xdr:colOff>92075</xdr:colOff>
      <xdr:row>38</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04280"/>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126365</xdr:rowOff>
    </xdr:from>
    <xdr:to>
      <xdr:col>69</xdr:col>
      <xdr:colOff>142875</xdr:colOff>
      <xdr:row>37</xdr:row>
      <xdr:rowOff>56515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66675</xdr:rowOff>
    </xdr:from>
    <xdr:ext cx="758825" cy="25590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4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78105</xdr:rowOff>
    </xdr:from>
    <xdr:ext cx="762000" cy="25590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34925</xdr:rowOff>
    </xdr:from>
    <xdr:to>
      <xdr:col>82</xdr:col>
      <xdr:colOff>158750</xdr:colOff>
      <xdr:row>38</xdr:row>
      <xdr:rowOff>136525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6985</xdr:rowOff>
    </xdr:from>
    <xdr:ext cx="762000" cy="25590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22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103505</xdr:rowOff>
    </xdr:from>
    <xdr:to>
      <xdr:col>78</xdr:col>
      <xdr:colOff>120650</xdr:colOff>
      <xdr:row>39</xdr:row>
      <xdr:rowOff>33655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18415</xdr:rowOff>
    </xdr:from>
    <xdr:ext cx="736600" cy="25590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049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13970</xdr:rowOff>
    </xdr:from>
    <xdr:ext cx="7620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13970</xdr:rowOff>
    </xdr:from>
    <xdr:ext cx="758825"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005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20955</xdr:rowOff>
    </xdr:from>
    <xdr:ext cx="762000" cy="25590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217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、類似団体を</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0.6</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％上回っている。近年、幼児園建設や下水道整備</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、福崎駅周辺</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整備などの大型事業が集中したため、地方債の元利償還金が膨らんできている。公債費総額は、臨時財政対策債の償還及び福崎駅周辺整備に伴う公共事業等債、学校施設の長寿命化事業等により償還金の増加が見込まれ、公債費の占める比率が大きくなると見込まれる。今後も、投資的経費の抑制</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や財政調整基金、ふるさと応援基金の活用等</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により、地方債の発行を抑制していく。</a:t>
          </a:r>
        </a:p>
      </xdr:txBody>
    </xdr:sp>
    <xdr:clientData/>
  </xdr:twoCellAnchor>
  <xdr:oneCellAnchor>
    <xdr:from>
      <xdr:col>3</xdr:col>
      <xdr:colOff>123825</xdr:colOff>
      <xdr:row>69</xdr:row>
      <xdr:rowOff>107950</xdr:rowOff>
    </xdr:from>
    <xdr:ext cx="295275"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825" cy="25590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133350</xdr:rowOff>
    </xdr:from>
    <xdr:ext cx="762000" cy="25590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161290</xdr:rowOff>
    </xdr:from>
    <xdr:to>
      <xdr:col>24</xdr:col>
      <xdr:colOff>114300</xdr:colOff>
      <xdr:row>81</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53340</xdr:rowOff>
    </xdr:from>
    <xdr:ext cx="762000" cy="25590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239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142240</xdr:rowOff>
    </xdr:from>
    <xdr:ext cx="762000" cy="259080"/>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58420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16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66040</xdr:rowOff>
    </xdr:from>
    <xdr:ext cx="733425" cy="25590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62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5080</xdr:rowOff>
    </xdr:from>
    <xdr:to>
      <xdr:col>15</xdr:col>
      <xdr:colOff>98425</xdr:colOff>
      <xdr:row>78</xdr:row>
      <xdr:rowOff>43180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78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118110</xdr:rowOff>
    </xdr:from>
    <xdr:to>
      <xdr:col>15</xdr:col>
      <xdr:colOff>149225</xdr:colOff>
      <xdr:row>78</xdr:row>
      <xdr:rowOff>48260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58420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130810</xdr:rowOff>
    </xdr:from>
    <xdr:to>
      <xdr:col>11</xdr:col>
      <xdr:colOff>9525</xdr:colOff>
      <xdr:row>78</xdr:row>
      <xdr:rowOff>5080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32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110490</xdr:rowOff>
    </xdr:from>
    <xdr:to>
      <xdr:col>11</xdr:col>
      <xdr:colOff>60325</xdr:colOff>
      <xdr:row>78</xdr:row>
      <xdr:rowOff>40640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50800</xdr:rowOff>
    </xdr:from>
    <xdr:ext cx="75882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153670</xdr:rowOff>
    </xdr:from>
    <xdr:ext cx="75882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124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143510</xdr:rowOff>
    </xdr:from>
    <xdr:ext cx="762000" cy="25590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45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93980</xdr:rowOff>
    </xdr:from>
    <xdr:ext cx="733425"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670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78740</xdr:rowOff>
    </xdr:from>
    <xdr:ext cx="76200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5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40640</xdr:rowOff>
    </xdr:from>
    <xdr:ext cx="758825" cy="25590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137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80010</xdr:rowOff>
    </xdr:from>
    <xdr:to>
      <xdr:col>6</xdr:col>
      <xdr:colOff>171450</xdr:colOff>
      <xdr:row>78</xdr:row>
      <xdr:rowOff>10160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166370</xdr:rowOff>
    </xdr:from>
    <xdr:ext cx="758825" cy="25590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68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当町は、類似団体平均を3.3</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下回っている。前年度に比べ3.1%減少しているのは、補助費等の減（△53百万円）が大きな要因である。全体の経常収支比率の変動にもよるが、公債費以外の経常収支は、電算システムの更新による物件費の増加や会計年度任用職員による人件費の増加により、今後は増加する見込みである。</a:t>
          </a:r>
        </a:p>
      </xdr:txBody>
    </xdr:sp>
    <xdr:clientData/>
  </xdr:twoCellAnchor>
  <xdr:oneCellAnchor>
    <xdr:from>
      <xdr:col>62</xdr:col>
      <xdr:colOff>6350</xdr:colOff>
      <xdr:row>69</xdr:row>
      <xdr:rowOff>107950</xdr:rowOff>
    </xdr:from>
    <xdr:ext cx="295275" cy="22542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101600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73660</xdr:rowOff>
    </xdr:from>
    <xdr:ext cx="762000" cy="259080"/>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101600</xdr:rowOff>
    </xdr:from>
    <xdr:to>
      <xdr:col>82</xdr:col>
      <xdr:colOff>196850</xdr:colOff>
      <xdr:row>79</xdr:row>
      <xdr:rowOff>101600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30480</xdr:rowOff>
    </xdr:from>
    <xdr:ext cx="762000" cy="25590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97790</xdr:rowOff>
    </xdr:from>
    <xdr:to>
      <xdr:col>82</xdr:col>
      <xdr:colOff>107950</xdr:colOff>
      <xdr:row>76</xdr:row>
      <xdr:rowOff>67310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95654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169545</xdr:rowOff>
    </xdr:from>
    <xdr:ext cx="762000" cy="25590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2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26035</xdr:rowOff>
    </xdr:from>
    <xdr:to>
      <xdr:col>82</xdr:col>
      <xdr:colOff>158750</xdr:colOff>
      <xdr:row>76</xdr:row>
      <xdr:rowOff>127635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101600</xdr:rowOff>
    </xdr:from>
    <xdr:to>
      <xdr:col>78</xdr:col>
      <xdr:colOff>69850</xdr:colOff>
      <xdr:row>76</xdr:row>
      <xdr:rowOff>67310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9603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21590</xdr:rowOff>
    </xdr:from>
    <xdr:to>
      <xdr:col>78</xdr:col>
      <xdr:colOff>120650</xdr:colOff>
      <xdr:row>76</xdr:row>
      <xdr:rowOff>123190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107950</xdr:rowOff>
    </xdr:from>
    <xdr:ext cx="7366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8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101600</xdr:rowOff>
    </xdr:from>
    <xdr:to>
      <xdr:col>73</xdr:col>
      <xdr:colOff>180975</xdr:colOff>
      <xdr:row>75</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9603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93980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115570</xdr:rowOff>
    </xdr:from>
    <xdr:to>
      <xdr:col>69</xdr:col>
      <xdr:colOff>92075</xdr:colOff>
      <xdr:row>76</xdr:row>
      <xdr:rowOff>76835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297432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142240</xdr:rowOff>
    </xdr:from>
    <xdr:to>
      <xdr:col>69</xdr:col>
      <xdr:colOff>142875</xdr:colOff>
      <xdr:row>76</xdr:row>
      <xdr:rowOff>72390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57150</xdr:rowOff>
    </xdr:from>
    <xdr:ext cx="75882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3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101600</xdr:rowOff>
    </xdr:from>
    <xdr:to>
      <xdr:col>65</xdr:col>
      <xdr:colOff>53975</xdr:colOff>
      <xdr:row>76</xdr:row>
      <xdr:rowOff>31750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41910</xdr:rowOff>
    </xdr:from>
    <xdr:ext cx="762000" cy="25590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29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75</xdr:row>
      <xdr:rowOff>46355</xdr:rowOff>
    </xdr:from>
    <xdr:to>
      <xdr:col>82</xdr:col>
      <xdr:colOff>158750</xdr:colOff>
      <xdr:row>75</xdr:row>
      <xdr:rowOff>147955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63500</xdr:rowOff>
    </xdr:from>
    <xdr:ext cx="762000" cy="25590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50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16510</xdr:rowOff>
    </xdr:from>
    <xdr:to>
      <xdr:col>78</xdr:col>
      <xdr:colOff>120650</xdr:colOff>
      <xdr:row>76</xdr:row>
      <xdr:rowOff>118110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128270</xdr:rowOff>
    </xdr:from>
    <xdr:ext cx="7366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1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50800</xdr:rowOff>
    </xdr:from>
    <xdr:to>
      <xdr:col>74</xdr:col>
      <xdr:colOff>31750</xdr:colOff>
      <xdr:row>75</xdr:row>
      <xdr:rowOff>152400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162560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7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5080</xdr:rowOff>
    </xdr:from>
    <xdr:ext cx="758825"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923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26035</xdr:rowOff>
    </xdr:from>
    <xdr:to>
      <xdr:col>65</xdr:col>
      <xdr:colOff>53975</xdr:colOff>
      <xdr:row>76</xdr:row>
      <xdr:rowOff>127635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112395</xdr:rowOff>
    </xdr:from>
    <xdr:ext cx="762000" cy="25590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42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兵庫県福崎町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590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590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590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1905</xdr:rowOff>
    </xdr:from>
    <xdr:to>
      <xdr:col>29</xdr:col>
      <xdr:colOff>127000</xdr:colOff>
      <xdr:row>20</xdr:row>
      <xdr:rowOff>5080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10693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167640</xdr:rowOff>
    </xdr:from>
    <xdr:ext cx="758825" cy="25590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7281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71,863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5080</xdr:rowOff>
    </xdr:from>
    <xdr:to>
      <xdr:col>30</xdr:col>
      <xdr:colOff>25400</xdr:colOff>
      <xdr:row>20</xdr:row>
      <xdr:rowOff>5080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8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88265</xdr:rowOff>
    </xdr:from>
    <xdr:ext cx="758825" cy="25590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3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168,097</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1905</xdr:rowOff>
    </xdr:from>
    <xdr:to>
      <xdr:col>30</xdr:col>
      <xdr:colOff>25400</xdr:colOff>
      <xdr:row>12</xdr:row>
      <xdr:rowOff>1905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106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151765</xdr:rowOff>
    </xdr:from>
    <xdr:to>
      <xdr:col>29</xdr:col>
      <xdr:colOff>127000</xdr:colOff>
      <xdr:row>19</xdr:row>
      <xdr:rowOff>157480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345694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40640</xdr:rowOff>
    </xdr:from>
    <xdr:ext cx="758825" cy="25590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146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23495</xdr:rowOff>
    </xdr:from>
    <xdr:to>
      <xdr:col>29</xdr:col>
      <xdr:colOff>177800</xdr:colOff>
      <xdr:row>17</xdr:row>
      <xdr:rowOff>125095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98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151765</xdr:rowOff>
    </xdr:from>
    <xdr:to>
      <xdr:col>26</xdr:col>
      <xdr:colOff>50800</xdr:colOff>
      <xdr:row>19</xdr:row>
      <xdr:rowOff>156845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345694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31115</xdr:rowOff>
    </xdr:from>
    <xdr:to>
      <xdr:col>26</xdr:col>
      <xdr:colOff>101600</xdr:colOff>
      <xdr:row>17</xdr:row>
      <xdr:rowOff>132715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993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143510</xdr:rowOff>
    </xdr:from>
    <xdr:ext cx="736600" cy="25590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8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156845</xdr:rowOff>
    </xdr:from>
    <xdr:to>
      <xdr:col>22</xdr:col>
      <xdr:colOff>114300</xdr:colOff>
      <xdr:row>20</xdr:row>
      <xdr:rowOff>31115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3462020"/>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26670</xdr:rowOff>
    </xdr:from>
    <xdr:to>
      <xdr:col>22</xdr:col>
      <xdr:colOff>165100</xdr:colOff>
      <xdr:row>17</xdr:row>
      <xdr:rowOff>128270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8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138430</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17780</xdr:rowOff>
    </xdr:from>
    <xdr:to>
      <xdr:col>18</xdr:col>
      <xdr:colOff>177800</xdr:colOff>
      <xdr:row>20</xdr:row>
      <xdr:rowOff>31115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2908300" y="349440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95250</xdr:rowOff>
    </xdr:from>
    <xdr:to>
      <xdr:col>19</xdr:col>
      <xdr:colOff>38100</xdr:colOff>
      <xdr:row>18</xdr:row>
      <xdr:rowOff>25400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3057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35560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133350</xdr:rowOff>
    </xdr:from>
    <xdr:to>
      <xdr:col>15</xdr:col>
      <xdr:colOff>101600</xdr:colOff>
      <xdr:row>18</xdr:row>
      <xdr:rowOff>63500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73660</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106680</xdr:rowOff>
    </xdr:from>
    <xdr:to>
      <xdr:col>29</xdr:col>
      <xdr:colOff>177800</xdr:colOff>
      <xdr:row>20</xdr:row>
      <xdr:rowOff>36830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341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15240</xdr:rowOff>
    </xdr:from>
    <xdr:ext cx="75882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3204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100965</xdr:rowOff>
    </xdr:from>
    <xdr:to>
      <xdr:col>26</xdr:col>
      <xdr:colOff>101600</xdr:colOff>
      <xdr:row>20</xdr:row>
      <xdr:rowOff>31115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340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16510</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93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106045</xdr:rowOff>
    </xdr:from>
    <xdr:to>
      <xdr:col>22</xdr:col>
      <xdr:colOff>165100</xdr:colOff>
      <xdr:row>20</xdr:row>
      <xdr:rowOff>36195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341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20955</xdr:rowOff>
    </xdr:from>
    <xdr:ext cx="762000" cy="25590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97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151765</xdr:rowOff>
    </xdr:from>
    <xdr:to>
      <xdr:col>19</xdr:col>
      <xdr:colOff>38100</xdr:colOff>
      <xdr:row>20</xdr:row>
      <xdr:rowOff>81915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345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66675</xdr:rowOff>
    </xdr:from>
    <xdr:ext cx="762000" cy="25590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543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137795</xdr:rowOff>
    </xdr:from>
    <xdr:to>
      <xdr:col>15</xdr:col>
      <xdr:colOff>101600</xdr:colOff>
      <xdr:row>20</xdr:row>
      <xdr:rowOff>67945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344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52705</xdr:rowOff>
    </xdr:from>
    <xdr:ext cx="762000" cy="25590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293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71,036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266065</xdr:rowOff>
    </xdr:from>
    <xdr:to>
      <xdr:col>29</xdr:col>
      <xdr:colOff>127000</xdr:colOff>
      <xdr:row>38</xdr:row>
      <xdr:rowOff>106680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190615"/>
          <a:ext cx="0" cy="1383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78740</xdr:rowOff>
    </xdr:from>
    <xdr:ext cx="758825" cy="25273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34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-4,115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106680</xdr:rowOff>
    </xdr:from>
    <xdr:to>
      <xdr:col>30</xdr:col>
      <xdr:colOff>25400</xdr:colOff>
      <xdr:row>38</xdr:row>
      <xdr:rowOff>106680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5742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10795</xdr:rowOff>
    </xdr:from>
    <xdr:ext cx="758825" cy="2584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534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266065</xdr:rowOff>
    </xdr:from>
    <xdr:to>
      <xdr:col>30</xdr:col>
      <xdr:colOff>25400</xdr:colOff>
      <xdr:row>33</xdr:row>
      <xdr:rowOff>266065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19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328295</xdr:rowOff>
    </xdr:from>
    <xdr:to>
      <xdr:col>29</xdr:col>
      <xdr:colOff>127000</xdr:colOff>
      <xdr:row>36</xdr:row>
      <xdr:rowOff>25400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003800" y="6938645"/>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140970</xdr:rowOff>
    </xdr:from>
    <xdr:ext cx="758825"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32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297180</xdr:rowOff>
    </xdr:from>
    <xdr:to>
      <xdr:col>29</xdr:col>
      <xdr:colOff>177800</xdr:colOff>
      <xdr:row>36</xdr:row>
      <xdr:rowOff>55245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313055</xdr:rowOff>
    </xdr:from>
    <xdr:to>
      <xdr:col>26</xdr:col>
      <xdr:colOff>50800</xdr:colOff>
      <xdr:row>35</xdr:row>
      <xdr:rowOff>328295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4305300" y="692340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269240</xdr:rowOff>
    </xdr:from>
    <xdr:to>
      <xdr:col>26</xdr:col>
      <xdr:colOff>101600</xdr:colOff>
      <xdr:row>36</xdr:row>
      <xdr:rowOff>27305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37465</xdr:rowOff>
    </xdr:from>
    <xdr:ext cx="7366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8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266065</xdr:rowOff>
    </xdr:from>
    <xdr:to>
      <xdr:col>22</xdr:col>
      <xdr:colOff>114300</xdr:colOff>
      <xdr:row>35</xdr:row>
      <xdr:rowOff>313055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606800" y="687641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266065</xdr:rowOff>
    </xdr:from>
    <xdr:to>
      <xdr:col>22</xdr:col>
      <xdr:colOff>165100</xdr:colOff>
      <xdr:row>36</xdr:row>
      <xdr:rowOff>24765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9525</xdr:rowOff>
    </xdr:from>
    <xdr:ext cx="762000" cy="25336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2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266065</xdr:rowOff>
    </xdr:from>
    <xdr:to>
      <xdr:col>18</xdr:col>
      <xdr:colOff>177800</xdr:colOff>
      <xdr:row>35</xdr:row>
      <xdr:rowOff>273050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908300" y="68764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274320</xdr:rowOff>
    </xdr:from>
    <xdr:to>
      <xdr:col>19</xdr:col>
      <xdr:colOff>38100</xdr:colOff>
      <xdr:row>36</xdr:row>
      <xdr:rowOff>33020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17780</xdr:rowOff>
    </xdr:from>
    <xdr:ext cx="762000" cy="25717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10160</xdr:rowOff>
    </xdr:from>
    <xdr:to>
      <xdr:col>15</xdr:col>
      <xdr:colOff>101600</xdr:colOff>
      <xdr:row>36</xdr:row>
      <xdr:rowOff>111760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696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96520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4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317500</xdr:rowOff>
    </xdr:from>
    <xdr:to>
      <xdr:col>29</xdr:col>
      <xdr:colOff>177800</xdr:colOff>
      <xdr:row>36</xdr:row>
      <xdr:rowOff>76200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692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288925</xdr:rowOff>
    </xdr:from>
    <xdr:ext cx="758825" cy="25908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992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21,954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276860</xdr:rowOff>
    </xdr:from>
    <xdr:to>
      <xdr:col>26</xdr:col>
      <xdr:colOff>101600</xdr:colOff>
      <xdr:row>36</xdr:row>
      <xdr:rowOff>36195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68872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20955</xdr:rowOff>
    </xdr:from>
    <xdr:ext cx="736600" cy="25400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742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263525</xdr:rowOff>
    </xdr:from>
    <xdr:to>
      <xdr:col>22</xdr:col>
      <xdr:colOff>165100</xdr:colOff>
      <xdr:row>36</xdr:row>
      <xdr:rowOff>21590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68738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32385</xdr:rowOff>
    </xdr:from>
    <xdr:ext cx="762000" cy="25400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42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24,332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215265</xdr:rowOff>
    </xdr:from>
    <xdr:to>
      <xdr:col>19</xdr:col>
      <xdr:colOff>38100</xdr:colOff>
      <xdr:row>35</xdr:row>
      <xdr:rowOff>317500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6825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327025</xdr:rowOff>
    </xdr:from>
    <xdr:ext cx="7620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94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221615</xdr:rowOff>
    </xdr:from>
    <xdr:to>
      <xdr:col>15</xdr:col>
      <xdr:colOff>101600</xdr:colOff>
      <xdr:row>35</xdr:row>
      <xdr:rowOff>322580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68319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333375</xdr:rowOff>
    </xdr:from>
    <xdr:ext cx="76200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08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19,205
18,643
45.79
8,767,145
8,555,752
150,578
5,275,133
11,734,067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117.9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90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2455" cy="25590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245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245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133985</xdr:rowOff>
    </xdr:from>
    <xdr:to>
      <xdr:col>24</xdr:col>
      <xdr:colOff>62865</xdr:colOff>
      <xdr:row>38</xdr:row>
      <xdr:rowOff>34925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3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38735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34925</xdr:rowOff>
    </xdr:from>
    <xdr:to>
      <xdr:col>24</xdr:col>
      <xdr:colOff>152400</xdr:colOff>
      <xdr:row>38</xdr:row>
      <xdr:rowOff>34925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142,851</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133985</xdr:rowOff>
    </xdr:from>
    <xdr:to>
      <xdr:col>24</xdr:col>
      <xdr:colOff>152400</xdr:colOff>
      <xdr:row>29</xdr:row>
      <xdr:rowOff>133985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63500</xdr:rowOff>
    </xdr:from>
    <xdr:to>
      <xdr:col>24</xdr:col>
      <xdr:colOff>63500</xdr:colOff>
      <xdr:row>37</xdr:row>
      <xdr:rowOff>71120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071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55245</xdr:rowOff>
    </xdr:from>
    <xdr:ext cx="534670" cy="25590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5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32385</xdr:rowOff>
    </xdr:from>
    <xdr:to>
      <xdr:col>24</xdr:col>
      <xdr:colOff>114300</xdr:colOff>
      <xdr:row>35</xdr:row>
      <xdr:rowOff>133985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44450</xdr:rowOff>
    </xdr:from>
    <xdr:to>
      <xdr:col>19</xdr:col>
      <xdr:colOff>177800</xdr:colOff>
      <xdr:row>37</xdr:row>
      <xdr:rowOff>63500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8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50165</xdr:rowOff>
    </xdr:from>
    <xdr:to>
      <xdr:col>20</xdr:col>
      <xdr:colOff>38100</xdr:colOff>
      <xdr:row>35</xdr:row>
      <xdr:rowOff>151765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168275</xdr:rowOff>
    </xdr:from>
    <xdr:ext cx="531495" cy="25590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8261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44450</xdr:rowOff>
    </xdr:from>
    <xdr:to>
      <xdr:col>15</xdr:col>
      <xdr:colOff>50800</xdr:colOff>
      <xdr:row>37</xdr:row>
      <xdr:rowOff>74930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8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60325</xdr:rowOff>
    </xdr:from>
    <xdr:to>
      <xdr:col>15</xdr:col>
      <xdr:colOff>101600</xdr:colOff>
      <xdr:row>35</xdr:row>
      <xdr:rowOff>161925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6985</xdr:rowOff>
    </xdr:from>
    <xdr:ext cx="531495" cy="25590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36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57150</xdr:rowOff>
    </xdr:from>
    <xdr:to>
      <xdr:col>10</xdr:col>
      <xdr:colOff>114300</xdr:colOff>
      <xdr:row>37</xdr:row>
      <xdr:rowOff>74930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08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83820</xdr:rowOff>
    </xdr:from>
    <xdr:to>
      <xdr:col>10</xdr:col>
      <xdr:colOff>165100</xdr:colOff>
      <xdr:row>36</xdr:row>
      <xdr:rowOff>13970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30480</xdr:rowOff>
    </xdr:from>
    <xdr:ext cx="531495" cy="25590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58597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125730</xdr:rowOff>
    </xdr:from>
    <xdr:to>
      <xdr:col>6</xdr:col>
      <xdr:colOff>38100</xdr:colOff>
      <xdr:row>36</xdr:row>
      <xdr:rowOff>55880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72390</xdr:rowOff>
    </xdr:from>
    <xdr:ext cx="53149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5901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20320</xdr:rowOff>
    </xdr:from>
    <xdr:to>
      <xdr:col>24</xdr:col>
      <xdr:colOff>114300</xdr:colOff>
      <xdr:row>37</xdr:row>
      <xdr:rowOff>121920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170180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12700</xdr:rowOff>
    </xdr:from>
    <xdr:to>
      <xdr:col>20</xdr:col>
      <xdr:colOff>38100</xdr:colOff>
      <xdr:row>37</xdr:row>
      <xdr:rowOff>114300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105410</xdr:rowOff>
    </xdr:from>
    <xdr:ext cx="53149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449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165100</xdr:rowOff>
    </xdr:from>
    <xdr:to>
      <xdr:col>15</xdr:col>
      <xdr:colOff>101600</xdr:colOff>
      <xdr:row>37</xdr:row>
      <xdr:rowOff>95250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86360</xdr:rowOff>
    </xdr:from>
    <xdr:ext cx="531495" cy="25590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30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23495</xdr:rowOff>
    </xdr:from>
    <xdr:to>
      <xdr:col>10</xdr:col>
      <xdr:colOff>165100</xdr:colOff>
      <xdr:row>37</xdr:row>
      <xdr:rowOff>125095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116205</xdr:rowOff>
    </xdr:from>
    <xdr:ext cx="53149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59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107950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99060</xdr:rowOff>
    </xdr:from>
    <xdr:ext cx="531495" cy="25590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427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90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245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18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147320</xdr:rowOff>
    </xdr:from>
    <xdr:to>
      <xdr:col>24</xdr:col>
      <xdr:colOff>62865</xdr:colOff>
      <xdr:row>60</xdr:row>
      <xdr:rowOff>1905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820"/>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6350</xdr:rowOff>
    </xdr:from>
    <xdr:ext cx="534670" cy="25590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33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55,446</a:t>
          </a:r>
          <a:endParaRPr kumimoji="1" lang="ja-JP" altLang="en-US" sz="1000" b="1">
            <a:latin typeface="ＭＳ Ｐゴシック"/>
            <a:ea typeface="ＭＳ Ｐゴシック"/>
          </a:endParaRPr>
        </a:p>
      </xdr:txBody>
    </xdr:sp>
    <xdr:clientData/>
  </xdr:oneCellAnchor>
  <xdr:twoCellAnchor>
    <xdr:from>
      <xdr:col>23</xdr:col>
      <xdr:colOff>165100</xdr:colOff>
      <xdr:row>60</xdr:row>
      <xdr:rowOff>1905</xdr:rowOff>
    </xdr:from>
    <xdr:to>
      <xdr:col>24</xdr:col>
      <xdr:colOff>152400</xdr:colOff>
      <xdr:row>60</xdr:row>
      <xdr:rowOff>1905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93980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5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151,551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147320</xdr:rowOff>
    </xdr:from>
    <xdr:to>
      <xdr:col>24</xdr:col>
      <xdr:colOff>152400</xdr:colOff>
      <xdr:row>50</xdr:row>
      <xdr:rowOff>147320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168275</xdr:rowOff>
    </xdr:from>
    <xdr:to>
      <xdr:col>24</xdr:col>
      <xdr:colOff>63500</xdr:colOff>
      <xdr:row>58</xdr:row>
      <xdr:rowOff>72390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092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147320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7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132080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164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40640</xdr:rowOff>
    </xdr:from>
    <xdr:to>
      <xdr:col>20</xdr:col>
      <xdr:colOff>38100</xdr:colOff>
      <xdr:row>57</xdr:row>
      <xdr:rowOff>142240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158750</xdr:rowOff>
    </xdr:from>
    <xdr:ext cx="53149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588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132080</xdr:rowOff>
    </xdr:from>
    <xdr:to>
      <xdr:col>15</xdr:col>
      <xdr:colOff>50800</xdr:colOff>
      <xdr:row>58</xdr:row>
      <xdr:rowOff>135255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761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90170</xdr:rowOff>
    </xdr:from>
    <xdr:to>
      <xdr:col>15</xdr:col>
      <xdr:colOff>101600</xdr:colOff>
      <xdr:row>58</xdr:row>
      <xdr:rowOff>20320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36830</xdr:rowOff>
    </xdr:from>
    <xdr:ext cx="53149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638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135255</xdr:rowOff>
    </xdr:from>
    <xdr:to>
      <xdr:col>10</xdr:col>
      <xdr:colOff>114300</xdr:colOff>
      <xdr:row>59</xdr:row>
      <xdr:rowOff>6350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793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56515</xdr:rowOff>
    </xdr:from>
    <xdr:to>
      <xdr:col>10</xdr:col>
      <xdr:colOff>165100</xdr:colOff>
      <xdr:row>57</xdr:row>
      <xdr:rowOff>158115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3175</xdr:rowOff>
    </xdr:from>
    <xdr:ext cx="53149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604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140970</xdr:rowOff>
    </xdr:from>
    <xdr:to>
      <xdr:col>6</xdr:col>
      <xdr:colOff>38100</xdr:colOff>
      <xdr:row>58</xdr:row>
      <xdr:rowOff>71120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87630</xdr:rowOff>
    </xdr:from>
    <xdr:ext cx="531495" cy="25590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688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117475</xdr:rowOff>
    </xdr:from>
    <xdr:to>
      <xdr:col>24</xdr:col>
      <xdr:colOff>114300</xdr:colOff>
      <xdr:row>58</xdr:row>
      <xdr:rowOff>47625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95885</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114300</xdr:rowOff>
    </xdr:from>
    <xdr:ext cx="53149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10058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80645</xdr:rowOff>
    </xdr:from>
    <xdr:to>
      <xdr:col>15</xdr:col>
      <xdr:colOff>101600</xdr:colOff>
      <xdr:row>59</xdr:row>
      <xdr:rowOff>10795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1905</xdr:rowOff>
    </xdr:from>
    <xdr:ext cx="53149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117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84455</xdr:rowOff>
    </xdr:from>
    <xdr:to>
      <xdr:col>10</xdr:col>
      <xdr:colOff>165100</xdr:colOff>
      <xdr:row>59</xdr:row>
      <xdr:rowOff>14605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6350</xdr:rowOff>
    </xdr:from>
    <xdr:ext cx="531495" cy="25590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10121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126365</xdr:rowOff>
    </xdr:from>
    <xdr:to>
      <xdr:col>6</xdr:col>
      <xdr:colOff>38100</xdr:colOff>
      <xdr:row>59</xdr:row>
      <xdr:rowOff>56515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47625</xdr:rowOff>
    </xdr:from>
    <xdr:ext cx="53149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163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5745" cy="25590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590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113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156210</xdr:rowOff>
    </xdr:from>
    <xdr:to>
      <xdr:col>24</xdr:col>
      <xdr:colOff>62865</xdr:colOff>
      <xdr:row>77</xdr:row>
      <xdr:rowOff>133350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7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137160</xdr:rowOff>
    </xdr:from>
    <xdr:ext cx="46990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102870</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156210</xdr:rowOff>
    </xdr:from>
    <xdr:to>
      <xdr:col>24</xdr:col>
      <xdr:colOff>152400</xdr:colOff>
      <xdr:row>70</xdr:row>
      <xdr:rowOff>156210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94615</xdr:rowOff>
    </xdr:from>
    <xdr:to>
      <xdr:col>24</xdr:col>
      <xdr:colOff>63500</xdr:colOff>
      <xdr:row>77</xdr:row>
      <xdr:rowOff>106680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962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153035</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3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130175</xdr:rowOff>
    </xdr:from>
    <xdr:to>
      <xdr:col>24</xdr:col>
      <xdr:colOff>114300</xdr:colOff>
      <xdr:row>76</xdr:row>
      <xdr:rowOff>60325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94615</xdr:rowOff>
    </xdr:from>
    <xdr:to>
      <xdr:col>19</xdr:col>
      <xdr:colOff>177800</xdr:colOff>
      <xdr:row>77</xdr:row>
      <xdr:rowOff>109855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62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97790</xdr:rowOff>
    </xdr:from>
    <xdr:to>
      <xdr:col>20</xdr:col>
      <xdr:colOff>38100</xdr:colOff>
      <xdr:row>76</xdr:row>
      <xdr:rowOff>27305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43815</xdr:rowOff>
    </xdr:from>
    <xdr:ext cx="466725" cy="25590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7311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107950</xdr:rowOff>
    </xdr:from>
    <xdr:to>
      <xdr:col>15</xdr:col>
      <xdr:colOff>50800</xdr:colOff>
      <xdr:row>77</xdr:row>
      <xdr:rowOff>109855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096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3810</xdr:rowOff>
    </xdr:from>
    <xdr:to>
      <xdr:col>15</xdr:col>
      <xdr:colOff>101600</xdr:colOff>
      <xdr:row>75</xdr:row>
      <xdr:rowOff>105410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121920</xdr:rowOff>
    </xdr:from>
    <xdr:ext cx="466725" cy="25590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6377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107950</xdr:rowOff>
    </xdr:from>
    <xdr:to>
      <xdr:col>10</xdr:col>
      <xdr:colOff>114300</xdr:colOff>
      <xdr:row>77</xdr:row>
      <xdr:rowOff>113665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096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54610</xdr:rowOff>
    </xdr:from>
    <xdr:to>
      <xdr:col>10</xdr:col>
      <xdr:colOff>165100</xdr:colOff>
      <xdr:row>75</xdr:row>
      <xdr:rowOff>156210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1270</xdr:rowOff>
    </xdr:from>
    <xdr:ext cx="46672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688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52070</xdr:rowOff>
    </xdr:from>
    <xdr:to>
      <xdr:col>6</xdr:col>
      <xdr:colOff>38100</xdr:colOff>
      <xdr:row>76</xdr:row>
      <xdr:rowOff>153035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169545</xdr:rowOff>
    </xdr:from>
    <xdr:ext cx="466725" cy="25590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8568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55880</xdr:rowOff>
    </xdr:from>
    <xdr:to>
      <xdr:col>24</xdr:col>
      <xdr:colOff>114300</xdr:colOff>
      <xdr:row>77</xdr:row>
      <xdr:rowOff>157480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142240</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2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43815</xdr:rowOff>
    </xdr:from>
    <xdr:to>
      <xdr:col>20</xdr:col>
      <xdr:colOff>38100</xdr:colOff>
      <xdr:row>77</xdr:row>
      <xdr:rowOff>145415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136525</xdr:rowOff>
    </xdr:from>
    <xdr:ext cx="46672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338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59055</xdr:rowOff>
    </xdr:from>
    <xdr:to>
      <xdr:col>15</xdr:col>
      <xdr:colOff>101600</xdr:colOff>
      <xdr:row>77</xdr:row>
      <xdr:rowOff>160655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151765</xdr:rowOff>
    </xdr:from>
    <xdr:ext cx="46672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3534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57150</xdr:rowOff>
    </xdr:from>
    <xdr:to>
      <xdr:col>10</xdr:col>
      <xdr:colOff>165100</xdr:colOff>
      <xdr:row>77</xdr:row>
      <xdr:rowOff>158750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149860</xdr:rowOff>
    </xdr:from>
    <xdr:ext cx="46672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351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63500</xdr:rowOff>
    </xdr:from>
    <xdr:to>
      <xdr:col>6</xdr:col>
      <xdr:colOff>38100</xdr:colOff>
      <xdr:row>77</xdr:row>
      <xdr:rowOff>164465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155575</xdr:rowOff>
    </xdr:from>
    <xdr:ext cx="466725" cy="25590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3572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110,702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799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590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342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5885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2455" cy="25590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87630</xdr:rowOff>
    </xdr:from>
    <xdr:to>
      <xdr:col>24</xdr:col>
      <xdr:colOff>62865</xdr:colOff>
      <xdr:row>99</xdr:row>
      <xdr:rowOff>26670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3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30480</xdr:rowOff>
    </xdr:from>
    <xdr:ext cx="534670" cy="25590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37,445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26670</xdr:rowOff>
    </xdr:from>
    <xdr:to>
      <xdr:col>24</xdr:col>
      <xdr:colOff>152400</xdr:colOff>
      <xdr:row>99</xdr:row>
      <xdr:rowOff>26670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34290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102,275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87630</xdr:rowOff>
    </xdr:from>
    <xdr:to>
      <xdr:col>24</xdr:col>
      <xdr:colOff>152400</xdr:colOff>
      <xdr:row>90</xdr:row>
      <xdr:rowOff>87630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3810</xdr:rowOff>
    </xdr:from>
    <xdr:to>
      <xdr:col>24</xdr:col>
      <xdr:colOff>63500</xdr:colOff>
      <xdr:row>97</xdr:row>
      <xdr:rowOff>8255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44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133985</xdr:rowOff>
    </xdr:from>
    <xdr:ext cx="534670" cy="25590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2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111125</xdr:rowOff>
    </xdr:from>
    <xdr:to>
      <xdr:col>24</xdr:col>
      <xdr:colOff>114300</xdr:colOff>
      <xdr:row>96</xdr:row>
      <xdr:rowOff>41275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135255</xdr:rowOff>
    </xdr:from>
    <xdr:to>
      <xdr:col>19</xdr:col>
      <xdr:colOff>177800</xdr:colOff>
      <xdr:row>97</xdr:row>
      <xdr:rowOff>3810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944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170815</xdr:rowOff>
    </xdr:from>
    <xdr:to>
      <xdr:col>20</xdr:col>
      <xdr:colOff>38100</xdr:colOff>
      <xdr:row>96</xdr:row>
      <xdr:rowOff>100965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117475</xdr:rowOff>
    </xdr:from>
    <xdr:ext cx="53149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2337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118745</xdr:rowOff>
    </xdr:from>
    <xdr:to>
      <xdr:col>15</xdr:col>
      <xdr:colOff>50800</xdr:colOff>
      <xdr:row>96</xdr:row>
      <xdr:rowOff>135255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779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160020</xdr:rowOff>
    </xdr:from>
    <xdr:to>
      <xdr:col>15</xdr:col>
      <xdr:colOff>101600</xdr:colOff>
      <xdr:row>96</xdr:row>
      <xdr:rowOff>90170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106680</xdr:rowOff>
    </xdr:from>
    <xdr:ext cx="53149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222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118745</xdr:rowOff>
    </xdr:from>
    <xdr:to>
      <xdr:col>10</xdr:col>
      <xdr:colOff>114300</xdr:colOff>
      <xdr:row>97</xdr:row>
      <xdr:rowOff>29845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7794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100330</xdr:rowOff>
    </xdr:from>
    <xdr:ext cx="531495" cy="25590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216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63500</xdr:rowOff>
    </xdr:from>
    <xdr:to>
      <xdr:col>6</xdr:col>
      <xdr:colOff>38100</xdr:colOff>
      <xdr:row>96</xdr:row>
      <xdr:rowOff>164465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9525</xdr:rowOff>
    </xdr:from>
    <xdr:ext cx="531495" cy="25590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297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128905</xdr:rowOff>
    </xdr:from>
    <xdr:to>
      <xdr:col>24</xdr:col>
      <xdr:colOff>114300</xdr:colOff>
      <xdr:row>97</xdr:row>
      <xdr:rowOff>59055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107315</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124460</xdr:rowOff>
    </xdr:from>
    <xdr:to>
      <xdr:col>20</xdr:col>
      <xdr:colOff>38100</xdr:colOff>
      <xdr:row>97</xdr:row>
      <xdr:rowOff>54610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45720</xdr:rowOff>
    </xdr:from>
    <xdr:ext cx="53149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67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84455</xdr:rowOff>
    </xdr:from>
    <xdr:to>
      <xdr:col>15</xdr:col>
      <xdr:colOff>101600</xdr:colOff>
      <xdr:row>97</xdr:row>
      <xdr:rowOff>14605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6350</xdr:rowOff>
    </xdr:from>
    <xdr:ext cx="531495" cy="25590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637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67945</xdr:rowOff>
    </xdr:from>
    <xdr:to>
      <xdr:col>10</xdr:col>
      <xdr:colOff>165100</xdr:colOff>
      <xdr:row>96</xdr:row>
      <xdr:rowOff>169545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160655</xdr:rowOff>
    </xdr:from>
    <xdr:ext cx="53149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619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150495</xdr:rowOff>
    </xdr:from>
    <xdr:to>
      <xdr:col>6</xdr:col>
      <xdr:colOff>38100</xdr:colOff>
      <xdr:row>97</xdr:row>
      <xdr:rowOff>80645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71755</xdr:rowOff>
    </xdr:from>
    <xdr:ext cx="53149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702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2455" cy="25590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2455" cy="25590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2455" cy="25590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37</xdr:row>
      <xdr:rowOff>120650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40"/>
          <a:ext cx="1270" cy="1140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123825</xdr:rowOff>
    </xdr:from>
    <xdr:ext cx="534670" cy="25590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4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120650</xdr:rowOff>
    </xdr:from>
    <xdr:to>
      <xdr:col>55</xdr:col>
      <xdr:colOff>88900</xdr:colOff>
      <xdr:row>37</xdr:row>
      <xdr:rowOff>120650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598805" cy="259080"/>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291,117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128270</xdr:rowOff>
    </xdr:from>
    <xdr:to>
      <xdr:col>55</xdr:col>
      <xdr:colOff>0</xdr:colOff>
      <xdr:row>36</xdr:row>
      <xdr:rowOff>146050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3004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46990</xdr:rowOff>
    </xdr:from>
    <xdr:ext cx="534670" cy="259080"/>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24130</xdr:rowOff>
    </xdr:from>
    <xdr:to>
      <xdr:col>55</xdr:col>
      <xdr:colOff>50800</xdr:colOff>
      <xdr:row>36</xdr:row>
      <xdr:rowOff>125730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125730</xdr:rowOff>
    </xdr:from>
    <xdr:to>
      <xdr:col>50</xdr:col>
      <xdr:colOff>114300</xdr:colOff>
      <xdr:row>36</xdr:row>
      <xdr:rowOff>128270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297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158750</xdr:rowOff>
    </xdr:from>
    <xdr:to>
      <xdr:col>50</xdr:col>
      <xdr:colOff>165100</xdr:colOff>
      <xdr:row>36</xdr:row>
      <xdr:rowOff>88900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105410</xdr:rowOff>
    </xdr:from>
    <xdr:ext cx="531495"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1965" y="5934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125730</xdr:rowOff>
    </xdr:from>
    <xdr:to>
      <xdr:col>45</xdr:col>
      <xdr:colOff>177800</xdr:colOff>
      <xdr:row>36</xdr:row>
      <xdr:rowOff>126365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297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67945</xdr:rowOff>
    </xdr:from>
    <xdr:to>
      <xdr:col>46</xdr:col>
      <xdr:colOff>38100</xdr:colOff>
      <xdr:row>36</xdr:row>
      <xdr:rowOff>169545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14605</xdr:rowOff>
    </xdr:from>
    <xdr:ext cx="53149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2965" y="6015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126365</xdr:rowOff>
    </xdr:from>
    <xdr:to>
      <xdr:col>41</xdr:col>
      <xdr:colOff>50800</xdr:colOff>
      <xdr:row>37</xdr:row>
      <xdr:rowOff>72390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29856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79375</xdr:rowOff>
    </xdr:from>
    <xdr:to>
      <xdr:col>41</xdr:col>
      <xdr:colOff>101600</xdr:colOff>
      <xdr:row>37</xdr:row>
      <xdr:rowOff>9525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xdr:rowOff>
    </xdr:from>
    <xdr:ext cx="53149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3965" y="6344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100965</xdr:rowOff>
    </xdr:from>
    <xdr:to>
      <xdr:col>36</xdr:col>
      <xdr:colOff>165100</xdr:colOff>
      <xdr:row>37</xdr:row>
      <xdr:rowOff>31115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47625</xdr:rowOff>
    </xdr:from>
    <xdr:ext cx="53149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4965" y="6048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95250</xdr:rowOff>
    </xdr:from>
    <xdr:to>
      <xdr:col>55</xdr:col>
      <xdr:colOff>50800</xdr:colOff>
      <xdr:row>37</xdr:row>
      <xdr:rowOff>25400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73660</xdr:rowOff>
    </xdr:from>
    <xdr:ext cx="534670" cy="259080"/>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4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77470</xdr:rowOff>
    </xdr:from>
    <xdr:to>
      <xdr:col>50</xdr:col>
      <xdr:colOff>165100</xdr:colOff>
      <xdr:row>37</xdr:row>
      <xdr:rowOff>7620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170180</xdr:rowOff>
    </xdr:from>
    <xdr:ext cx="53149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1965" y="6342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74930</xdr:rowOff>
    </xdr:from>
    <xdr:to>
      <xdr:col>46</xdr:col>
      <xdr:colOff>38100</xdr:colOff>
      <xdr:row>37</xdr:row>
      <xdr:rowOff>5080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167640</xdr:rowOff>
    </xdr:from>
    <xdr:ext cx="531495" cy="25590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2965" y="6339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75565</xdr:rowOff>
    </xdr:from>
    <xdr:to>
      <xdr:col>41</xdr:col>
      <xdr:colOff>101600</xdr:colOff>
      <xdr:row>37</xdr:row>
      <xdr:rowOff>6350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22225</xdr:rowOff>
    </xdr:from>
    <xdr:ext cx="531495" cy="2584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3965" y="6022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21590</xdr:rowOff>
    </xdr:from>
    <xdr:to>
      <xdr:col>36</xdr:col>
      <xdr:colOff>165100</xdr:colOff>
      <xdr:row>37</xdr:row>
      <xdr:rowOff>123190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114300</xdr:rowOff>
    </xdr:from>
    <xdr:ext cx="53149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4965" y="6457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2455" cy="25908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127635</xdr:rowOff>
    </xdr:from>
    <xdr:to>
      <xdr:col>54</xdr:col>
      <xdr:colOff>189865</xdr:colOff>
      <xdr:row>58</xdr:row>
      <xdr:rowOff>106680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68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110490</xdr:rowOff>
    </xdr:from>
    <xdr:ext cx="534670" cy="25590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5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28,619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106680</xdr:rowOff>
    </xdr:from>
    <xdr:to>
      <xdr:col>55</xdr:col>
      <xdr:colOff>88900</xdr:colOff>
      <xdr:row>58</xdr:row>
      <xdr:rowOff>106680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74930</xdr:rowOff>
    </xdr:from>
    <xdr:ext cx="598805" cy="25590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5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428,089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127635</xdr:rowOff>
    </xdr:from>
    <xdr:to>
      <xdr:col>55</xdr:col>
      <xdr:colOff>88900</xdr:colOff>
      <xdr:row>49</xdr:row>
      <xdr:rowOff>127635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46990</xdr:rowOff>
    </xdr:from>
    <xdr:to>
      <xdr:col>55</xdr:col>
      <xdr:colOff>0</xdr:colOff>
      <xdr:row>57</xdr:row>
      <xdr:rowOff>81280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196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42545</xdr:rowOff>
    </xdr:from>
    <xdr:ext cx="534670" cy="25590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437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19685</xdr:rowOff>
    </xdr:from>
    <xdr:to>
      <xdr:col>55</xdr:col>
      <xdr:colOff>50800</xdr:colOff>
      <xdr:row>57</xdr:row>
      <xdr:rowOff>121285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46990</xdr:rowOff>
    </xdr:from>
    <xdr:to>
      <xdr:col>50</xdr:col>
      <xdr:colOff>114300</xdr:colOff>
      <xdr:row>57</xdr:row>
      <xdr:rowOff>128905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196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140335</xdr:rowOff>
    </xdr:from>
    <xdr:to>
      <xdr:col>50</xdr:col>
      <xdr:colOff>165100</xdr:colOff>
      <xdr:row>57</xdr:row>
      <xdr:rowOff>70485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86995</xdr:rowOff>
    </xdr:from>
    <xdr:ext cx="531495" cy="25590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1965" y="9516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48895</xdr:rowOff>
    </xdr:from>
    <xdr:to>
      <xdr:col>45</xdr:col>
      <xdr:colOff>177800</xdr:colOff>
      <xdr:row>57</xdr:row>
      <xdr:rowOff>128905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2154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132080</xdr:rowOff>
    </xdr:from>
    <xdr:to>
      <xdr:col>46</xdr:col>
      <xdr:colOff>38100</xdr:colOff>
      <xdr:row>57</xdr:row>
      <xdr:rowOff>61595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78105</xdr:rowOff>
    </xdr:from>
    <xdr:ext cx="531495" cy="25590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2965" y="9507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48895</xdr:rowOff>
    </xdr:from>
    <xdr:to>
      <xdr:col>41</xdr:col>
      <xdr:colOff>50800</xdr:colOff>
      <xdr:row>57</xdr:row>
      <xdr:rowOff>65405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215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69215</xdr:rowOff>
    </xdr:from>
    <xdr:to>
      <xdr:col>41</xdr:col>
      <xdr:colOff>101600</xdr:colOff>
      <xdr:row>56</xdr:row>
      <xdr:rowOff>170815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15875</xdr:rowOff>
    </xdr:from>
    <xdr:ext cx="59563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580" y="94456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41275</xdr:rowOff>
    </xdr:from>
    <xdr:to>
      <xdr:col>36</xdr:col>
      <xdr:colOff>165100</xdr:colOff>
      <xdr:row>57</xdr:row>
      <xdr:rowOff>143510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133985</xdr:rowOff>
    </xdr:from>
    <xdr:ext cx="531495" cy="25590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4965" y="9906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30480</xdr:rowOff>
    </xdr:from>
    <xdr:to>
      <xdr:col>55</xdr:col>
      <xdr:colOff>50800</xdr:colOff>
      <xdr:row>57</xdr:row>
      <xdr:rowOff>132080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8890</xdr:rowOff>
    </xdr:from>
    <xdr:ext cx="534670" cy="25590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815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167640</xdr:rowOff>
    </xdr:from>
    <xdr:to>
      <xdr:col>50</xdr:col>
      <xdr:colOff>165100</xdr:colOff>
      <xdr:row>57</xdr:row>
      <xdr:rowOff>97790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88900</xdr:rowOff>
    </xdr:from>
    <xdr:ext cx="531495" cy="25590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1965" y="9861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78105</xdr:rowOff>
    </xdr:from>
    <xdr:to>
      <xdr:col>46</xdr:col>
      <xdr:colOff>38100</xdr:colOff>
      <xdr:row>58</xdr:row>
      <xdr:rowOff>8255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170815</xdr:rowOff>
    </xdr:from>
    <xdr:ext cx="531495" cy="2584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2965" y="99434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169545</xdr:rowOff>
    </xdr:from>
    <xdr:to>
      <xdr:col>41</xdr:col>
      <xdr:colOff>101600</xdr:colOff>
      <xdr:row>57</xdr:row>
      <xdr:rowOff>99695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90805</xdr:rowOff>
    </xdr:from>
    <xdr:ext cx="531495" cy="2584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3965" y="98634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14605</xdr:rowOff>
    </xdr:from>
    <xdr:to>
      <xdr:col>36</xdr:col>
      <xdr:colOff>165100</xdr:colOff>
      <xdr:row>57</xdr:row>
      <xdr:rowOff>116205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132715</xdr:rowOff>
    </xdr:from>
    <xdr:ext cx="531495" cy="25590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4965" y="9562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245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2455" cy="25590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245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167640</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14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114300</xdr:rowOff>
    </xdr:from>
    <xdr:ext cx="598805" cy="259080"/>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372,642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167640</xdr:rowOff>
    </xdr:from>
    <xdr:to>
      <xdr:col>55</xdr:col>
      <xdr:colOff>88900</xdr:colOff>
      <xdr:row>70</xdr:row>
      <xdr:rowOff>167640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167005</xdr:rowOff>
    </xdr:from>
    <xdr:to>
      <xdr:col>55</xdr:col>
      <xdr:colOff>0</xdr:colOff>
      <xdr:row>78</xdr:row>
      <xdr:rowOff>95250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6865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65405</xdr:rowOff>
    </xdr:from>
    <xdr:ext cx="534670" cy="25590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0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42545</xdr:rowOff>
    </xdr:from>
    <xdr:to>
      <xdr:col>55</xdr:col>
      <xdr:colOff>50800</xdr:colOff>
      <xdr:row>78</xdr:row>
      <xdr:rowOff>144145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167005</xdr:rowOff>
    </xdr:from>
    <xdr:to>
      <xdr:col>50</xdr:col>
      <xdr:colOff>114300</xdr:colOff>
      <xdr:row>78</xdr:row>
      <xdr:rowOff>66040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686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162560</xdr:rowOff>
    </xdr:from>
    <xdr:to>
      <xdr:col>50</xdr:col>
      <xdr:colOff>165100</xdr:colOff>
      <xdr:row>78</xdr:row>
      <xdr:rowOff>92710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83820</xdr:rowOff>
    </xdr:from>
    <xdr:ext cx="53149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1965" y="13456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66040</xdr:rowOff>
    </xdr:from>
    <xdr:to>
      <xdr:col>45</xdr:col>
      <xdr:colOff>177800</xdr:colOff>
      <xdr:row>78</xdr:row>
      <xdr:rowOff>66675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391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144780</xdr:rowOff>
    </xdr:from>
    <xdr:to>
      <xdr:col>46</xdr:col>
      <xdr:colOff>38100</xdr:colOff>
      <xdr:row>78</xdr:row>
      <xdr:rowOff>74930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91440</xdr:rowOff>
    </xdr:from>
    <xdr:ext cx="531495"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2965" y="13121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66675</xdr:rowOff>
    </xdr:from>
    <xdr:to>
      <xdr:col>41</xdr:col>
      <xdr:colOff>50800</xdr:colOff>
      <xdr:row>78</xdr:row>
      <xdr:rowOff>67945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397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104140</xdr:rowOff>
    </xdr:from>
    <xdr:to>
      <xdr:col>41</xdr:col>
      <xdr:colOff>101600</xdr:colOff>
      <xdr:row>78</xdr:row>
      <xdr:rowOff>34290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50800</xdr:rowOff>
    </xdr:from>
    <xdr:ext cx="53149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3965" y="13081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14605</xdr:rowOff>
    </xdr:from>
    <xdr:to>
      <xdr:col>36</xdr:col>
      <xdr:colOff>165100</xdr:colOff>
      <xdr:row>78</xdr:row>
      <xdr:rowOff>116205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132715</xdr:rowOff>
    </xdr:from>
    <xdr:ext cx="531495" cy="25590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4965" y="13162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44450</xdr:rowOff>
    </xdr:from>
    <xdr:to>
      <xdr:col>55</xdr:col>
      <xdr:colOff>50800</xdr:colOff>
      <xdr:row>78</xdr:row>
      <xdr:rowOff>146050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20955</xdr:rowOff>
    </xdr:from>
    <xdr:ext cx="534670" cy="25590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940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116205</xdr:rowOff>
    </xdr:from>
    <xdr:to>
      <xdr:col>50</xdr:col>
      <xdr:colOff>165100</xdr:colOff>
      <xdr:row>78</xdr:row>
      <xdr:rowOff>46355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63500</xdr:rowOff>
    </xdr:from>
    <xdr:ext cx="531495" cy="25590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1965" y="13093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15240</xdr:rowOff>
    </xdr:from>
    <xdr:to>
      <xdr:col>46</xdr:col>
      <xdr:colOff>38100</xdr:colOff>
      <xdr:row>78</xdr:row>
      <xdr:rowOff>116840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107950</xdr:rowOff>
    </xdr:from>
    <xdr:ext cx="53149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2965" y="13481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15875</xdr:rowOff>
    </xdr:from>
    <xdr:to>
      <xdr:col>41</xdr:col>
      <xdr:colOff>101600</xdr:colOff>
      <xdr:row>78</xdr:row>
      <xdr:rowOff>117475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109220</xdr:rowOff>
    </xdr:from>
    <xdr:ext cx="531495" cy="25590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3965" y="13482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17780</xdr:rowOff>
    </xdr:from>
    <xdr:to>
      <xdr:col>36</xdr:col>
      <xdr:colOff>165100</xdr:colOff>
      <xdr:row>78</xdr:row>
      <xdr:rowOff>118745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109855</xdr:rowOff>
    </xdr:from>
    <xdr:ext cx="531495" cy="25590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4965" y="134829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15240</xdr:rowOff>
    </xdr:from>
    <xdr:to>
      <xdr:col>54</xdr:col>
      <xdr:colOff>189865</xdr:colOff>
      <xdr:row>98</xdr:row>
      <xdr:rowOff>102870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574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106680</xdr:rowOff>
    </xdr:from>
    <xdr:ext cx="469900" cy="25908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102870</xdr:rowOff>
    </xdr:from>
    <xdr:to>
      <xdr:col>55</xdr:col>
      <xdr:colOff>88900</xdr:colOff>
      <xdr:row>98</xdr:row>
      <xdr:rowOff>102870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133350</xdr:rowOff>
    </xdr:from>
    <xdr:ext cx="598805" cy="25590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09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123,778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15240</xdr:rowOff>
    </xdr:from>
    <xdr:to>
      <xdr:col>55</xdr:col>
      <xdr:colOff>88900</xdr:colOff>
      <xdr:row>90</xdr:row>
      <xdr:rowOff>15240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155575</xdr:rowOff>
    </xdr:from>
    <xdr:to>
      <xdr:col>55</xdr:col>
      <xdr:colOff>0</xdr:colOff>
      <xdr:row>98</xdr:row>
      <xdr:rowOff>32385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43325"/>
          <a:ext cx="8382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151130</xdr:rowOff>
    </xdr:from>
    <xdr:ext cx="534670"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8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1270</xdr:rowOff>
    </xdr:from>
    <xdr:to>
      <xdr:col>55</xdr:col>
      <xdr:colOff>50800</xdr:colOff>
      <xdr:row>96</xdr:row>
      <xdr:rowOff>102870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32385</xdr:rowOff>
    </xdr:from>
    <xdr:to>
      <xdr:col>50</xdr:col>
      <xdr:colOff>114300</xdr:colOff>
      <xdr:row>98</xdr:row>
      <xdr:rowOff>83820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344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52705</xdr:rowOff>
    </xdr:from>
    <xdr:to>
      <xdr:col>50</xdr:col>
      <xdr:colOff>165100</xdr:colOff>
      <xdr:row>96</xdr:row>
      <xdr:rowOff>154940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170815</xdr:rowOff>
    </xdr:from>
    <xdr:ext cx="531495" cy="2584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2871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144145</xdr:rowOff>
    </xdr:from>
    <xdr:to>
      <xdr:col>45</xdr:col>
      <xdr:colOff>177800</xdr:colOff>
      <xdr:row>98</xdr:row>
      <xdr:rowOff>83820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7479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34290</xdr:rowOff>
    </xdr:from>
    <xdr:to>
      <xdr:col>46</xdr:col>
      <xdr:colOff>38100</xdr:colOff>
      <xdr:row>96</xdr:row>
      <xdr:rowOff>135890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152400</xdr:rowOff>
    </xdr:from>
    <xdr:ext cx="53149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268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128905</xdr:rowOff>
    </xdr:from>
    <xdr:to>
      <xdr:col>41</xdr:col>
      <xdr:colOff>50800</xdr:colOff>
      <xdr:row>97</xdr:row>
      <xdr:rowOff>144145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58810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83820</xdr:rowOff>
    </xdr:from>
    <xdr:ext cx="53149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371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148590</xdr:rowOff>
    </xdr:from>
    <xdr:to>
      <xdr:col>36</xdr:col>
      <xdr:colOff>165100</xdr:colOff>
      <xdr:row>97</xdr:row>
      <xdr:rowOff>78740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69850</xdr:rowOff>
    </xdr:from>
    <xdr:ext cx="53149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700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104775</xdr:rowOff>
    </xdr:from>
    <xdr:to>
      <xdr:col>55</xdr:col>
      <xdr:colOff>50800</xdr:colOff>
      <xdr:row>96</xdr:row>
      <xdr:rowOff>34925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127635</xdr:rowOff>
    </xdr:from>
    <xdr:ext cx="534670"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43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153035</xdr:rowOff>
    </xdr:from>
    <xdr:to>
      <xdr:col>50</xdr:col>
      <xdr:colOff>165100</xdr:colOff>
      <xdr:row>98</xdr:row>
      <xdr:rowOff>83185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74930</xdr:rowOff>
    </xdr:from>
    <xdr:ext cx="531495" cy="25590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1965" y="16877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33020</xdr:rowOff>
    </xdr:from>
    <xdr:to>
      <xdr:col>46</xdr:col>
      <xdr:colOff>38100</xdr:colOff>
      <xdr:row>98</xdr:row>
      <xdr:rowOff>134620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125730</xdr:rowOff>
    </xdr:from>
    <xdr:ext cx="53149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6927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93345</xdr:rowOff>
    </xdr:from>
    <xdr:to>
      <xdr:col>41</xdr:col>
      <xdr:colOff>101600</xdr:colOff>
      <xdr:row>98</xdr:row>
      <xdr:rowOff>23495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14605</xdr:rowOff>
    </xdr:from>
    <xdr:ext cx="53149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6816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78105</xdr:rowOff>
    </xdr:from>
    <xdr:to>
      <xdr:col>36</xdr:col>
      <xdr:colOff>165100</xdr:colOff>
      <xdr:row>97</xdr:row>
      <xdr:rowOff>8255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24765</xdr:rowOff>
    </xdr:from>
    <xdr:ext cx="53149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4965" y="16312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49530</xdr:rowOff>
    </xdr:from>
    <xdr:ext cx="534670" cy="259080"/>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77,919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159385</xdr:rowOff>
    </xdr:from>
    <xdr:to>
      <xdr:col>85</xdr:col>
      <xdr:colOff>127000</xdr:colOff>
      <xdr:row>39</xdr:row>
      <xdr:rowOff>3175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7448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17780</xdr:rowOff>
    </xdr:from>
    <xdr:ext cx="469900" cy="25590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614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166370</xdr:rowOff>
    </xdr:from>
    <xdr:to>
      <xdr:col>85</xdr:col>
      <xdr:colOff>177800</xdr:colOff>
      <xdr:row>38</xdr:row>
      <xdr:rowOff>95885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3175</xdr:rowOff>
    </xdr:from>
    <xdr:to>
      <xdr:col>81</xdr:col>
      <xdr:colOff>50800</xdr:colOff>
      <xdr:row>39</xdr:row>
      <xdr:rowOff>35560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897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20320</xdr:rowOff>
    </xdr:from>
    <xdr:to>
      <xdr:col>81</xdr:col>
      <xdr:colOff>101600</xdr:colOff>
      <xdr:row>38</xdr:row>
      <xdr:rowOff>121920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138430</xdr:rowOff>
    </xdr:from>
    <xdr:ext cx="466725"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350" y="63106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35560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22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166370</xdr:rowOff>
    </xdr:from>
    <xdr:ext cx="466725" cy="25590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350" y="6338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41275</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26035</xdr:rowOff>
    </xdr:from>
    <xdr:to>
      <xdr:col>72</xdr:col>
      <xdr:colOff>38100</xdr:colOff>
      <xdr:row>38</xdr:row>
      <xdr:rowOff>127635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144145</xdr:rowOff>
    </xdr:from>
    <xdr:ext cx="466725" cy="25590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350" y="6316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50165</xdr:rowOff>
    </xdr:from>
    <xdr:ext cx="46672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350" y="6393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109220</xdr:rowOff>
    </xdr:from>
    <xdr:to>
      <xdr:col>85</xdr:col>
      <xdr:colOff>177800</xdr:colOff>
      <xdr:row>39</xdr:row>
      <xdr:rowOff>38735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23495</xdr:rowOff>
    </xdr:from>
    <xdr:ext cx="469900" cy="25908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38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123825</xdr:rowOff>
    </xdr:from>
    <xdr:to>
      <xdr:col>81</xdr:col>
      <xdr:colOff>101600</xdr:colOff>
      <xdr:row>39</xdr:row>
      <xdr:rowOff>53975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45085</xdr:rowOff>
    </xdr:from>
    <xdr:ext cx="466725" cy="2584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350" y="67316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156210</xdr:rowOff>
    </xdr:from>
    <xdr:to>
      <xdr:col>76</xdr:col>
      <xdr:colOff>165100</xdr:colOff>
      <xdr:row>39</xdr:row>
      <xdr:rowOff>86360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77470</xdr:rowOff>
    </xdr:from>
    <xdr:ext cx="378460" cy="25590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70" y="67640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6380" cy="25590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92075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83185</xdr:rowOff>
    </xdr:from>
    <xdr:ext cx="37846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5745" cy="25590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245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141605</xdr:rowOff>
    </xdr:from>
    <xdr:to>
      <xdr:col>85</xdr:col>
      <xdr:colOff>126365</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141605</xdr:rowOff>
    </xdr:from>
    <xdr:ext cx="534670" cy="25908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88265</xdr:rowOff>
    </xdr:from>
    <xdr:ext cx="598805" cy="25590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7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130,340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141605</xdr:rowOff>
    </xdr:from>
    <xdr:to>
      <xdr:col>86</xdr:col>
      <xdr:colOff>25400</xdr:colOff>
      <xdr:row>71</xdr:row>
      <xdr:rowOff>141605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149225</xdr:rowOff>
    </xdr:from>
    <xdr:to>
      <xdr:col>85</xdr:col>
      <xdr:colOff>127000</xdr:colOff>
      <xdr:row>77</xdr:row>
      <xdr:rowOff>168275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087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37465</xdr:rowOff>
    </xdr:from>
    <xdr:ext cx="534670"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7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xdr:rowOff>
    </xdr:from>
    <xdr:to>
      <xdr:col>85</xdr:col>
      <xdr:colOff>177800</xdr:colOff>
      <xdr:row>77</xdr:row>
      <xdr:rowOff>116205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168275</xdr:rowOff>
    </xdr:from>
    <xdr:to>
      <xdr:col>81</xdr:col>
      <xdr:colOff>50800</xdr:colOff>
      <xdr:row>78</xdr:row>
      <xdr:rowOff>1905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699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11430</xdr:rowOff>
    </xdr:from>
    <xdr:to>
      <xdr:col>81</xdr:col>
      <xdr:colOff>101600</xdr:colOff>
      <xdr:row>77</xdr:row>
      <xdr:rowOff>113030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129540</xdr:rowOff>
    </xdr:from>
    <xdr:ext cx="53149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3965" y="12988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1905</xdr:rowOff>
    </xdr:from>
    <xdr:to>
      <xdr:col>76</xdr:col>
      <xdr:colOff>114300</xdr:colOff>
      <xdr:row>78</xdr:row>
      <xdr:rowOff>29845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50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22860</xdr:rowOff>
    </xdr:from>
    <xdr:to>
      <xdr:col>76</xdr:col>
      <xdr:colOff>165100</xdr:colOff>
      <xdr:row>77</xdr:row>
      <xdr:rowOff>124460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140970</xdr:rowOff>
    </xdr:from>
    <xdr:ext cx="53149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2999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29845</xdr:rowOff>
    </xdr:from>
    <xdr:to>
      <xdr:col>71</xdr:col>
      <xdr:colOff>177800</xdr:colOff>
      <xdr:row>78</xdr:row>
      <xdr:rowOff>46990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029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23495</xdr:rowOff>
    </xdr:from>
    <xdr:to>
      <xdr:col>72</xdr:col>
      <xdr:colOff>38100</xdr:colOff>
      <xdr:row>77</xdr:row>
      <xdr:rowOff>125095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141605</xdr:rowOff>
    </xdr:from>
    <xdr:ext cx="53149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5965" y="13000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62230</xdr:rowOff>
    </xdr:from>
    <xdr:to>
      <xdr:col>67</xdr:col>
      <xdr:colOff>101600</xdr:colOff>
      <xdr:row>77</xdr:row>
      <xdr:rowOff>163830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8890</xdr:rowOff>
    </xdr:from>
    <xdr:ext cx="531495" cy="25590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6965" y="13039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98425</xdr:rowOff>
    </xdr:from>
    <xdr:to>
      <xdr:col>85</xdr:col>
      <xdr:colOff>177800</xdr:colOff>
      <xdr:row>78</xdr:row>
      <xdr:rowOff>29210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76835</xdr:rowOff>
    </xdr:from>
    <xdr:ext cx="534670" cy="25590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84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117475</xdr:rowOff>
    </xdr:from>
    <xdr:to>
      <xdr:col>81</xdr:col>
      <xdr:colOff>101600</xdr:colOff>
      <xdr:row>78</xdr:row>
      <xdr:rowOff>47625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38735</xdr:rowOff>
    </xdr:from>
    <xdr:ext cx="53149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3965" y="13411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122555</xdr:rowOff>
    </xdr:from>
    <xdr:to>
      <xdr:col>76</xdr:col>
      <xdr:colOff>165100</xdr:colOff>
      <xdr:row>78</xdr:row>
      <xdr:rowOff>52705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44450</xdr:rowOff>
    </xdr:from>
    <xdr:ext cx="53149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4965" y="13417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150495</xdr:rowOff>
    </xdr:from>
    <xdr:to>
      <xdr:col>72</xdr:col>
      <xdr:colOff>38100</xdr:colOff>
      <xdr:row>78</xdr:row>
      <xdr:rowOff>80645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71755</xdr:rowOff>
    </xdr:from>
    <xdr:ext cx="53149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5965" y="13444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167640</xdr:rowOff>
    </xdr:from>
    <xdr:to>
      <xdr:col>67</xdr:col>
      <xdr:colOff>101600</xdr:colOff>
      <xdr:row>78</xdr:row>
      <xdr:rowOff>97790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88900</xdr:rowOff>
    </xdr:from>
    <xdr:ext cx="531495" cy="25590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6965" y="13462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590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4970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171450</xdr:rowOff>
    </xdr:from>
    <xdr:to>
      <xdr:col>85</xdr:col>
      <xdr:colOff>126365</xdr:colOff>
      <xdr:row>99</xdr:row>
      <xdr:rowOff>46990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50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50800</xdr:rowOff>
    </xdr:from>
    <xdr:ext cx="469900" cy="259080"/>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46990</xdr:rowOff>
    </xdr:from>
    <xdr:to>
      <xdr:col>86</xdr:col>
      <xdr:colOff>25400</xdr:colOff>
      <xdr:row>99</xdr:row>
      <xdr:rowOff>46990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118110</xdr:rowOff>
    </xdr:from>
    <xdr:ext cx="534670" cy="259080"/>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50,279</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171450</xdr:rowOff>
    </xdr:from>
    <xdr:to>
      <xdr:col>86</xdr:col>
      <xdr:colOff>25400</xdr:colOff>
      <xdr:row>89</xdr:row>
      <xdr:rowOff>171450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102235</xdr:rowOff>
    </xdr:from>
    <xdr:to>
      <xdr:col>85</xdr:col>
      <xdr:colOff>127000</xdr:colOff>
      <xdr:row>99</xdr:row>
      <xdr:rowOff>57785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0433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86360</xdr:rowOff>
    </xdr:from>
    <xdr:ext cx="534670" cy="25590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41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63500</xdr:rowOff>
    </xdr:from>
    <xdr:to>
      <xdr:col>85</xdr:col>
      <xdr:colOff>177800</xdr:colOff>
      <xdr:row>96</xdr:row>
      <xdr:rowOff>164465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27305</xdr:rowOff>
    </xdr:from>
    <xdr:to>
      <xdr:col>81</xdr:col>
      <xdr:colOff>50800</xdr:colOff>
      <xdr:row>99</xdr:row>
      <xdr:rowOff>57785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008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85090</xdr:rowOff>
    </xdr:from>
    <xdr:to>
      <xdr:col>81</xdr:col>
      <xdr:colOff>101600</xdr:colOff>
      <xdr:row>96</xdr:row>
      <xdr:rowOff>15240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31750</xdr:rowOff>
    </xdr:from>
    <xdr:ext cx="531495" cy="25590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3965" y="16148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115570</xdr:rowOff>
    </xdr:from>
    <xdr:to>
      <xdr:col>76</xdr:col>
      <xdr:colOff>114300</xdr:colOff>
      <xdr:row>99</xdr:row>
      <xdr:rowOff>27305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1767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24130</xdr:rowOff>
    </xdr:from>
    <xdr:to>
      <xdr:col>76</xdr:col>
      <xdr:colOff>165100</xdr:colOff>
      <xdr:row>95</xdr:row>
      <xdr:rowOff>125730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142240</xdr:rowOff>
    </xdr:from>
    <xdr:ext cx="53149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4965" y="1608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115570</xdr:rowOff>
    </xdr:from>
    <xdr:to>
      <xdr:col>71</xdr:col>
      <xdr:colOff>177800</xdr:colOff>
      <xdr:row>98</xdr:row>
      <xdr:rowOff>133985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176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157480</xdr:rowOff>
    </xdr:from>
    <xdr:to>
      <xdr:col>72</xdr:col>
      <xdr:colOff>38100</xdr:colOff>
      <xdr:row>92</xdr:row>
      <xdr:rowOff>87630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104140</xdr:rowOff>
    </xdr:from>
    <xdr:ext cx="53149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5965" y="15534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72390</xdr:rowOff>
    </xdr:from>
    <xdr:to>
      <xdr:col>67</xdr:col>
      <xdr:colOff>101600</xdr:colOff>
      <xdr:row>96</xdr:row>
      <xdr:rowOff>2540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19050</xdr:rowOff>
    </xdr:from>
    <xdr:ext cx="531495" cy="25590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6965" y="161353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52070</xdr:rowOff>
    </xdr:from>
    <xdr:to>
      <xdr:col>85</xdr:col>
      <xdr:colOff>177800</xdr:colOff>
      <xdr:row>98</xdr:row>
      <xdr:rowOff>153035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137795</xdr:rowOff>
    </xdr:from>
    <xdr:ext cx="46990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68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6985</xdr:rowOff>
    </xdr:from>
    <xdr:to>
      <xdr:col>81</xdr:col>
      <xdr:colOff>101600</xdr:colOff>
      <xdr:row>99</xdr:row>
      <xdr:rowOff>109220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99695</xdr:rowOff>
    </xdr:from>
    <xdr:ext cx="466725" cy="25590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350" y="170732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147955</xdr:rowOff>
    </xdr:from>
    <xdr:to>
      <xdr:col>76</xdr:col>
      <xdr:colOff>165100</xdr:colOff>
      <xdr:row>99</xdr:row>
      <xdr:rowOff>78105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69215</xdr:rowOff>
    </xdr:from>
    <xdr:ext cx="46672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350" y="170427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64770</xdr:rowOff>
    </xdr:from>
    <xdr:to>
      <xdr:col>72</xdr:col>
      <xdr:colOff>38100</xdr:colOff>
      <xdr:row>98</xdr:row>
      <xdr:rowOff>166370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157480</xdr:rowOff>
    </xdr:from>
    <xdr:ext cx="466725" cy="25590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350" y="169595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83185</xdr:rowOff>
    </xdr:from>
    <xdr:to>
      <xdr:col>67</xdr:col>
      <xdr:colOff>101600</xdr:colOff>
      <xdr:row>99</xdr:row>
      <xdr:rowOff>13335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4445</xdr:rowOff>
    </xdr:from>
    <xdr:ext cx="46672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350" y="16977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18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69850</xdr:rowOff>
    </xdr:from>
    <xdr:to>
      <xdr:col>116</xdr:col>
      <xdr:colOff>62865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35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16510</xdr:rowOff>
    </xdr:from>
    <xdr:ext cx="534670" cy="259080"/>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19,914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69850</xdr:rowOff>
    </xdr:from>
    <xdr:to>
      <xdr:col>116</xdr:col>
      <xdr:colOff>152400</xdr:colOff>
      <xdr:row>30</xdr:row>
      <xdr:rowOff>69850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78740</xdr:rowOff>
    </xdr:from>
    <xdr:to>
      <xdr:col>116</xdr:col>
      <xdr:colOff>63500</xdr:colOff>
      <xdr:row>38</xdr:row>
      <xdr:rowOff>60960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250940"/>
          <a:ext cx="8382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142240</xdr:rowOff>
    </xdr:from>
    <xdr:ext cx="469900" cy="259080"/>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78740</xdr:rowOff>
    </xdr:from>
    <xdr:to>
      <xdr:col>111</xdr:col>
      <xdr:colOff>177800</xdr:colOff>
      <xdr:row>38</xdr:row>
      <xdr:rowOff>95885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25094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105410</xdr:rowOff>
    </xdr:from>
    <xdr:to>
      <xdr:col>112</xdr:col>
      <xdr:colOff>38100</xdr:colOff>
      <xdr:row>38</xdr:row>
      <xdr:rowOff>35560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26670</xdr:rowOff>
    </xdr:from>
    <xdr:ext cx="466725"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350" y="6541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33020</xdr:rowOff>
    </xdr:from>
    <xdr:to>
      <xdr:col>107</xdr:col>
      <xdr:colOff>50800</xdr:colOff>
      <xdr:row>38</xdr:row>
      <xdr:rowOff>95885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37667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121285</xdr:rowOff>
    </xdr:from>
    <xdr:to>
      <xdr:col>107</xdr:col>
      <xdr:colOff>101600</xdr:colOff>
      <xdr:row>38</xdr:row>
      <xdr:rowOff>52070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67945</xdr:rowOff>
    </xdr:from>
    <xdr:ext cx="46672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350" y="62401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33020</xdr:rowOff>
    </xdr:from>
    <xdr:to>
      <xdr:col>102</xdr:col>
      <xdr:colOff>114300</xdr:colOff>
      <xdr:row>37</xdr:row>
      <xdr:rowOff>63500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3766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130175</xdr:rowOff>
    </xdr:from>
    <xdr:to>
      <xdr:col>102</xdr:col>
      <xdr:colOff>165100</xdr:colOff>
      <xdr:row>38</xdr:row>
      <xdr:rowOff>60325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52070</xdr:rowOff>
    </xdr:from>
    <xdr:ext cx="466725" cy="25590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350" y="6567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109220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99695</xdr:rowOff>
    </xdr:from>
    <xdr:ext cx="466725" cy="25590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350" y="66147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10160</xdr:rowOff>
    </xdr:from>
    <xdr:to>
      <xdr:col>116</xdr:col>
      <xdr:colOff>114300</xdr:colOff>
      <xdr:row>38</xdr:row>
      <xdr:rowOff>111760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160020</xdr:rowOff>
    </xdr:from>
    <xdr:ext cx="469900" cy="25908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03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27940</xdr:rowOff>
    </xdr:from>
    <xdr:to>
      <xdr:col>112</xdr:col>
      <xdr:colOff>38100</xdr:colOff>
      <xdr:row>36</xdr:row>
      <xdr:rowOff>129540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146050</xdr:rowOff>
    </xdr:from>
    <xdr:ext cx="466725" cy="25590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350" y="59753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45085</xdr:rowOff>
    </xdr:from>
    <xdr:to>
      <xdr:col>107</xdr:col>
      <xdr:colOff>101600</xdr:colOff>
      <xdr:row>38</xdr:row>
      <xdr:rowOff>146685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137795</xdr:rowOff>
    </xdr:from>
    <xdr:ext cx="46672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350" y="66528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153670</xdr:rowOff>
    </xdr:from>
    <xdr:to>
      <xdr:col>102</xdr:col>
      <xdr:colOff>165100</xdr:colOff>
      <xdr:row>37</xdr:row>
      <xdr:rowOff>83820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100330</xdr:rowOff>
    </xdr:from>
    <xdr:ext cx="466725" cy="25590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350" y="61010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12700</xdr:rowOff>
    </xdr:from>
    <xdr:to>
      <xdr:col>98</xdr:col>
      <xdr:colOff>38100</xdr:colOff>
      <xdr:row>37</xdr:row>
      <xdr:rowOff>114300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130810</xdr:rowOff>
    </xdr:from>
    <xdr:ext cx="46672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350" y="6131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574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4185" cy="25590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640" y="9745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418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640" y="9418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4185" cy="25590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640" y="9093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110490</xdr:rowOff>
    </xdr:from>
    <xdr:to>
      <xdr:col>116</xdr:col>
      <xdr:colOff>62865</xdr:colOff>
      <xdr:row>59</xdr:row>
      <xdr:rowOff>99060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57150</xdr:rowOff>
    </xdr:from>
    <xdr:ext cx="534670" cy="259080"/>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110490</xdr:rowOff>
    </xdr:from>
    <xdr:to>
      <xdr:col>116</xdr:col>
      <xdr:colOff>152400</xdr:colOff>
      <xdr:row>50</xdr:row>
      <xdr:rowOff>110490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63500</xdr:rowOff>
    </xdr:from>
    <xdr:to>
      <xdr:col>116</xdr:col>
      <xdr:colOff>63500</xdr:colOff>
      <xdr:row>57</xdr:row>
      <xdr:rowOff>6350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6647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113665</xdr:rowOff>
    </xdr:from>
    <xdr:ext cx="469900" cy="2584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863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135255</xdr:rowOff>
    </xdr:from>
    <xdr:to>
      <xdr:col>116</xdr:col>
      <xdr:colOff>114300</xdr:colOff>
      <xdr:row>58</xdr:row>
      <xdr:rowOff>65405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63500</xdr:rowOff>
    </xdr:from>
    <xdr:to>
      <xdr:col>111</xdr:col>
      <xdr:colOff>177800</xdr:colOff>
      <xdr:row>57</xdr:row>
      <xdr:rowOff>57785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6470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41275</xdr:rowOff>
    </xdr:from>
    <xdr:to>
      <xdr:col>112</xdr:col>
      <xdr:colOff>38100</xdr:colOff>
      <xdr:row>57</xdr:row>
      <xdr:rowOff>143510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133985</xdr:rowOff>
    </xdr:from>
    <xdr:ext cx="466725" cy="25590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350" y="99066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158115</xdr:rowOff>
    </xdr:from>
    <xdr:to>
      <xdr:col>107</xdr:col>
      <xdr:colOff>50800</xdr:colOff>
      <xdr:row>57</xdr:row>
      <xdr:rowOff>57785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7593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114935</xdr:rowOff>
    </xdr:from>
    <xdr:to>
      <xdr:col>107</xdr:col>
      <xdr:colOff>101600</xdr:colOff>
      <xdr:row>58</xdr:row>
      <xdr:rowOff>45085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36195</xdr:rowOff>
    </xdr:from>
    <xdr:ext cx="46672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350" y="99802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158115</xdr:rowOff>
    </xdr:from>
    <xdr:to>
      <xdr:col>102</xdr:col>
      <xdr:colOff>114300</xdr:colOff>
      <xdr:row>57</xdr:row>
      <xdr:rowOff>8255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593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53975</xdr:rowOff>
    </xdr:from>
    <xdr:to>
      <xdr:col>102</xdr:col>
      <xdr:colOff>165100</xdr:colOff>
      <xdr:row>57</xdr:row>
      <xdr:rowOff>155575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146685</xdr:rowOff>
    </xdr:from>
    <xdr:ext cx="466725" cy="25590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350" y="9919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168275</xdr:rowOff>
    </xdr:from>
    <xdr:to>
      <xdr:col>98</xdr:col>
      <xdr:colOff>38100</xdr:colOff>
      <xdr:row>57</xdr:row>
      <xdr:rowOff>98425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89535</xdr:rowOff>
    </xdr:from>
    <xdr:ext cx="466725" cy="25590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350" y="98621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127000</xdr:rowOff>
    </xdr:from>
    <xdr:to>
      <xdr:col>116</xdr:col>
      <xdr:colOff>114300</xdr:colOff>
      <xdr:row>57</xdr:row>
      <xdr:rowOff>57150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149860</xdr:rowOff>
    </xdr:from>
    <xdr:ext cx="469900" cy="259080"/>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7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12700</xdr:rowOff>
    </xdr:from>
    <xdr:to>
      <xdr:col>112</xdr:col>
      <xdr:colOff>38100</xdr:colOff>
      <xdr:row>56</xdr:row>
      <xdr:rowOff>114300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130810</xdr:rowOff>
    </xdr:from>
    <xdr:ext cx="466725"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350" y="9389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6985</xdr:rowOff>
    </xdr:from>
    <xdr:to>
      <xdr:col>107</xdr:col>
      <xdr:colOff>101600</xdr:colOff>
      <xdr:row>57</xdr:row>
      <xdr:rowOff>109220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125095</xdr:rowOff>
    </xdr:from>
    <xdr:ext cx="466725" cy="2584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350" y="95548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107315</xdr:rowOff>
    </xdr:from>
    <xdr:to>
      <xdr:col>102</xdr:col>
      <xdr:colOff>165100</xdr:colOff>
      <xdr:row>57</xdr:row>
      <xdr:rowOff>37465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53975</xdr:rowOff>
    </xdr:from>
    <xdr:ext cx="466725" cy="25590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350" y="94837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75565</xdr:rowOff>
    </xdr:from>
    <xdr:ext cx="466725" cy="25590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350" y="95053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90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245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119380</xdr:rowOff>
    </xdr:from>
    <xdr:to>
      <xdr:col>116</xdr:col>
      <xdr:colOff>62865</xdr:colOff>
      <xdr:row>78</xdr:row>
      <xdr:rowOff>130175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088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133985</xdr:rowOff>
    </xdr:from>
    <xdr:ext cx="534670" cy="25590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70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130175</xdr:rowOff>
    </xdr:from>
    <xdr:to>
      <xdr:col>116</xdr:col>
      <xdr:colOff>152400</xdr:colOff>
      <xdr:row>78</xdr:row>
      <xdr:rowOff>130175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66675</xdr:rowOff>
    </xdr:from>
    <xdr:ext cx="534670" cy="25590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7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97,050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119380</xdr:rowOff>
    </xdr:from>
    <xdr:to>
      <xdr:col>116</xdr:col>
      <xdr:colOff>152400</xdr:colOff>
      <xdr:row>70</xdr:row>
      <xdr:rowOff>119380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114300</xdr:rowOff>
    </xdr:from>
    <xdr:to>
      <xdr:col>116</xdr:col>
      <xdr:colOff>63500</xdr:colOff>
      <xdr:row>77</xdr:row>
      <xdr:rowOff>132080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3159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15240</xdr:rowOff>
    </xdr:from>
    <xdr:ext cx="534670" cy="259080"/>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02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163830</xdr:rowOff>
    </xdr:from>
    <xdr:to>
      <xdr:col>116</xdr:col>
      <xdr:colOff>114300</xdr:colOff>
      <xdr:row>75</xdr:row>
      <xdr:rowOff>93980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132080</xdr:rowOff>
    </xdr:from>
    <xdr:to>
      <xdr:col>111</xdr:col>
      <xdr:colOff>177800</xdr:colOff>
      <xdr:row>77</xdr:row>
      <xdr:rowOff>156845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3337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146685</xdr:rowOff>
    </xdr:from>
    <xdr:to>
      <xdr:col>112</xdr:col>
      <xdr:colOff>38100</xdr:colOff>
      <xdr:row>75</xdr:row>
      <xdr:rowOff>76835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93345</xdr:rowOff>
    </xdr:from>
    <xdr:ext cx="53149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5965" y="12609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156845</xdr:rowOff>
    </xdr:from>
    <xdr:to>
      <xdr:col>107</xdr:col>
      <xdr:colOff>50800</xdr:colOff>
      <xdr:row>78</xdr:row>
      <xdr:rowOff>7620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58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73660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90170</xdr:rowOff>
    </xdr:from>
    <xdr:ext cx="53149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6965" y="1260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118745</xdr:rowOff>
    </xdr:from>
    <xdr:to>
      <xdr:col>102</xdr:col>
      <xdr:colOff>114300</xdr:colOff>
      <xdr:row>78</xdr:row>
      <xdr:rowOff>7620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806045"/>
          <a:ext cx="889000" cy="574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99695</xdr:rowOff>
    </xdr:from>
    <xdr:to>
      <xdr:col>102</xdr:col>
      <xdr:colOff>165100</xdr:colOff>
      <xdr:row>75</xdr:row>
      <xdr:rowOff>29845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46355</xdr:rowOff>
    </xdr:from>
    <xdr:ext cx="53149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7965" y="12562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118110</xdr:rowOff>
    </xdr:from>
    <xdr:to>
      <xdr:col>98</xdr:col>
      <xdr:colOff>38100</xdr:colOff>
      <xdr:row>75</xdr:row>
      <xdr:rowOff>48260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39370</xdr:rowOff>
    </xdr:from>
    <xdr:ext cx="53149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8965" y="12898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63500</xdr:rowOff>
    </xdr:from>
    <xdr:to>
      <xdr:col>116</xdr:col>
      <xdr:colOff>114300</xdr:colOff>
      <xdr:row>77</xdr:row>
      <xdr:rowOff>165100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41910</xdr:rowOff>
    </xdr:from>
    <xdr:ext cx="534670" cy="25590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2435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80645</xdr:rowOff>
    </xdr:from>
    <xdr:to>
      <xdr:col>112</xdr:col>
      <xdr:colOff>38100</xdr:colOff>
      <xdr:row>78</xdr:row>
      <xdr:rowOff>10795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1905</xdr:rowOff>
    </xdr:from>
    <xdr:ext cx="53149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5965" y="13375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106045</xdr:rowOff>
    </xdr:from>
    <xdr:to>
      <xdr:col>107</xdr:col>
      <xdr:colOff>101600</xdr:colOff>
      <xdr:row>78</xdr:row>
      <xdr:rowOff>36195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27305</xdr:rowOff>
    </xdr:from>
    <xdr:ext cx="53149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6965" y="13400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128270</xdr:rowOff>
    </xdr:from>
    <xdr:to>
      <xdr:col>102</xdr:col>
      <xdr:colOff>165100</xdr:colOff>
      <xdr:row>78</xdr:row>
      <xdr:rowOff>58420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49530</xdr:rowOff>
    </xdr:from>
    <xdr:ext cx="531495"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7965" y="13422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67945</xdr:rowOff>
    </xdr:from>
    <xdr:to>
      <xdr:col>98</xdr:col>
      <xdr:colOff>38100</xdr:colOff>
      <xdr:row>74</xdr:row>
      <xdr:rowOff>169545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14605</xdr:rowOff>
    </xdr:from>
    <xdr:ext cx="53149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8965" y="12530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歳出決算総額は、住民一人当たり445</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,496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円となっている。人件費は、住民一人当たり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62,688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前年度より463円減少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より20,285円低く推移している。物件費は住民一人当たり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76,755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円で、類似団体平均より低く推移しているが、プレミアム付商品券事業委託料の増等により、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前年度より4,615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円増加している。扶助費は住民一人当たり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53,244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円となっており、類似団体平均より低</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く推移している。認定こども園事業の減等により、前年度より減少している。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補助費等は、住民一人当たり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73,628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円となっており、類似団体平均</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より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15,556</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円低くなっている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公共下水道事業</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が</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法適用企業会計</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になり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大幅に増加している。普通建設費は、住民一人当たり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80,388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円となっており、福崎駅周辺整備事業の大幅な減少等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前年度より8,941円減少している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。新規整備は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福崎駅周辺整備事業の減少等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で前年度より26,180円減少、更新整備は町営住宅建替事業、小・中学校空調設備整備事業等で30</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,833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円増加している。災害復旧費は、農地農業用施設の災害復旧費の増により、前年度より802円増加している。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48,744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円となっており、類似団体平均より低く</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なっているが</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年々</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増加している。積立金は、類似団体平均を大幅に下回っている。令和元年度は、ふるさと応援基金積立金が31百万円増加、財政調整基金が41百万円増加(</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42百万円積立)したため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前年度より3,881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a:t>
          </a:r>
          <a:r>
            <a:rPr kumimoji="1" lang="ja-JP"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投資及び出資金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、水道</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事業</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会計</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出資金がなくなったため、</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4,273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となっている。貸付金は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、中小企業</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振興資金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融資預託金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の実績により減少している。繰出金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保険事業特別会計への繰出金が約2百万円の減</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百万円の増、介護保険事業特別会計への繰出金が約9百万円の増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となったため前年度から908円増加している。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19,205
18,643
45.79
8,767,145
8,555,752
150,578
5,275,133
11,734,067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117.9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18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18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185" cy="25590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18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418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55245</xdr:rowOff>
    </xdr:from>
    <xdr:to>
      <xdr:col>24</xdr:col>
      <xdr:colOff>62865</xdr:colOff>
      <xdr:row>39</xdr:row>
      <xdr:rowOff>30480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74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34290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30480</xdr:rowOff>
    </xdr:from>
    <xdr:to>
      <xdr:col>24</xdr:col>
      <xdr:colOff>152400</xdr:colOff>
      <xdr:row>39</xdr:row>
      <xdr:rowOff>30480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1905</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8,022</a:t>
          </a:r>
          <a:endParaRPr kumimoji="1" lang="ja-JP" altLang="en-US" sz="1000" b="1">
            <a:latin typeface="ＭＳ Ｐゴシック"/>
          </a:endParaRPr>
        </a:p>
      </xdr:txBody>
    </xdr:sp>
    <xdr:clientData/>
  </xdr:oneCellAnchor>
  <xdr:twoCellAnchor>
    <xdr:from>
      <xdr:col>23</xdr:col>
      <xdr:colOff>165100</xdr:colOff>
      <xdr:row>30</xdr:row>
      <xdr:rowOff>55245</xdr:rowOff>
    </xdr:from>
    <xdr:to>
      <xdr:col>24</xdr:col>
      <xdr:colOff>152400</xdr:colOff>
      <xdr:row>30</xdr:row>
      <xdr:rowOff>55245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11430</xdr:rowOff>
    </xdr:from>
    <xdr:to>
      <xdr:col>24</xdr:col>
      <xdr:colOff>63500</xdr:colOff>
      <xdr:row>35</xdr:row>
      <xdr:rowOff>15240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2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154940</xdr:rowOff>
    </xdr:from>
    <xdr:ext cx="469900" cy="25590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42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xdr:rowOff>
    </xdr:from>
    <xdr:to>
      <xdr:col>19</xdr:col>
      <xdr:colOff>177800</xdr:colOff>
      <xdr:row>35</xdr:row>
      <xdr:rowOff>68580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59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148590</xdr:rowOff>
    </xdr:from>
    <xdr:to>
      <xdr:col>20</xdr:col>
      <xdr:colOff>38100</xdr:colOff>
      <xdr:row>35</xdr:row>
      <xdr:rowOff>78740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69850</xdr:rowOff>
    </xdr:from>
    <xdr:ext cx="46672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70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63500</xdr:rowOff>
    </xdr:from>
    <xdr:to>
      <xdr:col>15</xdr:col>
      <xdr:colOff>50800</xdr:colOff>
      <xdr:row>35</xdr:row>
      <xdr:rowOff>68580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4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111760</xdr:rowOff>
    </xdr:from>
    <xdr:ext cx="466725" cy="25590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7696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46355</xdr:rowOff>
    </xdr:from>
    <xdr:to>
      <xdr:col>10</xdr:col>
      <xdr:colOff>114300</xdr:colOff>
      <xdr:row>35</xdr:row>
      <xdr:rowOff>63500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30480</xdr:rowOff>
    </xdr:from>
    <xdr:to>
      <xdr:col>10</xdr:col>
      <xdr:colOff>165100</xdr:colOff>
      <xdr:row>35</xdr:row>
      <xdr:rowOff>132080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123190</xdr:rowOff>
    </xdr:from>
    <xdr:ext cx="466725" cy="25590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23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81915</xdr:rowOff>
    </xdr:from>
    <xdr:to>
      <xdr:col>6</xdr:col>
      <xdr:colOff>38100</xdr:colOff>
      <xdr:row>35</xdr:row>
      <xdr:rowOff>12065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29210</xdr:rowOff>
    </xdr:from>
    <xdr:ext cx="466725" cy="25590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687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132080</xdr:rowOff>
    </xdr:from>
    <xdr:to>
      <xdr:col>24</xdr:col>
      <xdr:colOff>114300</xdr:colOff>
      <xdr:row>35</xdr:row>
      <xdr:rowOff>62230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154940</xdr:rowOff>
    </xdr:from>
    <xdr:ext cx="469900" cy="25590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27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135890</xdr:rowOff>
    </xdr:from>
    <xdr:to>
      <xdr:col>20</xdr:col>
      <xdr:colOff>38100</xdr:colOff>
      <xdr:row>35</xdr:row>
      <xdr:rowOff>66040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82550</xdr:rowOff>
    </xdr:from>
    <xdr:ext cx="46672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40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17780</xdr:rowOff>
    </xdr:from>
    <xdr:to>
      <xdr:col>15</xdr:col>
      <xdr:colOff>101600</xdr:colOff>
      <xdr:row>35</xdr:row>
      <xdr:rowOff>119380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110490</xdr:rowOff>
    </xdr:from>
    <xdr:ext cx="466725" cy="25590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111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12700</xdr:rowOff>
    </xdr:from>
    <xdr:to>
      <xdr:col>10</xdr:col>
      <xdr:colOff>165100</xdr:colOff>
      <xdr:row>35</xdr:row>
      <xdr:rowOff>114300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130810</xdr:rowOff>
    </xdr:from>
    <xdr:ext cx="46672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788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167005</xdr:rowOff>
    </xdr:from>
    <xdr:to>
      <xdr:col>6</xdr:col>
      <xdr:colOff>38100</xdr:colOff>
      <xdr:row>35</xdr:row>
      <xdr:rowOff>97790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88265</xdr:rowOff>
    </xdr:from>
    <xdr:ext cx="466725" cy="25590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089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2455" cy="25590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2455" cy="25590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141605</xdr:rowOff>
    </xdr:from>
    <xdr:to>
      <xdr:col>24</xdr:col>
      <xdr:colOff>62865</xdr:colOff>
      <xdr:row>57</xdr:row>
      <xdr:rowOff>85090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10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88900</xdr:rowOff>
    </xdr:from>
    <xdr:ext cx="534670" cy="25590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5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49,463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85090</xdr:rowOff>
    </xdr:from>
    <xdr:to>
      <xdr:col>24</xdr:col>
      <xdr:colOff>152400</xdr:colOff>
      <xdr:row>57</xdr:row>
      <xdr:rowOff>85090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88265</xdr:rowOff>
    </xdr:from>
    <xdr:ext cx="598805" cy="25590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3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299,606</a:t>
          </a:r>
          <a:endParaRPr kumimoji="1" lang="ja-JP" altLang="en-US" sz="1000" b="1">
            <a:latin typeface="ＭＳ Ｐゴシック"/>
          </a:endParaRPr>
        </a:p>
      </xdr:txBody>
    </xdr:sp>
    <xdr:clientData/>
  </xdr:oneCellAnchor>
  <xdr:twoCellAnchor>
    <xdr:from>
      <xdr:col>23</xdr:col>
      <xdr:colOff>165100</xdr:colOff>
      <xdr:row>50</xdr:row>
      <xdr:rowOff>141605</xdr:rowOff>
    </xdr:from>
    <xdr:to>
      <xdr:col>24</xdr:col>
      <xdr:colOff>152400</xdr:colOff>
      <xdr:row>50</xdr:row>
      <xdr:rowOff>141605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39370</xdr:rowOff>
    </xdr:from>
    <xdr:to>
      <xdr:col>24</xdr:col>
      <xdr:colOff>63500</xdr:colOff>
      <xdr:row>57</xdr:row>
      <xdr:rowOff>73660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120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34925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12065</xdr:rowOff>
    </xdr:from>
    <xdr:to>
      <xdr:col>24</xdr:col>
      <xdr:colOff>114300</xdr:colOff>
      <xdr:row>56</xdr:row>
      <xdr:rowOff>113665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73660</xdr:rowOff>
    </xdr:from>
    <xdr:to>
      <xdr:col>19</xdr:col>
      <xdr:colOff>177800</xdr:colOff>
      <xdr:row>57</xdr:row>
      <xdr:rowOff>74930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46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135255</xdr:rowOff>
    </xdr:from>
    <xdr:to>
      <xdr:col>20</xdr:col>
      <xdr:colOff>38100</xdr:colOff>
      <xdr:row>56</xdr:row>
      <xdr:rowOff>65405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81915</xdr:rowOff>
    </xdr:from>
    <xdr:ext cx="59563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580" y="93402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69215</xdr:rowOff>
    </xdr:from>
    <xdr:to>
      <xdr:col>15</xdr:col>
      <xdr:colOff>50800</xdr:colOff>
      <xdr:row>57</xdr:row>
      <xdr:rowOff>74930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418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9525</xdr:rowOff>
    </xdr:from>
    <xdr:to>
      <xdr:col>15</xdr:col>
      <xdr:colOff>101600</xdr:colOff>
      <xdr:row>56</xdr:row>
      <xdr:rowOff>111125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127635</xdr:rowOff>
    </xdr:from>
    <xdr:ext cx="531495"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385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69215</xdr:rowOff>
    </xdr:from>
    <xdr:to>
      <xdr:col>10</xdr:col>
      <xdr:colOff>114300</xdr:colOff>
      <xdr:row>57</xdr:row>
      <xdr:rowOff>80645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18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111125</xdr:rowOff>
    </xdr:from>
    <xdr:to>
      <xdr:col>10</xdr:col>
      <xdr:colOff>165100</xdr:colOff>
      <xdr:row>56</xdr:row>
      <xdr:rowOff>41275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57785</xdr:rowOff>
    </xdr:from>
    <xdr:ext cx="595630"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580" y="93160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72390</xdr:rowOff>
    </xdr:from>
    <xdr:to>
      <xdr:col>6</xdr:col>
      <xdr:colOff>38100</xdr:colOff>
      <xdr:row>57</xdr:row>
      <xdr:rowOff>2540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19050</xdr:rowOff>
    </xdr:from>
    <xdr:ext cx="531495" cy="25590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48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160020</xdr:rowOff>
    </xdr:from>
    <xdr:to>
      <xdr:col>24</xdr:col>
      <xdr:colOff>114300</xdr:colOff>
      <xdr:row>57</xdr:row>
      <xdr:rowOff>90170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74930</xdr:rowOff>
    </xdr:from>
    <xdr:ext cx="534670" cy="25590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61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22860</xdr:rowOff>
    </xdr:from>
    <xdr:to>
      <xdr:col>20</xdr:col>
      <xdr:colOff>38100</xdr:colOff>
      <xdr:row>57</xdr:row>
      <xdr:rowOff>124460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115570</xdr:rowOff>
    </xdr:from>
    <xdr:ext cx="53149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88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24130</xdr:rowOff>
    </xdr:from>
    <xdr:to>
      <xdr:col>15</xdr:col>
      <xdr:colOff>101600</xdr:colOff>
      <xdr:row>57</xdr:row>
      <xdr:rowOff>125730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116840</xdr:rowOff>
    </xdr:from>
    <xdr:ext cx="53149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9889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18415</xdr:rowOff>
    </xdr:from>
    <xdr:to>
      <xdr:col>10</xdr:col>
      <xdr:colOff>165100</xdr:colOff>
      <xdr:row>57</xdr:row>
      <xdr:rowOff>120650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111125</xdr:rowOff>
    </xdr:from>
    <xdr:ext cx="531495" cy="25590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83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29845</xdr:rowOff>
    </xdr:from>
    <xdr:to>
      <xdr:col>6</xdr:col>
      <xdr:colOff>38100</xdr:colOff>
      <xdr:row>57</xdr:row>
      <xdr:rowOff>132080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122555</xdr:rowOff>
    </xdr:from>
    <xdr:ext cx="531495" cy="25590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895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245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52705</xdr:rowOff>
    </xdr:from>
    <xdr:to>
      <xdr:col>24</xdr:col>
      <xdr:colOff>62865</xdr:colOff>
      <xdr:row>79</xdr:row>
      <xdr:rowOff>53340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20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57150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102,780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53340</xdr:rowOff>
    </xdr:from>
    <xdr:to>
      <xdr:col>24</xdr:col>
      <xdr:colOff>152400</xdr:colOff>
      <xdr:row>79</xdr:row>
      <xdr:rowOff>53340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170815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197,330</a:t>
          </a:r>
          <a:endParaRPr kumimoji="1" lang="ja-JP" altLang="en-US" sz="1000" b="1">
            <a:latin typeface="ＭＳ Ｐゴシック"/>
          </a:endParaRPr>
        </a:p>
      </xdr:txBody>
    </xdr:sp>
    <xdr:clientData/>
  </xdr:oneCellAnchor>
  <xdr:twoCellAnchor>
    <xdr:from>
      <xdr:col>23</xdr:col>
      <xdr:colOff>165100</xdr:colOff>
      <xdr:row>70</xdr:row>
      <xdr:rowOff>52705</xdr:rowOff>
    </xdr:from>
    <xdr:to>
      <xdr:col>24</xdr:col>
      <xdr:colOff>152400</xdr:colOff>
      <xdr:row>70</xdr:row>
      <xdr:rowOff>52705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78105</xdr:rowOff>
    </xdr:from>
    <xdr:to>
      <xdr:col>24</xdr:col>
      <xdr:colOff>63500</xdr:colOff>
      <xdr:row>77</xdr:row>
      <xdr:rowOff>116205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797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69215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46355</xdr:rowOff>
    </xdr:from>
    <xdr:to>
      <xdr:col>24</xdr:col>
      <xdr:colOff>114300</xdr:colOff>
      <xdr:row>75</xdr:row>
      <xdr:rowOff>147955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78105</xdr:rowOff>
    </xdr:from>
    <xdr:to>
      <xdr:col>19</xdr:col>
      <xdr:colOff>177800</xdr:colOff>
      <xdr:row>77</xdr:row>
      <xdr:rowOff>95885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97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163195</xdr:rowOff>
    </xdr:from>
    <xdr:to>
      <xdr:col>20</xdr:col>
      <xdr:colOff>38100</xdr:colOff>
      <xdr:row>76</xdr:row>
      <xdr:rowOff>93345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109855</xdr:rowOff>
    </xdr:from>
    <xdr:ext cx="595630" cy="25590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7971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77</xdr:row>
      <xdr:rowOff>163830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75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161925</xdr:rowOff>
    </xdr:from>
    <xdr:to>
      <xdr:col>15</xdr:col>
      <xdr:colOff>101600</xdr:colOff>
      <xdr:row>76</xdr:row>
      <xdr:rowOff>92075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109220</xdr:rowOff>
    </xdr:from>
    <xdr:ext cx="595630" cy="25590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7965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163830</xdr:rowOff>
    </xdr:from>
    <xdr:to>
      <xdr:col>10</xdr:col>
      <xdr:colOff>114300</xdr:colOff>
      <xdr:row>78</xdr:row>
      <xdr:rowOff>45085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548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99060</xdr:rowOff>
    </xdr:from>
    <xdr:to>
      <xdr:col>10</xdr:col>
      <xdr:colOff>165100</xdr:colOff>
      <xdr:row>76</xdr:row>
      <xdr:rowOff>29210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45720</xdr:rowOff>
    </xdr:from>
    <xdr:ext cx="59563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733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10160</xdr:rowOff>
    </xdr:from>
    <xdr:to>
      <xdr:col>6</xdr:col>
      <xdr:colOff>38100</xdr:colOff>
      <xdr:row>76</xdr:row>
      <xdr:rowOff>111760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128270</xdr:rowOff>
    </xdr:from>
    <xdr:ext cx="59563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815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65405</xdr:rowOff>
    </xdr:from>
    <xdr:to>
      <xdr:col>24</xdr:col>
      <xdr:colOff>114300</xdr:colOff>
      <xdr:row>77</xdr:row>
      <xdr:rowOff>167005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43815</xdr:rowOff>
    </xdr:from>
    <xdr:ext cx="598805" cy="25590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54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119,922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27305</xdr:rowOff>
    </xdr:from>
    <xdr:to>
      <xdr:col>20</xdr:col>
      <xdr:colOff>38100</xdr:colOff>
      <xdr:row>77</xdr:row>
      <xdr:rowOff>128905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120650</xdr:rowOff>
    </xdr:from>
    <xdr:ext cx="595630" cy="25590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322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45085</xdr:rowOff>
    </xdr:from>
    <xdr:to>
      <xdr:col>15</xdr:col>
      <xdr:colOff>101600</xdr:colOff>
      <xdr:row>77</xdr:row>
      <xdr:rowOff>146685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137795</xdr:rowOff>
    </xdr:from>
    <xdr:ext cx="59563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339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113030</xdr:rowOff>
    </xdr:from>
    <xdr:to>
      <xdr:col>10</xdr:col>
      <xdr:colOff>165100</xdr:colOff>
      <xdr:row>78</xdr:row>
      <xdr:rowOff>43180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34290</xdr:rowOff>
    </xdr:from>
    <xdr:ext cx="59563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4073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166370</xdr:rowOff>
    </xdr:from>
    <xdr:to>
      <xdr:col>6</xdr:col>
      <xdr:colOff>38100</xdr:colOff>
      <xdr:row>78</xdr:row>
      <xdr:rowOff>95885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86995</xdr:rowOff>
    </xdr:from>
    <xdr:ext cx="595630" cy="25590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4600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90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82550</xdr:rowOff>
    </xdr:from>
    <xdr:to>
      <xdr:col>24</xdr:col>
      <xdr:colOff>62865</xdr:colOff>
      <xdr:row>99</xdr:row>
      <xdr:rowOff>140335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050"/>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144145</xdr:rowOff>
    </xdr:from>
    <xdr:ext cx="534670" cy="25590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140335</xdr:rowOff>
    </xdr:from>
    <xdr:to>
      <xdr:col>24</xdr:col>
      <xdr:colOff>152400</xdr:colOff>
      <xdr:row>99</xdr:row>
      <xdr:rowOff>140335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29210</xdr:rowOff>
    </xdr:from>
    <xdr:ext cx="598805" cy="25590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2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115,485</a:t>
          </a:r>
          <a:endParaRPr kumimoji="1" lang="ja-JP" altLang="en-US" sz="1000" b="1">
            <a:latin typeface="ＭＳ Ｐゴシック"/>
          </a:endParaRPr>
        </a:p>
      </xdr:txBody>
    </xdr:sp>
    <xdr:clientData/>
  </xdr:oneCellAnchor>
  <xdr:twoCellAnchor>
    <xdr:from>
      <xdr:col>23</xdr:col>
      <xdr:colOff>165100</xdr:colOff>
      <xdr:row>90</xdr:row>
      <xdr:rowOff>82550</xdr:rowOff>
    </xdr:from>
    <xdr:to>
      <xdr:col>24</xdr:col>
      <xdr:colOff>152400</xdr:colOff>
      <xdr:row>90</xdr:row>
      <xdr:rowOff>82550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93980</xdr:rowOff>
    </xdr:from>
    <xdr:to>
      <xdr:col>24</xdr:col>
      <xdr:colOff>63500</xdr:colOff>
      <xdr:row>99</xdr:row>
      <xdr:rowOff>19685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9608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33020</xdr:rowOff>
    </xdr:from>
    <xdr:ext cx="534670"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10160</xdr:rowOff>
    </xdr:from>
    <xdr:to>
      <xdr:col>24</xdr:col>
      <xdr:colOff>114300</xdr:colOff>
      <xdr:row>97</xdr:row>
      <xdr:rowOff>111760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93980</xdr:rowOff>
    </xdr:from>
    <xdr:to>
      <xdr:col>19</xdr:col>
      <xdr:colOff>177800</xdr:colOff>
      <xdr:row>99</xdr:row>
      <xdr:rowOff>9525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960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38735</xdr:rowOff>
    </xdr:from>
    <xdr:to>
      <xdr:col>20</xdr:col>
      <xdr:colOff>38100</xdr:colOff>
      <xdr:row>97</xdr:row>
      <xdr:rowOff>140335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156845</xdr:rowOff>
    </xdr:from>
    <xdr:ext cx="531495" cy="25590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444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9525</xdr:rowOff>
    </xdr:from>
    <xdr:to>
      <xdr:col>15</xdr:col>
      <xdr:colOff>50800</xdr:colOff>
      <xdr:row>99</xdr:row>
      <xdr:rowOff>11430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30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128270</xdr:rowOff>
    </xdr:from>
    <xdr:ext cx="53149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41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103505</xdr:rowOff>
    </xdr:from>
    <xdr:to>
      <xdr:col>10</xdr:col>
      <xdr:colOff>114300</xdr:colOff>
      <xdr:row>99</xdr:row>
      <xdr:rowOff>11430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560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161290</xdr:rowOff>
    </xdr:from>
    <xdr:to>
      <xdr:col>10</xdr:col>
      <xdr:colOff>165100</xdr:colOff>
      <xdr:row>97</xdr:row>
      <xdr:rowOff>91440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107950</xdr:rowOff>
    </xdr:from>
    <xdr:ext cx="53149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395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78105</xdr:rowOff>
    </xdr:from>
    <xdr:ext cx="531495" cy="25590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365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140335</xdr:rowOff>
    </xdr:from>
    <xdr:to>
      <xdr:col>24</xdr:col>
      <xdr:colOff>114300</xdr:colOff>
      <xdr:row>99</xdr:row>
      <xdr:rowOff>70485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55245</xdr:rowOff>
    </xdr:from>
    <xdr:ext cx="534670" cy="25590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57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43180</xdr:rowOff>
    </xdr:from>
    <xdr:to>
      <xdr:col>20</xdr:col>
      <xdr:colOff>38100</xdr:colOff>
      <xdr:row>98</xdr:row>
      <xdr:rowOff>144780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135890</xdr:rowOff>
    </xdr:from>
    <xdr:ext cx="53149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937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130175</xdr:rowOff>
    </xdr:from>
    <xdr:to>
      <xdr:col>15</xdr:col>
      <xdr:colOff>101600</xdr:colOff>
      <xdr:row>99</xdr:row>
      <xdr:rowOff>60325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52070</xdr:rowOff>
    </xdr:from>
    <xdr:ext cx="531495" cy="25590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7025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132080</xdr:rowOff>
    </xdr:from>
    <xdr:to>
      <xdr:col>10</xdr:col>
      <xdr:colOff>165100</xdr:colOff>
      <xdr:row>99</xdr:row>
      <xdr:rowOff>62230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53340</xdr:rowOff>
    </xdr:from>
    <xdr:ext cx="531495" cy="25590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7026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52705</xdr:rowOff>
    </xdr:from>
    <xdr:to>
      <xdr:col>6</xdr:col>
      <xdr:colOff>38100</xdr:colOff>
      <xdr:row>98</xdr:row>
      <xdr:rowOff>154940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145415</xdr:rowOff>
    </xdr:from>
    <xdr:ext cx="531495" cy="25590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947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185" cy="25590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185" cy="25590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185" cy="25590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74930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8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90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20955</xdr:rowOff>
    </xdr:from>
    <xdr:ext cx="469900" cy="25590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54</xdr:col>
      <xdr:colOff>101600</xdr:colOff>
      <xdr:row>31</xdr:row>
      <xdr:rowOff>74930</xdr:rowOff>
    </xdr:from>
    <xdr:to>
      <xdr:col>55</xdr:col>
      <xdr:colOff>88900</xdr:colOff>
      <xdr:row>31</xdr:row>
      <xdr:rowOff>74930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151130</xdr:rowOff>
    </xdr:from>
    <xdr:to>
      <xdr:col>55</xdr:col>
      <xdr:colOff>0</xdr:colOff>
      <xdr:row>36</xdr:row>
      <xdr:rowOff>153670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233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69850</xdr:rowOff>
    </xdr:from>
    <xdr:ext cx="378460"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135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91440</xdr:rowOff>
    </xdr:from>
    <xdr:to>
      <xdr:col>55</xdr:col>
      <xdr:colOff>50800</xdr:colOff>
      <xdr:row>38</xdr:row>
      <xdr:rowOff>21590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153670</xdr:rowOff>
    </xdr:from>
    <xdr:to>
      <xdr:col>50</xdr:col>
      <xdr:colOff>114300</xdr:colOff>
      <xdr:row>37</xdr:row>
      <xdr:rowOff>18415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25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78105</xdr:rowOff>
    </xdr:from>
    <xdr:to>
      <xdr:col>50</xdr:col>
      <xdr:colOff>165100</xdr:colOff>
      <xdr:row>38</xdr:row>
      <xdr:rowOff>8255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170815</xdr:rowOff>
    </xdr:from>
    <xdr:ext cx="378460"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18415</xdr:rowOff>
    </xdr:from>
    <xdr:to>
      <xdr:col>45</xdr:col>
      <xdr:colOff>177800</xdr:colOff>
      <xdr:row>37</xdr:row>
      <xdr:rowOff>20320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62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50165</xdr:rowOff>
    </xdr:from>
    <xdr:to>
      <xdr:col>46</xdr:col>
      <xdr:colOff>38100</xdr:colOff>
      <xdr:row>37</xdr:row>
      <xdr:rowOff>151765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143510</xdr:rowOff>
    </xdr:from>
    <xdr:ext cx="378460" cy="25590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4871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132715</xdr:rowOff>
    </xdr:from>
    <xdr:to>
      <xdr:col>41</xdr:col>
      <xdr:colOff>50800</xdr:colOff>
      <xdr:row>37</xdr:row>
      <xdr:rowOff>20320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962015"/>
          <a:ext cx="88900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52070</xdr:rowOff>
    </xdr:from>
    <xdr:to>
      <xdr:col>41</xdr:col>
      <xdr:colOff>101600</xdr:colOff>
      <xdr:row>37</xdr:row>
      <xdr:rowOff>153670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144780</xdr:rowOff>
    </xdr:from>
    <xdr:ext cx="378460" cy="25590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4884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33020</xdr:rowOff>
    </xdr:from>
    <xdr:to>
      <xdr:col>36</xdr:col>
      <xdr:colOff>165100</xdr:colOff>
      <xdr:row>36</xdr:row>
      <xdr:rowOff>134620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125730</xdr:rowOff>
    </xdr:from>
    <xdr:ext cx="37846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29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100330</xdr:rowOff>
    </xdr:from>
    <xdr:to>
      <xdr:col>55</xdr:col>
      <xdr:colOff>50800</xdr:colOff>
      <xdr:row>37</xdr:row>
      <xdr:rowOff>30480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123190</xdr:rowOff>
    </xdr:from>
    <xdr:ext cx="378460" cy="25590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2394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102870</xdr:rowOff>
    </xdr:from>
    <xdr:to>
      <xdr:col>50</xdr:col>
      <xdr:colOff>165100</xdr:colOff>
      <xdr:row>37</xdr:row>
      <xdr:rowOff>33020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49530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050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139065</xdr:rowOff>
    </xdr:from>
    <xdr:to>
      <xdr:col>46</xdr:col>
      <xdr:colOff>38100</xdr:colOff>
      <xdr:row>37</xdr:row>
      <xdr:rowOff>69215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86360</xdr:rowOff>
    </xdr:from>
    <xdr:ext cx="378460" cy="25590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0871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140970</xdr:rowOff>
    </xdr:from>
    <xdr:to>
      <xdr:col>41</xdr:col>
      <xdr:colOff>101600</xdr:colOff>
      <xdr:row>37</xdr:row>
      <xdr:rowOff>71120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87630</xdr:rowOff>
    </xdr:from>
    <xdr:ext cx="378460" cy="25590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0883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81915</xdr:rowOff>
    </xdr:from>
    <xdr:to>
      <xdr:col>36</xdr:col>
      <xdr:colOff>165100</xdr:colOff>
      <xdr:row>35</xdr:row>
      <xdr:rowOff>12065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29210</xdr:rowOff>
    </xdr:from>
    <xdr:ext cx="466725" cy="25590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350" y="5687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64135</xdr:rowOff>
    </xdr:from>
    <xdr:to>
      <xdr:col>54</xdr:col>
      <xdr:colOff>189865</xdr:colOff>
      <xdr:row>58</xdr:row>
      <xdr:rowOff>53340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63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57150</xdr:rowOff>
    </xdr:from>
    <xdr:ext cx="469900" cy="25908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53340</xdr:rowOff>
    </xdr:from>
    <xdr:to>
      <xdr:col>55</xdr:col>
      <xdr:colOff>88900</xdr:colOff>
      <xdr:row>58</xdr:row>
      <xdr:rowOff>53340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xdr:rowOff>
    </xdr:from>
    <xdr:ext cx="534670"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79,958</a:t>
          </a:r>
          <a:endParaRPr kumimoji="1" lang="ja-JP" altLang="en-US" sz="1000" b="1">
            <a:latin typeface="ＭＳ Ｐゴシック"/>
          </a:endParaRPr>
        </a:p>
      </xdr:txBody>
    </xdr:sp>
    <xdr:clientData/>
  </xdr:oneCellAnchor>
  <xdr:twoCellAnchor>
    <xdr:from>
      <xdr:col>54</xdr:col>
      <xdr:colOff>101600</xdr:colOff>
      <xdr:row>50</xdr:row>
      <xdr:rowOff>64135</xdr:rowOff>
    </xdr:from>
    <xdr:to>
      <xdr:col>55</xdr:col>
      <xdr:colOff>88900</xdr:colOff>
      <xdr:row>50</xdr:row>
      <xdr:rowOff>64135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74930</xdr:rowOff>
    </xdr:from>
    <xdr:to>
      <xdr:col>55</xdr:col>
      <xdr:colOff>0</xdr:colOff>
      <xdr:row>56</xdr:row>
      <xdr:rowOff>162560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7613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89535</xdr:rowOff>
    </xdr:from>
    <xdr:ext cx="534670" cy="25590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4783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66675</xdr:rowOff>
    </xdr:from>
    <xdr:to>
      <xdr:col>55</xdr:col>
      <xdr:colOff>50800</xdr:colOff>
      <xdr:row>55</xdr:row>
      <xdr:rowOff>168275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74930</xdr:rowOff>
    </xdr:from>
    <xdr:to>
      <xdr:col>50</xdr:col>
      <xdr:colOff>114300</xdr:colOff>
      <xdr:row>56</xdr:row>
      <xdr:rowOff>113030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761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23495</xdr:rowOff>
    </xdr:from>
    <xdr:to>
      <xdr:col>50</xdr:col>
      <xdr:colOff>165100</xdr:colOff>
      <xdr:row>55</xdr:row>
      <xdr:rowOff>125095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141605</xdr:rowOff>
    </xdr:from>
    <xdr:ext cx="53149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1965" y="9228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113030</xdr:rowOff>
    </xdr:from>
    <xdr:to>
      <xdr:col>45</xdr:col>
      <xdr:colOff>177800</xdr:colOff>
      <xdr:row>56</xdr:row>
      <xdr:rowOff>146685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1423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8255</xdr:rowOff>
    </xdr:from>
    <xdr:to>
      <xdr:col>46</xdr:col>
      <xdr:colOff>38100</xdr:colOff>
      <xdr:row>55</xdr:row>
      <xdr:rowOff>109855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126365</xdr:rowOff>
    </xdr:from>
    <xdr:ext cx="53149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213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92710</xdr:rowOff>
    </xdr:from>
    <xdr:to>
      <xdr:col>41</xdr:col>
      <xdr:colOff>50800</xdr:colOff>
      <xdr:row>56</xdr:row>
      <xdr:rowOff>146685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939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141605</xdr:rowOff>
    </xdr:from>
    <xdr:to>
      <xdr:col>41</xdr:col>
      <xdr:colOff>101600</xdr:colOff>
      <xdr:row>55</xdr:row>
      <xdr:rowOff>71755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88265</xdr:rowOff>
    </xdr:from>
    <xdr:ext cx="531495" cy="25590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1751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146050</xdr:rowOff>
    </xdr:from>
    <xdr:to>
      <xdr:col>36</xdr:col>
      <xdr:colOff>165100</xdr:colOff>
      <xdr:row>56</xdr:row>
      <xdr:rowOff>76200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93345</xdr:rowOff>
    </xdr:from>
    <xdr:ext cx="53149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351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111760</xdr:rowOff>
    </xdr:from>
    <xdr:to>
      <xdr:col>55</xdr:col>
      <xdr:colOff>50800</xdr:colOff>
      <xdr:row>57</xdr:row>
      <xdr:rowOff>41910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90170</xdr:rowOff>
    </xdr:from>
    <xdr:ext cx="5346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24130</xdr:rowOff>
    </xdr:from>
    <xdr:to>
      <xdr:col>50</xdr:col>
      <xdr:colOff>165100</xdr:colOff>
      <xdr:row>56</xdr:row>
      <xdr:rowOff>125730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116840</xdr:rowOff>
    </xdr:from>
    <xdr:ext cx="531495"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9718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62230</xdr:rowOff>
    </xdr:from>
    <xdr:to>
      <xdr:col>46</xdr:col>
      <xdr:colOff>38100</xdr:colOff>
      <xdr:row>56</xdr:row>
      <xdr:rowOff>163830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154940</xdr:rowOff>
    </xdr:from>
    <xdr:ext cx="531495" cy="25590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9756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95885</xdr:rowOff>
    </xdr:from>
    <xdr:to>
      <xdr:col>41</xdr:col>
      <xdr:colOff>101600</xdr:colOff>
      <xdr:row>57</xdr:row>
      <xdr:rowOff>26035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17780</xdr:rowOff>
    </xdr:from>
    <xdr:ext cx="531495" cy="25590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9790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41910</xdr:rowOff>
    </xdr:from>
    <xdr:to>
      <xdr:col>36</xdr:col>
      <xdr:colOff>165100</xdr:colOff>
      <xdr:row>56</xdr:row>
      <xdr:rowOff>143510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134620</xdr:rowOff>
    </xdr:from>
    <xdr:ext cx="531495" cy="25590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9735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29210</xdr:rowOff>
    </xdr:from>
    <xdr:to>
      <xdr:col>54</xdr:col>
      <xdr:colOff>189865</xdr:colOff>
      <xdr:row>79</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21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10160</xdr:rowOff>
    </xdr:from>
    <xdr:ext cx="469900" cy="259080"/>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146685</xdr:rowOff>
    </xdr:from>
    <xdr:ext cx="534670" cy="25590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72,833</a:t>
          </a:r>
          <a:endParaRPr kumimoji="1" lang="ja-JP" altLang="en-US" sz="1000" b="1">
            <a:latin typeface="ＭＳ Ｐゴシック"/>
          </a:endParaRPr>
        </a:p>
      </xdr:txBody>
    </xdr:sp>
    <xdr:clientData/>
  </xdr:oneCellAnchor>
  <xdr:twoCellAnchor>
    <xdr:from>
      <xdr:col>54</xdr:col>
      <xdr:colOff>101600</xdr:colOff>
      <xdr:row>71</xdr:row>
      <xdr:rowOff>29210</xdr:rowOff>
    </xdr:from>
    <xdr:to>
      <xdr:col>55</xdr:col>
      <xdr:colOff>88900</xdr:colOff>
      <xdr:row>71</xdr:row>
      <xdr:rowOff>29210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143510</xdr:rowOff>
    </xdr:from>
    <xdr:to>
      <xdr:col>55</xdr:col>
      <xdr:colOff>0</xdr:colOff>
      <xdr:row>77</xdr:row>
      <xdr:rowOff>149225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451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78740</xdr:rowOff>
    </xdr:from>
    <xdr:ext cx="53467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55880</xdr:rowOff>
    </xdr:from>
    <xdr:to>
      <xdr:col>55</xdr:col>
      <xdr:colOff>50800</xdr:colOff>
      <xdr:row>77</xdr:row>
      <xdr:rowOff>157480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143510</xdr:rowOff>
    </xdr:from>
    <xdr:to>
      <xdr:col>50</xdr:col>
      <xdr:colOff>114300</xdr:colOff>
      <xdr:row>78</xdr:row>
      <xdr:rowOff>41910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451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29845</xdr:rowOff>
    </xdr:from>
    <xdr:to>
      <xdr:col>50</xdr:col>
      <xdr:colOff>165100</xdr:colOff>
      <xdr:row>77</xdr:row>
      <xdr:rowOff>132080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147955</xdr:rowOff>
    </xdr:from>
    <xdr:ext cx="531495" cy="2584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1965" y="130067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36830</xdr:rowOff>
    </xdr:from>
    <xdr:to>
      <xdr:col>45</xdr:col>
      <xdr:colOff>177800</xdr:colOff>
      <xdr:row>78</xdr:row>
      <xdr:rowOff>41910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09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1495" cy="25590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3013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15875</xdr:rowOff>
    </xdr:from>
    <xdr:to>
      <xdr:col>41</xdr:col>
      <xdr:colOff>50800</xdr:colOff>
      <xdr:row>78</xdr:row>
      <xdr:rowOff>36830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889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60325</xdr:rowOff>
    </xdr:from>
    <xdr:to>
      <xdr:col>41</xdr:col>
      <xdr:colOff>101600</xdr:colOff>
      <xdr:row>77</xdr:row>
      <xdr:rowOff>161925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6985</xdr:rowOff>
    </xdr:from>
    <xdr:ext cx="531495" cy="25590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3965" y="13037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38100</xdr:rowOff>
    </xdr:from>
    <xdr:to>
      <xdr:col>36</xdr:col>
      <xdr:colOff>165100</xdr:colOff>
      <xdr:row>77</xdr:row>
      <xdr:rowOff>139700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156210</xdr:rowOff>
    </xdr:from>
    <xdr:ext cx="531495" cy="25590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4965" y="13014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98425</xdr:rowOff>
    </xdr:from>
    <xdr:to>
      <xdr:col>55</xdr:col>
      <xdr:colOff>50800</xdr:colOff>
      <xdr:row>78</xdr:row>
      <xdr:rowOff>29210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76835</xdr:rowOff>
    </xdr:from>
    <xdr:ext cx="534670" cy="25590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84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92710</xdr:rowOff>
    </xdr:from>
    <xdr:to>
      <xdr:col>50</xdr:col>
      <xdr:colOff>165100</xdr:colOff>
      <xdr:row>78</xdr:row>
      <xdr:rowOff>22860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13970</xdr:rowOff>
    </xdr:from>
    <xdr:ext cx="53149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1965" y="13387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162560</xdr:rowOff>
    </xdr:from>
    <xdr:to>
      <xdr:col>46</xdr:col>
      <xdr:colOff>38100</xdr:colOff>
      <xdr:row>78</xdr:row>
      <xdr:rowOff>92710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83820</xdr:rowOff>
    </xdr:from>
    <xdr:ext cx="46672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350" y="13456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157480</xdr:rowOff>
    </xdr:from>
    <xdr:to>
      <xdr:col>41</xdr:col>
      <xdr:colOff>101600</xdr:colOff>
      <xdr:row>78</xdr:row>
      <xdr:rowOff>87630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78740</xdr:rowOff>
    </xdr:from>
    <xdr:ext cx="46672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350" y="13451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136525</xdr:rowOff>
    </xdr:from>
    <xdr:to>
      <xdr:col>36</xdr:col>
      <xdr:colOff>165100</xdr:colOff>
      <xdr:row>78</xdr:row>
      <xdr:rowOff>66675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57785</xdr:rowOff>
    </xdr:from>
    <xdr:ext cx="53149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4965" y="13430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245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649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245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87630</xdr:rowOff>
    </xdr:from>
    <xdr:to>
      <xdr:col>54</xdr:col>
      <xdr:colOff>189865</xdr:colOff>
      <xdr:row>98</xdr:row>
      <xdr:rowOff>121285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13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125095</xdr:rowOff>
    </xdr:from>
    <xdr:ext cx="534670" cy="2584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121285</xdr:rowOff>
    </xdr:from>
    <xdr:to>
      <xdr:col>55</xdr:col>
      <xdr:colOff>88900</xdr:colOff>
      <xdr:row>98</xdr:row>
      <xdr:rowOff>121285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34290</xdr:rowOff>
    </xdr:from>
    <xdr:ext cx="598805" cy="25908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393,645</a:t>
          </a:r>
          <a:endParaRPr kumimoji="1" lang="ja-JP" altLang="en-US" sz="1000" b="1">
            <a:latin typeface="ＭＳ Ｐゴシック"/>
          </a:endParaRPr>
        </a:p>
      </xdr:txBody>
    </xdr:sp>
    <xdr:clientData/>
  </xdr:oneCellAnchor>
  <xdr:twoCellAnchor>
    <xdr:from>
      <xdr:col>54</xdr:col>
      <xdr:colOff>101600</xdr:colOff>
      <xdr:row>90</xdr:row>
      <xdr:rowOff>87630</xdr:rowOff>
    </xdr:from>
    <xdr:to>
      <xdr:col>55</xdr:col>
      <xdr:colOff>88900</xdr:colOff>
      <xdr:row>90</xdr:row>
      <xdr:rowOff>87630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40640</xdr:rowOff>
    </xdr:from>
    <xdr:to>
      <xdr:col>55</xdr:col>
      <xdr:colOff>0</xdr:colOff>
      <xdr:row>97</xdr:row>
      <xdr:rowOff>102235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7129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69215</xdr:rowOff>
    </xdr:from>
    <xdr:ext cx="534670" cy="25908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99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90805</xdr:rowOff>
    </xdr:from>
    <xdr:to>
      <xdr:col>55</xdr:col>
      <xdr:colOff>50800</xdr:colOff>
      <xdr:row>98</xdr:row>
      <xdr:rowOff>20955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40640</xdr:rowOff>
    </xdr:from>
    <xdr:to>
      <xdr:col>50</xdr:col>
      <xdr:colOff>114300</xdr:colOff>
      <xdr:row>97</xdr:row>
      <xdr:rowOff>66675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712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14605</xdr:rowOff>
    </xdr:from>
    <xdr:to>
      <xdr:col>50</xdr:col>
      <xdr:colOff>165100</xdr:colOff>
      <xdr:row>97</xdr:row>
      <xdr:rowOff>116205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107315</xdr:rowOff>
    </xdr:from>
    <xdr:ext cx="531495"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1965" y="16737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169545</xdr:rowOff>
    </xdr:from>
    <xdr:to>
      <xdr:col>45</xdr:col>
      <xdr:colOff>177800</xdr:colOff>
      <xdr:row>97</xdr:row>
      <xdr:rowOff>66675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287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21590</xdr:rowOff>
    </xdr:from>
    <xdr:to>
      <xdr:col>46</xdr:col>
      <xdr:colOff>38100</xdr:colOff>
      <xdr:row>97</xdr:row>
      <xdr:rowOff>123190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114300</xdr:rowOff>
    </xdr:from>
    <xdr:ext cx="53149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2965" y="16744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169545</xdr:rowOff>
    </xdr:from>
    <xdr:to>
      <xdr:col>41</xdr:col>
      <xdr:colOff>50800</xdr:colOff>
      <xdr:row>97</xdr:row>
      <xdr:rowOff>102235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2874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165100</xdr:rowOff>
    </xdr:from>
    <xdr:to>
      <xdr:col>41</xdr:col>
      <xdr:colOff>101600</xdr:colOff>
      <xdr:row>97</xdr:row>
      <xdr:rowOff>95250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86360</xdr:rowOff>
    </xdr:from>
    <xdr:ext cx="531495" cy="25590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3965" y="16717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139700</xdr:rowOff>
    </xdr:from>
    <xdr:to>
      <xdr:col>36</xdr:col>
      <xdr:colOff>165100</xdr:colOff>
      <xdr:row>98</xdr:row>
      <xdr:rowOff>69850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60960</xdr:rowOff>
    </xdr:from>
    <xdr:ext cx="53149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4965" y="16863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52070</xdr:rowOff>
    </xdr:from>
    <xdr:to>
      <xdr:col>55</xdr:col>
      <xdr:colOff>50800</xdr:colOff>
      <xdr:row>97</xdr:row>
      <xdr:rowOff>153035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74930</xdr:rowOff>
    </xdr:from>
    <xdr:ext cx="534670" cy="25590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41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160655</xdr:rowOff>
    </xdr:from>
    <xdr:to>
      <xdr:col>50</xdr:col>
      <xdr:colOff>165100</xdr:colOff>
      <xdr:row>97</xdr:row>
      <xdr:rowOff>90805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107315</xdr:rowOff>
    </xdr:from>
    <xdr:ext cx="53149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1965" y="16395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15875</xdr:rowOff>
    </xdr:from>
    <xdr:to>
      <xdr:col>46</xdr:col>
      <xdr:colOff>38100</xdr:colOff>
      <xdr:row>97</xdr:row>
      <xdr:rowOff>117475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133985</xdr:rowOff>
    </xdr:from>
    <xdr:ext cx="531495" cy="25590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2965" y="16421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118745</xdr:rowOff>
    </xdr:from>
    <xdr:to>
      <xdr:col>41</xdr:col>
      <xdr:colOff>101600</xdr:colOff>
      <xdr:row>97</xdr:row>
      <xdr:rowOff>48895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65405</xdr:rowOff>
    </xdr:from>
    <xdr:ext cx="595630" cy="25590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580" y="163531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153035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169545</xdr:rowOff>
    </xdr:from>
    <xdr:ext cx="531495" cy="25590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4965" y="16457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245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635</xdr:rowOff>
    </xdr:from>
    <xdr:to>
      <xdr:col>85</xdr:col>
      <xdr:colOff>126365</xdr:colOff>
      <xdr:row>38</xdr:row>
      <xdr:rowOff>34925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13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38735</xdr:rowOff>
    </xdr:from>
    <xdr:ext cx="53467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34925</xdr:rowOff>
    </xdr:from>
    <xdr:to>
      <xdr:col>86</xdr:col>
      <xdr:colOff>25400</xdr:colOff>
      <xdr:row>38</xdr:row>
      <xdr:rowOff>34925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118745</xdr:rowOff>
    </xdr:from>
    <xdr:ext cx="598805" cy="25908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124,954</a:t>
          </a:r>
          <a:endParaRPr kumimoji="1" lang="ja-JP" altLang="en-US" sz="1000" b="1">
            <a:latin typeface="ＭＳ Ｐゴシック"/>
          </a:endParaRPr>
        </a:p>
      </xdr:txBody>
    </xdr:sp>
    <xdr:clientData/>
  </xdr:oneCellAnchor>
  <xdr:twoCellAnchor>
    <xdr:from>
      <xdr:col>85</xdr:col>
      <xdr:colOff>38100</xdr:colOff>
      <xdr:row>30</xdr:row>
      <xdr:rowOff>635</xdr:rowOff>
    </xdr:from>
    <xdr:to>
      <xdr:col>86</xdr:col>
      <xdr:colOff>25400</xdr:colOff>
      <xdr:row>30</xdr:row>
      <xdr:rowOff>635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160020</xdr:rowOff>
    </xdr:from>
    <xdr:to>
      <xdr:col>85</xdr:col>
      <xdr:colOff>127000</xdr:colOff>
      <xdr:row>38</xdr:row>
      <xdr:rowOff>13335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36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8255</xdr:rowOff>
    </xdr:from>
    <xdr:ext cx="534670" cy="25590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xdr:rowOff>
    </xdr:from>
    <xdr:to>
      <xdr:col>81</xdr:col>
      <xdr:colOff>50800</xdr:colOff>
      <xdr:row>38</xdr:row>
      <xdr:rowOff>17780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284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1905</xdr:rowOff>
    </xdr:from>
    <xdr:to>
      <xdr:col>81</xdr:col>
      <xdr:colOff>101600</xdr:colOff>
      <xdr:row>37</xdr:row>
      <xdr:rowOff>103505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120650</xdr:rowOff>
    </xdr:from>
    <xdr:ext cx="531495" cy="25590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121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17780</xdr:rowOff>
    </xdr:from>
    <xdr:to>
      <xdr:col>76</xdr:col>
      <xdr:colOff>114300</xdr:colOff>
      <xdr:row>38</xdr:row>
      <xdr:rowOff>19050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28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57150</xdr:rowOff>
    </xdr:from>
    <xdr:to>
      <xdr:col>76</xdr:col>
      <xdr:colOff>165100</xdr:colOff>
      <xdr:row>37</xdr:row>
      <xdr:rowOff>158750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3810</xdr:rowOff>
    </xdr:from>
    <xdr:ext cx="53149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6176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19050</xdr:rowOff>
    </xdr:from>
    <xdr:to>
      <xdr:col>71</xdr:col>
      <xdr:colOff>177800</xdr:colOff>
      <xdr:row>38</xdr:row>
      <xdr:rowOff>25400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4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128270</xdr:rowOff>
    </xdr:from>
    <xdr:ext cx="53149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129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167640</xdr:rowOff>
    </xdr:from>
    <xdr:to>
      <xdr:col>67</xdr:col>
      <xdr:colOff>101600</xdr:colOff>
      <xdr:row>37</xdr:row>
      <xdr:rowOff>97790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114300</xdr:rowOff>
    </xdr:from>
    <xdr:ext cx="53149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115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24130</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6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55245</xdr:rowOff>
    </xdr:from>
    <xdr:ext cx="531495" cy="25590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570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138430</xdr:rowOff>
    </xdr:from>
    <xdr:to>
      <xdr:col>76</xdr:col>
      <xdr:colOff>165100</xdr:colOff>
      <xdr:row>38</xdr:row>
      <xdr:rowOff>68580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59690</xdr:rowOff>
    </xdr:from>
    <xdr:ext cx="53149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574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139700</xdr:rowOff>
    </xdr:from>
    <xdr:to>
      <xdr:col>72</xdr:col>
      <xdr:colOff>38100</xdr:colOff>
      <xdr:row>38</xdr:row>
      <xdr:rowOff>69850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60960</xdr:rowOff>
    </xdr:from>
    <xdr:ext cx="53149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576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67310</xdr:rowOff>
    </xdr:from>
    <xdr:ext cx="53149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582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590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590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2455" cy="2584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245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62230</xdr:rowOff>
    </xdr:from>
    <xdr:to>
      <xdr:col>85</xdr:col>
      <xdr:colOff>126365</xdr:colOff>
      <xdr:row>58</xdr:row>
      <xdr:rowOff>50800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180"/>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54610</xdr:rowOff>
    </xdr:from>
    <xdr:ext cx="534670" cy="25590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7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33,434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50800</xdr:rowOff>
    </xdr:from>
    <xdr:to>
      <xdr:col>86</xdr:col>
      <xdr:colOff>25400</xdr:colOff>
      <xdr:row>58</xdr:row>
      <xdr:rowOff>50800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8890</xdr:rowOff>
    </xdr:from>
    <xdr:ext cx="598805" cy="25590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3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106,235</a:t>
          </a:r>
          <a:endParaRPr kumimoji="1" lang="ja-JP" altLang="en-US" sz="1000" b="1">
            <a:latin typeface="ＭＳ Ｐゴシック"/>
          </a:endParaRPr>
        </a:p>
      </xdr:txBody>
    </xdr:sp>
    <xdr:clientData/>
  </xdr:oneCellAnchor>
  <xdr:twoCellAnchor>
    <xdr:from>
      <xdr:col>85</xdr:col>
      <xdr:colOff>38100</xdr:colOff>
      <xdr:row>51</xdr:row>
      <xdr:rowOff>62230</xdr:rowOff>
    </xdr:from>
    <xdr:to>
      <xdr:col>86</xdr:col>
      <xdr:colOff>25400</xdr:colOff>
      <xdr:row>51</xdr:row>
      <xdr:rowOff>62230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10160</xdr:rowOff>
    </xdr:from>
    <xdr:to>
      <xdr:col>85</xdr:col>
      <xdr:colOff>127000</xdr:colOff>
      <xdr:row>57</xdr:row>
      <xdr:rowOff>6985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1136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41275</xdr:rowOff>
    </xdr:from>
    <xdr:ext cx="534670" cy="25590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995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18415</xdr:rowOff>
    </xdr:from>
    <xdr:to>
      <xdr:col>85</xdr:col>
      <xdr:colOff>177800</xdr:colOff>
      <xdr:row>55</xdr:row>
      <xdr:rowOff>120650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6985</xdr:rowOff>
    </xdr:from>
    <xdr:to>
      <xdr:col>81</xdr:col>
      <xdr:colOff>50800</xdr:colOff>
      <xdr:row>57</xdr:row>
      <xdr:rowOff>147955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7963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97790</xdr:rowOff>
    </xdr:from>
    <xdr:to>
      <xdr:col>81</xdr:col>
      <xdr:colOff>101600</xdr:colOff>
      <xdr:row>56</xdr:row>
      <xdr:rowOff>27940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44450</xdr:rowOff>
    </xdr:from>
    <xdr:ext cx="53149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302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137795</xdr:rowOff>
    </xdr:from>
    <xdr:to>
      <xdr:col>76</xdr:col>
      <xdr:colOff>114300</xdr:colOff>
      <xdr:row>57</xdr:row>
      <xdr:rowOff>147955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38995"/>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130175</xdr:rowOff>
    </xdr:from>
    <xdr:to>
      <xdr:col>76</xdr:col>
      <xdr:colOff>165100</xdr:colOff>
      <xdr:row>56</xdr:row>
      <xdr:rowOff>60325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76835</xdr:rowOff>
    </xdr:from>
    <xdr:ext cx="531495" cy="25590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3351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20955</xdr:rowOff>
    </xdr:from>
    <xdr:to>
      <xdr:col>71</xdr:col>
      <xdr:colOff>177800</xdr:colOff>
      <xdr:row>56</xdr:row>
      <xdr:rowOff>137795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50705"/>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109855</xdr:rowOff>
    </xdr:from>
    <xdr:to>
      <xdr:col>72</xdr:col>
      <xdr:colOff>38100</xdr:colOff>
      <xdr:row>56</xdr:row>
      <xdr:rowOff>40640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56515</xdr:rowOff>
    </xdr:from>
    <xdr:ext cx="531495"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3148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88900</xdr:rowOff>
    </xdr:from>
    <xdr:to>
      <xdr:col>67</xdr:col>
      <xdr:colOff>101600</xdr:colOff>
      <xdr:row>56</xdr:row>
      <xdr:rowOff>19050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10160</xdr:rowOff>
    </xdr:from>
    <xdr:ext cx="53149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611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130810</xdr:rowOff>
    </xdr:from>
    <xdr:to>
      <xdr:col>85</xdr:col>
      <xdr:colOff>177800</xdr:colOff>
      <xdr:row>56</xdr:row>
      <xdr:rowOff>60960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109220</xdr:rowOff>
    </xdr:from>
    <xdr:ext cx="534670" cy="25590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389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127635</xdr:rowOff>
    </xdr:from>
    <xdr:to>
      <xdr:col>81</xdr:col>
      <xdr:colOff>101600</xdr:colOff>
      <xdr:row>57</xdr:row>
      <xdr:rowOff>57785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48895</xdr:rowOff>
    </xdr:from>
    <xdr:ext cx="53149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821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97790</xdr:rowOff>
    </xdr:from>
    <xdr:to>
      <xdr:col>76</xdr:col>
      <xdr:colOff>165100</xdr:colOff>
      <xdr:row>58</xdr:row>
      <xdr:rowOff>27305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18415</xdr:rowOff>
    </xdr:from>
    <xdr:ext cx="531495" cy="25590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962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86995</xdr:rowOff>
    </xdr:from>
    <xdr:to>
      <xdr:col>72</xdr:col>
      <xdr:colOff>38100</xdr:colOff>
      <xdr:row>57</xdr:row>
      <xdr:rowOff>17780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8255</xdr:rowOff>
    </xdr:from>
    <xdr:ext cx="531495" cy="25590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780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141605</xdr:rowOff>
    </xdr:from>
    <xdr:to>
      <xdr:col>67</xdr:col>
      <xdr:colOff>101600</xdr:colOff>
      <xdr:row>55</xdr:row>
      <xdr:rowOff>71755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88265</xdr:rowOff>
    </xdr:from>
    <xdr:ext cx="531495" cy="25590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91751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49530</xdr:rowOff>
    </xdr:from>
    <xdr:to>
      <xdr:col>85</xdr:col>
      <xdr:colOff>126365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03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167640</xdr:rowOff>
    </xdr:from>
    <xdr:ext cx="534670" cy="25590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2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80,729</a:t>
          </a:r>
          <a:endParaRPr kumimoji="1" lang="ja-JP" altLang="en-US" sz="1000" b="1">
            <a:latin typeface="ＭＳ Ｐゴシック"/>
          </a:endParaRPr>
        </a:p>
      </xdr:txBody>
    </xdr:sp>
    <xdr:clientData/>
  </xdr:oneCellAnchor>
  <xdr:twoCellAnchor>
    <xdr:from>
      <xdr:col>85</xdr:col>
      <xdr:colOff>38100</xdr:colOff>
      <xdr:row>70</xdr:row>
      <xdr:rowOff>49530</xdr:rowOff>
    </xdr:from>
    <xdr:to>
      <xdr:col>86</xdr:col>
      <xdr:colOff>25400</xdr:colOff>
      <xdr:row>70</xdr:row>
      <xdr:rowOff>49530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159385</xdr:rowOff>
    </xdr:from>
    <xdr:to>
      <xdr:col>85</xdr:col>
      <xdr:colOff>127000</xdr:colOff>
      <xdr:row>79</xdr:row>
      <xdr:rowOff>3175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248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15875</xdr:rowOff>
    </xdr:from>
    <xdr:ext cx="469900" cy="25908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17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164465</xdr:rowOff>
    </xdr:from>
    <xdr:to>
      <xdr:col>85</xdr:col>
      <xdr:colOff>177800</xdr:colOff>
      <xdr:row>78</xdr:row>
      <xdr:rowOff>94615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3175</xdr:rowOff>
    </xdr:from>
    <xdr:to>
      <xdr:col>81</xdr:col>
      <xdr:colOff>50800</xdr:colOff>
      <xdr:row>79</xdr:row>
      <xdr:rowOff>35560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77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20320</xdr:rowOff>
    </xdr:from>
    <xdr:to>
      <xdr:col>81</xdr:col>
      <xdr:colOff>101600</xdr:colOff>
      <xdr:row>78</xdr:row>
      <xdr:rowOff>121920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138430</xdr:rowOff>
    </xdr:from>
    <xdr:ext cx="46672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1686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35560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0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48260</xdr:rowOff>
    </xdr:from>
    <xdr:to>
      <xdr:col>76</xdr:col>
      <xdr:colOff>165100</xdr:colOff>
      <xdr:row>78</xdr:row>
      <xdr:rowOff>149860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166370</xdr:rowOff>
    </xdr:from>
    <xdr:ext cx="466725" cy="25590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3196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41275</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5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26035</xdr:rowOff>
    </xdr:from>
    <xdr:to>
      <xdr:col>72</xdr:col>
      <xdr:colOff>38100</xdr:colOff>
      <xdr:row>78</xdr:row>
      <xdr:rowOff>127635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144145</xdr:rowOff>
    </xdr:from>
    <xdr:ext cx="466725" cy="25590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3174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50165</xdr:rowOff>
    </xdr:from>
    <xdr:ext cx="46672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32518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109220</xdr:rowOff>
    </xdr:from>
    <xdr:to>
      <xdr:col>85</xdr:col>
      <xdr:colOff>177800</xdr:colOff>
      <xdr:row>79</xdr:row>
      <xdr:rowOff>38735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23495</xdr:rowOff>
    </xdr:from>
    <xdr:ext cx="469900"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9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123825</xdr:rowOff>
    </xdr:from>
    <xdr:to>
      <xdr:col>81</xdr:col>
      <xdr:colOff>101600</xdr:colOff>
      <xdr:row>79</xdr:row>
      <xdr:rowOff>53975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45085</xdr:rowOff>
    </xdr:from>
    <xdr:ext cx="466725"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350" y="135896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156210</xdr:rowOff>
    </xdr:from>
    <xdr:to>
      <xdr:col>76</xdr:col>
      <xdr:colOff>165100</xdr:colOff>
      <xdr:row>79</xdr:row>
      <xdr:rowOff>86360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77470</xdr:rowOff>
    </xdr:from>
    <xdr:ext cx="378460" cy="25590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70" y="136220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6380" cy="25590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92075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83185</xdr:rowOff>
    </xdr:from>
    <xdr:ext cx="37846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5745" cy="25590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245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141605</xdr:rowOff>
    </xdr:from>
    <xdr:to>
      <xdr:col>85</xdr:col>
      <xdr:colOff>126365</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141605</xdr:rowOff>
    </xdr:from>
    <xdr:ext cx="534670" cy="259080"/>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88265</xdr:rowOff>
    </xdr:from>
    <xdr:ext cx="598805" cy="25590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7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130,340</a:t>
          </a:r>
          <a:endParaRPr kumimoji="1" lang="ja-JP" altLang="en-US" sz="1000" b="1">
            <a:latin typeface="ＭＳ Ｐゴシック"/>
          </a:endParaRPr>
        </a:p>
      </xdr:txBody>
    </xdr:sp>
    <xdr:clientData/>
  </xdr:oneCellAnchor>
  <xdr:twoCellAnchor>
    <xdr:from>
      <xdr:col>85</xdr:col>
      <xdr:colOff>38100</xdr:colOff>
      <xdr:row>91</xdr:row>
      <xdr:rowOff>141605</xdr:rowOff>
    </xdr:from>
    <xdr:to>
      <xdr:col>86</xdr:col>
      <xdr:colOff>25400</xdr:colOff>
      <xdr:row>91</xdr:row>
      <xdr:rowOff>141605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149225</xdr:rowOff>
    </xdr:from>
    <xdr:to>
      <xdr:col>85</xdr:col>
      <xdr:colOff>127000</xdr:colOff>
      <xdr:row>97</xdr:row>
      <xdr:rowOff>168275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77987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37465</xdr:rowOff>
    </xdr:from>
    <xdr:ext cx="534670"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xdr:rowOff>
    </xdr:from>
    <xdr:to>
      <xdr:col>85</xdr:col>
      <xdr:colOff>177800</xdr:colOff>
      <xdr:row>97</xdr:row>
      <xdr:rowOff>116205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168275</xdr:rowOff>
    </xdr:from>
    <xdr:to>
      <xdr:col>81</xdr:col>
      <xdr:colOff>50800</xdr:colOff>
      <xdr:row>98</xdr:row>
      <xdr:rowOff>1905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989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xdr:rowOff>
    </xdr:from>
    <xdr:to>
      <xdr:col>81</xdr:col>
      <xdr:colOff>101600</xdr:colOff>
      <xdr:row>97</xdr:row>
      <xdr:rowOff>112395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128905</xdr:rowOff>
    </xdr:from>
    <xdr:ext cx="53149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3965" y="16416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1905</xdr:rowOff>
    </xdr:from>
    <xdr:to>
      <xdr:col>76</xdr:col>
      <xdr:colOff>114300</xdr:colOff>
      <xdr:row>98</xdr:row>
      <xdr:rowOff>29845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040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22860</xdr:rowOff>
    </xdr:from>
    <xdr:to>
      <xdr:col>76</xdr:col>
      <xdr:colOff>165100</xdr:colOff>
      <xdr:row>97</xdr:row>
      <xdr:rowOff>124460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140970</xdr:rowOff>
    </xdr:from>
    <xdr:ext cx="53149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4965" y="1642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29845</xdr:rowOff>
    </xdr:from>
    <xdr:to>
      <xdr:col>71</xdr:col>
      <xdr:colOff>177800</xdr:colOff>
      <xdr:row>98</xdr:row>
      <xdr:rowOff>46990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319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22860</xdr:rowOff>
    </xdr:from>
    <xdr:to>
      <xdr:col>72</xdr:col>
      <xdr:colOff>38100</xdr:colOff>
      <xdr:row>97</xdr:row>
      <xdr:rowOff>124460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140970</xdr:rowOff>
    </xdr:from>
    <xdr:ext cx="53149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5965" y="1642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62230</xdr:rowOff>
    </xdr:from>
    <xdr:to>
      <xdr:col>67</xdr:col>
      <xdr:colOff>101600</xdr:colOff>
      <xdr:row>97</xdr:row>
      <xdr:rowOff>163830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8890</xdr:rowOff>
    </xdr:from>
    <xdr:ext cx="531495" cy="25590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6965" y="16468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98425</xdr:rowOff>
    </xdr:from>
    <xdr:to>
      <xdr:col>85</xdr:col>
      <xdr:colOff>177800</xdr:colOff>
      <xdr:row>98</xdr:row>
      <xdr:rowOff>29210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76835</xdr:rowOff>
    </xdr:from>
    <xdr:ext cx="534670" cy="25590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074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117475</xdr:rowOff>
    </xdr:from>
    <xdr:to>
      <xdr:col>81</xdr:col>
      <xdr:colOff>101600</xdr:colOff>
      <xdr:row>98</xdr:row>
      <xdr:rowOff>47625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38735</xdr:rowOff>
    </xdr:from>
    <xdr:ext cx="53149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3965" y="16840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122555</xdr:rowOff>
    </xdr:from>
    <xdr:to>
      <xdr:col>76</xdr:col>
      <xdr:colOff>165100</xdr:colOff>
      <xdr:row>98</xdr:row>
      <xdr:rowOff>52705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44450</xdr:rowOff>
    </xdr:from>
    <xdr:ext cx="53149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4965" y="16846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150495</xdr:rowOff>
    </xdr:from>
    <xdr:to>
      <xdr:col>72</xdr:col>
      <xdr:colOff>38100</xdr:colOff>
      <xdr:row>98</xdr:row>
      <xdr:rowOff>80645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71755</xdr:rowOff>
    </xdr:from>
    <xdr:ext cx="53149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5965" y="16873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88900</xdr:rowOff>
    </xdr:from>
    <xdr:ext cx="531495" cy="25590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6965" y="16891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185" cy="25590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4185" cy="25590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4185" cy="25590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129540</xdr:rowOff>
    </xdr:from>
    <xdr:to>
      <xdr:col>116</xdr:col>
      <xdr:colOff>62865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04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147320</xdr:rowOff>
    </xdr:from>
    <xdr:ext cx="249555" cy="259080"/>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76200</xdr:rowOff>
    </xdr:from>
    <xdr:ext cx="469900" cy="25590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2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6,044</a:t>
          </a:r>
          <a:endParaRPr kumimoji="1" lang="ja-JP" altLang="en-US" sz="1000" b="1">
            <a:latin typeface="ＭＳ Ｐゴシック"/>
          </a:endParaRPr>
        </a:p>
      </xdr:txBody>
    </xdr:sp>
    <xdr:clientData/>
  </xdr:oneCellAnchor>
  <xdr:twoCellAnchor>
    <xdr:from>
      <xdr:col>115</xdr:col>
      <xdr:colOff>165100</xdr:colOff>
      <xdr:row>30</xdr:row>
      <xdr:rowOff>129540</xdr:rowOff>
    </xdr:from>
    <xdr:to>
      <xdr:col>116</xdr:col>
      <xdr:colOff>152400</xdr:colOff>
      <xdr:row>30</xdr:row>
      <xdr:rowOff>129540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64770</xdr:rowOff>
    </xdr:from>
    <xdr:ext cx="378460" cy="25590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42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41910</xdr:rowOff>
    </xdr:from>
    <xdr:to>
      <xdr:col>116</xdr:col>
      <xdr:colOff>114300</xdr:colOff>
      <xdr:row>38</xdr:row>
      <xdr:rowOff>143510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12700</xdr:rowOff>
    </xdr:from>
    <xdr:to>
      <xdr:col>112</xdr:col>
      <xdr:colOff>38100</xdr:colOff>
      <xdr:row>38</xdr:row>
      <xdr:rowOff>114300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130810</xdr:rowOff>
    </xdr:from>
    <xdr:ext cx="37846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129540</xdr:rowOff>
    </xdr:from>
    <xdr:to>
      <xdr:col>107</xdr:col>
      <xdr:colOff>101600</xdr:colOff>
      <xdr:row>38</xdr:row>
      <xdr:rowOff>59690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76200</xdr:rowOff>
    </xdr:from>
    <xdr:ext cx="378460" cy="25590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70" y="62484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121285</xdr:rowOff>
    </xdr:from>
    <xdr:to>
      <xdr:col>102</xdr:col>
      <xdr:colOff>165100</xdr:colOff>
      <xdr:row>38</xdr:row>
      <xdr:rowOff>52070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67945</xdr:rowOff>
    </xdr:from>
    <xdr:ext cx="37846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70" y="62401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16510</xdr:rowOff>
    </xdr:from>
    <xdr:to>
      <xdr:col>98</xdr:col>
      <xdr:colOff>38100</xdr:colOff>
      <xdr:row>38</xdr:row>
      <xdr:rowOff>118110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134620</xdr:rowOff>
    </xdr:from>
    <xdr:ext cx="378460" cy="25590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70" y="63068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20320</xdr:rowOff>
    </xdr:from>
    <xdr:ext cx="249555" cy="25590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4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議会費は、住民一人当たり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5,877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とほぼ同額となっている。平成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月より議員定数が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人から</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人とな</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っ</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ている。総務費は、住民一人当たり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59,498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より低くなっている。エルデホール空調設備改修等で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前年度から7,604円増加している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119,922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より低くなっている。前年度から2,331円減少しているのは、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文珠荘施設改修工事費</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の減及び認定こども園事業費の減が主な</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。衛生費は、住民一人当たり24,856円となっており、類似団体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度から</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5,942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円減少しているのは、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水道事業会計出資金の減及びくれさか環境事務組合負担金の減が主な要因である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。農林水産業費は、住民一人当たり20,788円となっており、類似団体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前年度から4,617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円減少しているのは、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農村地域防災減災事業</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ため池点検</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の減及び地籍調査費の減</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が主な原因である。商工費は、住民一人当たり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12,498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いる。前年度から291円減少しているのは、もちむぎのやかた土地購入費の減及び駅前妖怪装置作成費の減が主な要因である。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土木費は、住民一人当たり74,774円となっており、類似団体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より高く</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なって</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前年度から16,339円減少しているのは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福崎駅周辺整備事業の減が主な要因である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。消防費は住民一人当たり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17,918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いる。常備消防事務を姫路市に委託しているため、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前年度から1,952円増加したのは姫路市消防事務委託料及び中播消防署消防設備整備費負担金の増が主な要因である。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教育費は、住民一人当たり56,927円となっており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、類似団体平均より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。前年度から10,280円増加しているのは、小・中学校空調設備整備事業が主な要因である。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48,744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が、年々増加している。前年度から1,475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円増加しているのは、臨時財政対策債が増加した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のが主な要因で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財政調整基金残高・・・令和</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年度は42百万円積立を行ったため、標準</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財政規模比は、前年度比0.77</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の24.73</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なった</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実質収支（額）比率・・・令和元年度は繰越財源の増加により実質収支額が減少したため、前年度比0.18</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減</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の2.85</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実質単年度収支・・・令和元</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年度は単年度収支で9百万円の赤字、財政調整基金積立を含めた実質単年度収支では33百万円の黒字となり、標準財政規模比は、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前年度比3.36</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の0.63</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○水道事業会計・・・平成14年度に料金改定を行って以降、安定した実質収支比率となっている。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○一般会計・・・近年、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％台の範囲内で推移しており、平成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年度は歳出の増加で</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％台となったが、</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年度以降は黒字となり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良好な財政運営を行っている。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○工業用水道会計・・・</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企業へ工業用水を供給しているため、安定した収益により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実質収支比率</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％台で推移しており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良好</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な運営となっている。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○下道事業会計・・・一般会計からの補助金、負担金、出資金の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見直し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台となったが</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、安定した実質収支比率となっている。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○国民健康保険、介護保険、後期高齢者医療事業・・・保険料収入等の不足額を一般会計からの繰入れによって運営しているため、</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％台で推移している。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1" t="s">
        <v>134</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4" x14ac:dyDescent="0.15">
      <c r="B2" s="3" t="s">
        <v>136</v>
      </c>
      <c r="C2" s="3"/>
      <c r="D2" s="12"/>
    </row>
    <row r="3" spans="1:119" ht="18.75" customHeight="1" x14ac:dyDescent="0.15">
      <c r="A3" s="2"/>
      <c r="B3" s="512" t="s">
        <v>137</v>
      </c>
      <c r="C3" s="513"/>
      <c r="D3" s="513"/>
      <c r="E3" s="514"/>
      <c r="F3" s="514"/>
      <c r="G3" s="514"/>
      <c r="H3" s="514"/>
      <c r="I3" s="514"/>
      <c r="J3" s="514"/>
      <c r="K3" s="514"/>
      <c r="L3" s="514" t="s">
        <v>140</v>
      </c>
      <c r="M3" s="514"/>
      <c r="N3" s="514"/>
      <c r="O3" s="514"/>
      <c r="P3" s="514"/>
      <c r="Q3" s="514"/>
      <c r="R3" s="521"/>
      <c r="S3" s="521"/>
      <c r="T3" s="521"/>
      <c r="U3" s="521"/>
      <c r="V3" s="522"/>
      <c r="W3" s="365" t="s">
        <v>145</v>
      </c>
      <c r="X3" s="366"/>
      <c r="Y3" s="366"/>
      <c r="Z3" s="366"/>
      <c r="AA3" s="366"/>
      <c r="AB3" s="513"/>
      <c r="AC3" s="521" t="s">
        <v>146</v>
      </c>
      <c r="AD3" s="366"/>
      <c r="AE3" s="366"/>
      <c r="AF3" s="366"/>
      <c r="AG3" s="366"/>
      <c r="AH3" s="366"/>
      <c r="AI3" s="366"/>
      <c r="AJ3" s="366"/>
      <c r="AK3" s="366"/>
      <c r="AL3" s="367"/>
      <c r="AM3" s="365" t="s">
        <v>149</v>
      </c>
      <c r="AN3" s="366"/>
      <c r="AO3" s="366"/>
      <c r="AP3" s="366"/>
      <c r="AQ3" s="366"/>
      <c r="AR3" s="366"/>
      <c r="AS3" s="366"/>
      <c r="AT3" s="366"/>
      <c r="AU3" s="366"/>
      <c r="AV3" s="366"/>
      <c r="AW3" s="366"/>
      <c r="AX3" s="367"/>
      <c r="AY3" s="362" t="s">
        <v>8</v>
      </c>
      <c r="AZ3" s="363"/>
      <c r="BA3" s="363"/>
      <c r="BB3" s="363"/>
      <c r="BC3" s="363"/>
      <c r="BD3" s="363"/>
      <c r="BE3" s="363"/>
      <c r="BF3" s="363"/>
      <c r="BG3" s="363"/>
      <c r="BH3" s="363"/>
      <c r="BI3" s="363"/>
      <c r="BJ3" s="363"/>
      <c r="BK3" s="363"/>
      <c r="BL3" s="363"/>
      <c r="BM3" s="364"/>
      <c r="BN3" s="365" t="s">
        <v>154</v>
      </c>
      <c r="BO3" s="366"/>
      <c r="BP3" s="366"/>
      <c r="BQ3" s="366"/>
      <c r="BR3" s="366"/>
      <c r="BS3" s="366"/>
      <c r="BT3" s="366"/>
      <c r="BU3" s="367"/>
      <c r="BV3" s="365" t="s">
        <v>155</v>
      </c>
      <c r="BW3" s="366"/>
      <c r="BX3" s="366"/>
      <c r="BY3" s="366"/>
      <c r="BZ3" s="366"/>
      <c r="CA3" s="366"/>
      <c r="CB3" s="366"/>
      <c r="CC3" s="367"/>
      <c r="CD3" s="362" t="s">
        <v>8</v>
      </c>
      <c r="CE3" s="363"/>
      <c r="CF3" s="363"/>
      <c r="CG3" s="363"/>
      <c r="CH3" s="363"/>
      <c r="CI3" s="363"/>
      <c r="CJ3" s="363"/>
      <c r="CK3" s="363"/>
      <c r="CL3" s="363"/>
      <c r="CM3" s="363"/>
      <c r="CN3" s="363"/>
      <c r="CO3" s="363"/>
      <c r="CP3" s="363"/>
      <c r="CQ3" s="363"/>
      <c r="CR3" s="363"/>
      <c r="CS3" s="364"/>
      <c r="CT3" s="365" t="s">
        <v>157</v>
      </c>
      <c r="CU3" s="366"/>
      <c r="CV3" s="366"/>
      <c r="CW3" s="366"/>
      <c r="CX3" s="366"/>
      <c r="CY3" s="366"/>
      <c r="CZ3" s="366"/>
      <c r="DA3" s="367"/>
      <c r="DB3" s="365" t="s">
        <v>159</v>
      </c>
      <c r="DC3" s="366"/>
      <c r="DD3" s="366"/>
      <c r="DE3" s="366"/>
      <c r="DF3" s="366"/>
      <c r="DG3" s="366"/>
      <c r="DH3" s="366"/>
      <c r="DI3" s="367"/>
    </row>
    <row r="4" spans="1:119" ht="18.75" customHeight="1" x14ac:dyDescent="0.15">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160</v>
      </c>
      <c r="AZ4" s="369"/>
      <c r="BA4" s="369"/>
      <c r="BB4" s="369"/>
      <c r="BC4" s="369"/>
      <c r="BD4" s="369"/>
      <c r="BE4" s="369"/>
      <c r="BF4" s="369"/>
      <c r="BG4" s="369"/>
      <c r="BH4" s="369"/>
      <c r="BI4" s="369"/>
      <c r="BJ4" s="369"/>
      <c r="BK4" s="369"/>
      <c r="BL4" s="369"/>
      <c r="BM4" s="370"/>
      <c r="BN4" s="371">
        <v>8767145</v>
      </c>
      <c r="BO4" s="372"/>
      <c r="BP4" s="372"/>
      <c r="BQ4" s="372"/>
      <c r="BR4" s="372"/>
      <c r="BS4" s="372"/>
      <c r="BT4" s="372"/>
      <c r="BU4" s="373"/>
      <c r="BV4" s="371">
        <v>8975583</v>
      </c>
      <c r="BW4" s="372"/>
      <c r="BX4" s="372"/>
      <c r="BY4" s="372"/>
      <c r="BZ4" s="372"/>
      <c r="CA4" s="372"/>
      <c r="CB4" s="372"/>
      <c r="CC4" s="373"/>
      <c r="CD4" s="374" t="s">
        <v>162</v>
      </c>
      <c r="CE4" s="375"/>
      <c r="CF4" s="375"/>
      <c r="CG4" s="375"/>
      <c r="CH4" s="375"/>
      <c r="CI4" s="375"/>
      <c r="CJ4" s="375"/>
      <c r="CK4" s="375"/>
      <c r="CL4" s="375"/>
      <c r="CM4" s="375"/>
      <c r="CN4" s="375"/>
      <c r="CO4" s="375"/>
      <c r="CP4" s="375"/>
      <c r="CQ4" s="375"/>
      <c r="CR4" s="375"/>
      <c r="CS4" s="376"/>
      <c r="CT4" s="377">
        <v>2.9</v>
      </c>
      <c r="CU4" s="378"/>
      <c r="CV4" s="378"/>
      <c r="CW4" s="378"/>
      <c r="CX4" s="378"/>
      <c r="CY4" s="378"/>
      <c r="CZ4" s="378"/>
      <c r="DA4" s="379"/>
      <c r="DB4" s="377">
        <v>3</v>
      </c>
      <c r="DC4" s="378"/>
      <c r="DD4" s="378"/>
      <c r="DE4" s="378"/>
      <c r="DF4" s="378"/>
      <c r="DG4" s="378"/>
      <c r="DH4" s="378"/>
      <c r="DI4" s="379"/>
    </row>
    <row r="5" spans="1:119" ht="18.75" customHeight="1" x14ac:dyDescent="0.15">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163</v>
      </c>
      <c r="AN5" s="381"/>
      <c r="AO5" s="381"/>
      <c r="AP5" s="381"/>
      <c r="AQ5" s="381"/>
      <c r="AR5" s="381"/>
      <c r="AS5" s="381"/>
      <c r="AT5" s="382"/>
      <c r="AU5" s="383" t="s">
        <v>67</v>
      </c>
      <c r="AV5" s="384"/>
      <c r="AW5" s="384"/>
      <c r="AX5" s="384"/>
      <c r="AY5" s="385" t="s">
        <v>150</v>
      </c>
      <c r="AZ5" s="386"/>
      <c r="BA5" s="386"/>
      <c r="BB5" s="386"/>
      <c r="BC5" s="386"/>
      <c r="BD5" s="386"/>
      <c r="BE5" s="386"/>
      <c r="BF5" s="386"/>
      <c r="BG5" s="386"/>
      <c r="BH5" s="386"/>
      <c r="BI5" s="386"/>
      <c r="BJ5" s="386"/>
      <c r="BK5" s="386"/>
      <c r="BL5" s="386"/>
      <c r="BM5" s="387"/>
      <c r="BN5" s="388">
        <v>8555752</v>
      </c>
      <c r="BO5" s="389"/>
      <c r="BP5" s="389"/>
      <c r="BQ5" s="389"/>
      <c r="BR5" s="389"/>
      <c r="BS5" s="389"/>
      <c r="BT5" s="389"/>
      <c r="BU5" s="390"/>
      <c r="BV5" s="388">
        <v>8764692</v>
      </c>
      <c r="BW5" s="389"/>
      <c r="BX5" s="389"/>
      <c r="BY5" s="389"/>
      <c r="BZ5" s="389"/>
      <c r="CA5" s="389"/>
      <c r="CB5" s="389"/>
      <c r="CC5" s="390"/>
      <c r="CD5" s="391" t="s">
        <v>165</v>
      </c>
      <c r="CE5" s="392"/>
      <c r="CF5" s="392"/>
      <c r="CG5" s="392"/>
      <c r="CH5" s="392"/>
      <c r="CI5" s="392"/>
      <c r="CJ5" s="392"/>
      <c r="CK5" s="392"/>
      <c r="CL5" s="392"/>
      <c r="CM5" s="392"/>
      <c r="CN5" s="392"/>
      <c r="CO5" s="392"/>
      <c r="CP5" s="392"/>
      <c r="CQ5" s="392"/>
      <c r="CR5" s="392"/>
      <c r="CS5" s="393"/>
      <c r="CT5" s="394">
        <v>85.1</v>
      </c>
      <c r="CU5" s="395"/>
      <c r="CV5" s="395"/>
      <c r="CW5" s="395"/>
      <c r="CX5" s="395"/>
      <c r="CY5" s="395"/>
      <c r="CZ5" s="395"/>
      <c r="DA5" s="396"/>
      <c r="DB5" s="394">
        <v>88.3</v>
      </c>
      <c r="DC5" s="395"/>
      <c r="DD5" s="395"/>
      <c r="DE5" s="395"/>
      <c r="DF5" s="395"/>
      <c r="DG5" s="395"/>
      <c r="DH5" s="395"/>
      <c r="DI5" s="396"/>
    </row>
    <row r="6" spans="1:119" ht="18.75" customHeight="1" x14ac:dyDescent="0.15">
      <c r="A6" s="2"/>
      <c r="B6" s="532" t="s">
        <v>166</v>
      </c>
      <c r="C6" s="533"/>
      <c r="D6" s="533"/>
      <c r="E6" s="534"/>
      <c r="F6" s="534"/>
      <c r="G6" s="534"/>
      <c r="H6" s="534"/>
      <c r="I6" s="534"/>
      <c r="J6" s="534"/>
      <c r="K6" s="534"/>
      <c r="L6" s="534" t="s">
        <v>169</v>
      </c>
      <c r="M6" s="534"/>
      <c r="N6" s="534"/>
      <c r="O6" s="534"/>
      <c r="P6" s="534"/>
      <c r="Q6" s="534"/>
      <c r="R6" s="538"/>
      <c r="S6" s="538"/>
      <c r="T6" s="538"/>
      <c r="U6" s="538"/>
      <c r="V6" s="539"/>
      <c r="W6" s="542" t="s">
        <v>173</v>
      </c>
      <c r="X6" s="543"/>
      <c r="Y6" s="543"/>
      <c r="Z6" s="543"/>
      <c r="AA6" s="543"/>
      <c r="AB6" s="533"/>
      <c r="AC6" s="546" t="s">
        <v>174</v>
      </c>
      <c r="AD6" s="547"/>
      <c r="AE6" s="547"/>
      <c r="AF6" s="547"/>
      <c r="AG6" s="547"/>
      <c r="AH6" s="547"/>
      <c r="AI6" s="547"/>
      <c r="AJ6" s="547"/>
      <c r="AK6" s="547"/>
      <c r="AL6" s="548"/>
      <c r="AM6" s="380" t="s">
        <v>71</v>
      </c>
      <c r="AN6" s="381"/>
      <c r="AO6" s="381"/>
      <c r="AP6" s="381"/>
      <c r="AQ6" s="381"/>
      <c r="AR6" s="381"/>
      <c r="AS6" s="381"/>
      <c r="AT6" s="382"/>
      <c r="AU6" s="383" t="s">
        <v>67</v>
      </c>
      <c r="AV6" s="384"/>
      <c r="AW6" s="384"/>
      <c r="AX6" s="384"/>
      <c r="AY6" s="385" t="s">
        <v>178</v>
      </c>
      <c r="AZ6" s="386"/>
      <c r="BA6" s="386"/>
      <c r="BB6" s="386"/>
      <c r="BC6" s="386"/>
      <c r="BD6" s="386"/>
      <c r="BE6" s="386"/>
      <c r="BF6" s="386"/>
      <c r="BG6" s="386"/>
      <c r="BH6" s="386"/>
      <c r="BI6" s="386"/>
      <c r="BJ6" s="386"/>
      <c r="BK6" s="386"/>
      <c r="BL6" s="386"/>
      <c r="BM6" s="387"/>
      <c r="BN6" s="388">
        <v>211393</v>
      </c>
      <c r="BO6" s="389"/>
      <c r="BP6" s="389"/>
      <c r="BQ6" s="389"/>
      <c r="BR6" s="389"/>
      <c r="BS6" s="389"/>
      <c r="BT6" s="389"/>
      <c r="BU6" s="390"/>
      <c r="BV6" s="388">
        <v>210891</v>
      </c>
      <c r="BW6" s="389"/>
      <c r="BX6" s="389"/>
      <c r="BY6" s="389"/>
      <c r="BZ6" s="389"/>
      <c r="CA6" s="389"/>
      <c r="CB6" s="389"/>
      <c r="CC6" s="390"/>
      <c r="CD6" s="391" t="s">
        <v>179</v>
      </c>
      <c r="CE6" s="392"/>
      <c r="CF6" s="392"/>
      <c r="CG6" s="392"/>
      <c r="CH6" s="392"/>
      <c r="CI6" s="392"/>
      <c r="CJ6" s="392"/>
      <c r="CK6" s="392"/>
      <c r="CL6" s="392"/>
      <c r="CM6" s="392"/>
      <c r="CN6" s="392"/>
      <c r="CO6" s="392"/>
      <c r="CP6" s="392"/>
      <c r="CQ6" s="392"/>
      <c r="CR6" s="392"/>
      <c r="CS6" s="393"/>
      <c r="CT6" s="397">
        <v>90.7</v>
      </c>
      <c r="CU6" s="398"/>
      <c r="CV6" s="398"/>
      <c r="CW6" s="398"/>
      <c r="CX6" s="398"/>
      <c r="CY6" s="398"/>
      <c r="CZ6" s="398"/>
      <c r="DA6" s="399"/>
      <c r="DB6" s="397">
        <v>95.5</v>
      </c>
      <c r="DC6" s="398"/>
      <c r="DD6" s="398"/>
      <c r="DE6" s="398"/>
      <c r="DF6" s="398"/>
      <c r="DG6" s="398"/>
      <c r="DH6" s="398"/>
      <c r="DI6" s="399"/>
    </row>
    <row r="7" spans="1:119" ht="18.75" customHeight="1" x14ac:dyDescent="0.15">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180</v>
      </c>
      <c r="AN7" s="381"/>
      <c r="AO7" s="381"/>
      <c r="AP7" s="381"/>
      <c r="AQ7" s="381"/>
      <c r="AR7" s="381"/>
      <c r="AS7" s="381"/>
      <c r="AT7" s="382"/>
      <c r="AU7" s="383" t="s">
        <v>67</v>
      </c>
      <c r="AV7" s="384"/>
      <c r="AW7" s="384"/>
      <c r="AX7" s="384"/>
      <c r="AY7" s="385" t="s">
        <v>181</v>
      </c>
      <c r="AZ7" s="386"/>
      <c r="BA7" s="386"/>
      <c r="BB7" s="386"/>
      <c r="BC7" s="386"/>
      <c r="BD7" s="386"/>
      <c r="BE7" s="386"/>
      <c r="BF7" s="386"/>
      <c r="BG7" s="386"/>
      <c r="BH7" s="386"/>
      <c r="BI7" s="386"/>
      <c r="BJ7" s="386"/>
      <c r="BK7" s="386"/>
      <c r="BL7" s="386"/>
      <c r="BM7" s="387"/>
      <c r="BN7" s="388">
        <v>60815</v>
      </c>
      <c r="BO7" s="389"/>
      <c r="BP7" s="389"/>
      <c r="BQ7" s="389"/>
      <c r="BR7" s="389"/>
      <c r="BS7" s="389"/>
      <c r="BT7" s="389"/>
      <c r="BU7" s="390"/>
      <c r="BV7" s="388">
        <v>51088</v>
      </c>
      <c r="BW7" s="389"/>
      <c r="BX7" s="389"/>
      <c r="BY7" s="389"/>
      <c r="BZ7" s="389"/>
      <c r="CA7" s="389"/>
      <c r="CB7" s="389"/>
      <c r="CC7" s="390"/>
      <c r="CD7" s="391" t="s">
        <v>182</v>
      </c>
      <c r="CE7" s="392"/>
      <c r="CF7" s="392"/>
      <c r="CG7" s="392"/>
      <c r="CH7" s="392"/>
      <c r="CI7" s="392"/>
      <c r="CJ7" s="392"/>
      <c r="CK7" s="392"/>
      <c r="CL7" s="392"/>
      <c r="CM7" s="392"/>
      <c r="CN7" s="392"/>
      <c r="CO7" s="392"/>
      <c r="CP7" s="392"/>
      <c r="CQ7" s="392"/>
      <c r="CR7" s="392"/>
      <c r="CS7" s="393"/>
      <c r="CT7" s="388">
        <v>5275133</v>
      </c>
      <c r="CU7" s="389"/>
      <c r="CV7" s="389"/>
      <c r="CW7" s="389"/>
      <c r="CX7" s="389"/>
      <c r="CY7" s="389"/>
      <c r="CZ7" s="389"/>
      <c r="DA7" s="390"/>
      <c r="DB7" s="388">
        <v>5267921</v>
      </c>
      <c r="DC7" s="389"/>
      <c r="DD7" s="389"/>
      <c r="DE7" s="389"/>
      <c r="DF7" s="389"/>
      <c r="DG7" s="389"/>
      <c r="DH7" s="389"/>
      <c r="DI7" s="390"/>
    </row>
    <row r="8" spans="1:119" ht="18.75" customHeight="1" x14ac:dyDescent="0.15">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185</v>
      </c>
      <c r="AN8" s="381"/>
      <c r="AO8" s="381"/>
      <c r="AP8" s="381"/>
      <c r="AQ8" s="381"/>
      <c r="AR8" s="381"/>
      <c r="AS8" s="381"/>
      <c r="AT8" s="382"/>
      <c r="AU8" s="383" t="s">
        <v>188</v>
      </c>
      <c r="AV8" s="384"/>
      <c r="AW8" s="384"/>
      <c r="AX8" s="384"/>
      <c r="AY8" s="385" t="s">
        <v>189</v>
      </c>
      <c r="AZ8" s="386"/>
      <c r="BA8" s="386"/>
      <c r="BB8" s="386"/>
      <c r="BC8" s="386"/>
      <c r="BD8" s="386"/>
      <c r="BE8" s="386"/>
      <c r="BF8" s="386"/>
      <c r="BG8" s="386"/>
      <c r="BH8" s="386"/>
      <c r="BI8" s="386"/>
      <c r="BJ8" s="386"/>
      <c r="BK8" s="386"/>
      <c r="BL8" s="386"/>
      <c r="BM8" s="387"/>
      <c r="BN8" s="388">
        <v>150578</v>
      </c>
      <c r="BO8" s="389"/>
      <c r="BP8" s="389"/>
      <c r="BQ8" s="389"/>
      <c r="BR8" s="389"/>
      <c r="BS8" s="389"/>
      <c r="BT8" s="389"/>
      <c r="BU8" s="390"/>
      <c r="BV8" s="388">
        <v>159803</v>
      </c>
      <c r="BW8" s="389"/>
      <c r="BX8" s="389"/>
      <c r="BY8" s="389"/>
      <c r="BZ8" s="389"/>
      <c r="CA8" s="389"/>
      <c r="CB8" s="389"/>
      <c r="CC8" s="390"/>
      <c r="CD8" s="391" t="s">
        <v>191</v>
      </c>
      <c r="CE8" s="392"/>
      <c r="CF8" s="392"/>
      <c r="CG8" s="392"/>
      <c r="CH8" s="392"/>
      <c r="CI8" s="392"/>
      <c r="CJ8" s="392"/>
      <c r="CK8" s="392"/>
      <c r="CL8" s="392"/>
      <c r="CM8" s="392"/>
      <c r="CN8" s="392"/>
      <c r="CO8" s="392"/>
      <c r="CP8" s="392"/>
      <c r="CQ8" s="392"/>
      <c r="CR8" s="392"/>
      <c r="CS8" s="393"/>
      <c r="CT8" s="400">
        <v>0.73</v>
      </c>
      <c r="CU8" s="401"/>
      <c r="CV8" s="401"/>
      <c r="CW8" s="401"/>
      <c r="CX8" s="401"/>
      <c r="CY8" s="401"/>
      <c r="CZ8" s="401"/>
      <c r="DA8" s="402"/>
      <c r="DB8" s="400">
        <v>0.73</v>
      </c>
      <c r="DC8" s="401"/>
      <c r="DD8" s="401"/>
      <c r="DE8" s="401"/>
      <c r="DF8" s="401"/>
      <c r="DG8" s="401"/>
      <c r="DH8" s="401"/>
      <c r="DI8" s="402"/>
    </row>
    <row r="9" spans="1:119" ht="18.75" customHeight="1" x14ac:dyDescent="0.15">
      <c r="A9" s="2"/>
      <c r="B9" s="362" t="s">
        <v>20</v>
      </c>
      <c r="C9" s="363"/>
      <c r="D9" s="363"/>
      <c r="E9" s="363"/>
      <c r="F9" s="363"/>
      <c r="G9" s="363"/>
      <c r="H9" s="363"/>
      <c r="I9" s="363"/>
      <c r="J9" s="363"/>
      <c r="K9" s="460"/>
      <c r="L9" s="413" t="s">
        <v>192</v>
      </c>
      <c r="M9" s="414"/>
      <c r="N9" s="414"/>
      <c r="O9" s="414"/>
      <c r="P9" s="414"/>
      <c r="Q9" s="415"/>
      <c r="R9" s="416">
        <v>19738</v>
      </c>
      <c r="S9" s="417"/>
      <c r="T9" s="417"/>
      <c r="U9" s="417"/>
      <c r="V9" s="418"/>
      <c r="W9" s="365" t="s">
        <v>195</v>
      </c>
      <c r="X9" s="366"/>
      <c r="Y9" s="366"/>
      <c r="Z9" s="366"/>
      <c r="AA9" s="366"/>
      <c r="AB9" s="366"/>
      <c r="AC9" s="366"/>
      <c r="AD9" s="366"/>
      <c r="AE9" s="366"/>
      <c r="AF9" s="366"/>
      <c r="AG9" s="366"/>
      <c r="AH9" s="366"/>
      <c r="AI9" s="366"/>
      <c r="AJ9" s="366"/>
      <c r="AK9" s="366"/>
      <c r="AL9" s="367"/>
      <c r="AM9" s="380" t="s">
        <v>196</v>
      </c>
      <c r="AN9" s="381"/>
      <c r="AO9" s="381"/>
      <c r="AP9" s="381"/>
      <c r="AQ9" s="381"/>
      <c r="AR9" s="381"/>
      <c r="AS9" s="381"/>
      <c r="AT9" s="382"/>
      <c r="AU9" s="383" t="s">
        <v>67</v>
      </c>
      <c r="AV9" s="384"/>
      <c r="AW9" s="384"/>
      <c r="AX9" s="384"/>
      <c r="AY9" s="385" t="s">
        <v>68</v>
      </c>
      <c r="AZ9" s="386"/>
      <c r="BA9" s="386"/>
      <c r="BB9" s="386"/>
      <c r="BC9" s="386"/>
      <c r="BD9" s="386"/>
      <c r="BE9" s="386"/>
      <c r="BF9" s="386"/>
      <c r="BG9" s="386"/>
      <c r="BH9" s="386"/>
      <c r="BI9" s="386"/>
      <c r="BJ9" s="386"/>
      <c r="BK9" s="386"/>
      <c r="BL9" s="386"/>
      <c r="BM9" s="387"/>
      <c r="BN9" s="388">
        <v>-9225</v>
      </c>
      <c r="BO9" s="389"/>
      <c r="BP9" s="389"/>
      <c r="BQ9" s="389"/>
      <c r="BR9" s="389"/>
      <c r="BS9" s="389"/>
      <c r="BT9" s="389"/>
      <c r="BU9" s="390"/>
      <c r="BV9" s="388">
        <v>-55309</v>
      </c>
      <c r="BW9" s="389"/>
      <c r="BX9" s="389"/>
      <c r="BY9" s="389"/>
      <c r="BZ9" s="389"/>
      <c r="CA9" s="389"/>
      <c r="CB9" s="389"/>
      <c r="CC9" s="390"/>
      <c r="CD9" s="391" t="s">
        <v>65</v>
      </c>
      <c r="CE9" s="392"/>
      <c r="CF9" s="392"/>
      <c r="CG9" s="392"/>
      <c r="CH9" s="392"/>
      <c r="CI9" s="392"/>
      <c r="CJ9" s="392"/>
      <c r="CK9" s="392"/>
      <c r="CL9" s="392"/>
      <c r="CM9" s="392"/>
      <c r="CN9" s="392"/>
      <c r="CO9" s="392"/>
      <c r="CP9" s="392"/>
      <c r="CQ9" s="392"/>
      <c r="CR9" s="392"/>
      <c r="CS9" s="393"/>
      <c r="CT9" s="394">
        <v>15.8</v>
      </c>
      <c r="CU9" s="395"/>
      <c r="CV9" s="395"/>
      <c r="CW9" s="395"/>
      <c r="CX9" s="395"/>
      <c r="CY9" s="395"/>
      <c r="CZ9" s="395"/>
      <c r="DA9" s="396"/>
      <c r="DB9" s="394">
        <v>15.5</v>
      </c>
      <c r="DC9" s="395"/>
      <c r="DD9" s="395"/>
      <c r="DE9" s="395"/>
      <c r="DF9" s="395"/>
      <c r="DG9" s="395"/>
      <c r="DH9" s="395"/>
      <c r="DI9" s="396"/>
    </row>
    <row r="10" spans="1:119" ht="18.75" customHeight="1" x14ac:dyDescent="0.15">
      <c r="A10" s="2"/>
      <c r="B10" s="362"/>
      <c r="C10" s="363"/>
      <c r="D10" s="363"/>
      <c r="E10" s="363"/>
      <c r="F10" s="363"/>
      <c r="G10" s="363"/>
      <c r="H10" s="363"/>
      <c r="I10" s="363"/>
      <c r="J10" s="363"/>
      <c r="K10" s="460"/>
      <c r="L10" s="403" t="s">
        <v>190</v>
      </c>
      <c r="M10" s="381"/>
      <c r="N10" s="381"/>
      <c r="O10" s="381"/>
      <c r="P10" s="381"/>
      <c r="Q10" s="382"/>
      <c r="R10" s="404">
        <v>19830</v>
      </c>
      <c r="S10" s="405"/>
      <c r="T10" s="405"/>
      <c r="U10" s="405"/>
      <c r="V10" s="406"/>
      <c r="W10" s="527"/>
      <c r="X10" s="498"/>
      <c r="Y10" s="498"/>
      <c r="Z10" s="498"/>
      <c r="AA10" s="498"/>
      <c r="AB10" s="498"/>
      <c r="AC10" s="498"/>
      <c r="AD10" s="498"/>
      <c r="AE10" s="498"/>
      <c r="AF10" s="498"/>
      <c r="AG10" s="498"/>
      <c r="AH10" s="498"/>
      <c r="AI10" s="498"/>
      <c r="AJ10" s="498"/>
      <c r="AK10" s="498"/>
      <c r="AL10" s="530"/>
      <c r="AM10" s="380" t="s">
        <v>198</v>
      </c>
      <c r="AN10" s="381"/>
      <c r="AO10" s="381"/>
      <c r="AP10" s="381"/>
      <c r="AQ10" s="381"/>
      <c r="AR10" s="381"/>
      <c r="AS10" s="381"/>
      <c r="AT10" s="382"/>
      <c r="AU10" s="383" t="s">
        <v>67</v>
      </c>
      <c r="AV10" s="384"/>
      <c r="AW10" s="384"/>
      <c r="AX10" s="384"/>
      <c r="AY10" s="385" t="s">
        <v>200</v>
      </c>
      <c r="AZ10" s="386"/>
      <c r="BA10" s="386"/>
      <c r="BB10" s="386"/>
      <c r="BC10" s="386"/>
      <c r="BD10" s="386"/>
      <c r="BE10" s="386"/>
      <c r="BF10" s="386"/>
      <c r="BG10" s="386"/>
      <c r="BH10" s="386"/>
      <c r="BI10" s="386"/>
      <c r="BJ10" s="386"/>
      <c r="BK10" s="386"/>
      <c r="BL10" s="386"/>
      <c r="BM10" s="387"/>
      <c r="BN10" s="388">
        <v>42200</v>
      </c>
      <c r="BO10" s="389"/>
      <c r="BP10" s="389"/>
      <c r="BQ10" s="389"/>
      <c r="BR10" s="389"/>
      <c r="BS10" s="389"/>
      <c r="BT10" s="389"/>
      <c r="BU10" s="390"/>
      <c r="BV10" s="388">
        <v>1200</v>
      </c>
      <c r="BW10" s="389"/>
      <c r="BX10" s="389"/>
      <c r="BY10" s="389"/>
      <c r="BZ10" s="389"/>
      <c r="CA10" s="389"/>
      <c r="CB10" s="389"/>
      <c r="CC10" s="390"/>
      <c r="CD10" s="25" t="s">
        <v>201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2"/>
      <c r="C11" s="363"/>
      <c r="D11" s="363"/>
      <c r="E11" s="363"/>
      <c r="F11" s="363"/>
      <c r="G11" s="363"/>
      <c r="H11" s="363"/>
      <c r="I11" s="363"/>
      <c r="J11" s="363"/>
      <c r="K11" s="460"/>
      <c r="L11" s="407" t="s">
        <v>204</v>
      </c>
      <c r="M11" s="408"/>
      <c r="N11" s="408"/>
      <c r="O11" s="408"/>
      <c r="P11" s="408"/>
      <c r="Q11" s="409"/>
      <c r="R11" s="410" t="s">
        <v>4</v>
      </c>
      <c r="S11" s="411"/>
      <c r="T11" s="411"/>
      <c r="U11" s="411"/>
      <c r="V11" s="412"/>
      <c r="W11" s="527"/>
      <c r="X11" s="498"/>
      <c r="Y11" s="498"/>
      <c r="Z11" s="498"/>
      <c r="AA11" s="498"/>
      <c r="AB11" s="498"/>
      <c r="AC11" s="498"/>
      <c r="AD11" s="498"/>
      <c r="AE11" s="498"/>
      <c r="AF11" s="498"/>
      <c r="AG11" s="498"/>
      <c r="AH11" s="498"/>
      <c r="AI11" s="498"/>
      <c r="AJ11" s="498"/>
      <c r="AK11" s="498"/>
      <c r="AL11" s="530"/>
      <c r="AM11" s="380" t="s">
        <v>205</v>
      </c>
      <c r="AN11" s="381"/>
      <c r="AO11" s="381"/>
      <c r="AP11" s="381"/>
      <c r="AQ11" s="381"/>
      <c r="AR11" s="381"/>
      <c r="AS11" s="381"/>
      <c r="AT11" s="382"/>
      <c r="AU11" s="383" t="s">
        <v>67</v>
      </c>
      <c r="AV11" s="384"/>
      <c r="AW11" s="384"/>
      <c r="AX11" s="384"/>
      <c r="AY11" s="385" t="s">
        <v>206</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209</v>
      </c>
      <c r="CE11" s="392"/>
      <c r="CF11" s="392"/>
      <c r="CG11" s="392"/>
      <c r="CH11" s="392"/>
      <c r="CI11" s="392"/>
      <c r="CJ11" s="392"/>
      <c r="CK11" s="392"/>
      <c r="CL11" s="392"/>
      <c r="CM11" s="392"/>
      <c r="CN11" s="392"/>
      <c r="CO11" s="392"/>
      <c r="CP11" s="392"/>
      <c r="CQ11" s="392"/>
      <c r="CR11" s="392"/>
      <c r="CS11" s="393"/>
      <c r="CT11" s="400" t="s">
        <v>210</v>
      </c>
      <c r="CU11" s="401"/>
      <c r="CV11" s="401"/>
      <c r="CW11" s="401"/>
      <c r="CX11" s="401"/>
      <c r="CY11" s="401"/>
      <c r="CZ11" s="401"/>
      <c r="DA11" s="402"/>
      <c r="DB11" s="400" t="s">
        <v>210</v>
      </c>
      <c r="DC11" s="401"/>
      <c r="DD11" s="401"/>
      <c r="DE11" s="401"/>
      <c r="DF11" s="401"/>
      <c r="DG11" s="401"/>
      <c r="DH11" s="401"/>
      <c r="DI11" s="402"/>
    </row>
    <row r="12" spans="1:119" ht="18.75" customHeight="1" x14ac:dyDescent="0.15">
      <c r="A12" s="2"/>
      <c r="B12" s="554" t="s">
        <v>212</v>
      </c>
      <c r="C12" s="555"/>
      <c r="D12" s="555"/>
      <c r="E12" s="555"/>
      <c r="F12" s="555"/>
      <c r="G12" s="555"/>
      <c r="H12" s="555"/>
      <c r="I12" s="555"/>
      <c r="J12" s="555"/>
      <c r="K12" s="556"/>
      <c r="L12" s="426" t="s">
        <v>213</v>
      </c>
      <c r="M12" s="427"/>
      <c r="N12" s="427"/>
      <c r="O12" s="427"/>
      <c r="P12" s="427"/>
      <c r="Q12" s="428"/>
      <c r="R12" s="429">
        <v>19205</v>
      </c>
      <c r="S12" s="430"/>
      <c r="T12" s="430"/>
      <c r="U12" s="430"/>
      <c r="V12" s="431"/>
      <c r="W12" s="432" t="s">
        <v>8</v>
      </c>
      <c r="X12" s="384"/>
      <c r="Y12" s="384"/>
      <c r="Z12" s="384"/>
      <c r="AA12" s="384"/>
      <c r="AB12" s="433"/>
      <c r="AC12" s="434" t="s">
        <v>215</v>
      </c>
      <c r="AD12" s="435"/>
      <c r="AE12" s="435"/>
      <c r="AF12" s="435"/>
      <c r="AG12" s="436"/>
      <c r="AH12" s="434" t="s">
        <v>217</v>
      </c>
      <c r="AI12" s="435"/>
      <c r="AJ12" s="435"/>
      <c r="AK12" s="435"/>
      <c r="AL12" s="437"/>
      <c r="AM12" s="380" t="s">
        <v>219</v>
      </c>
      <c r="AN12" s="381"/>
      <c r="AO12" s="381"/>
      <c r="AP12" s="381"/>
      <c r="AQ12" s="381"/>
      <c r="AR12" s="381"/>
      <c r="AS12" s="381"/>
      <c r="AT12" s="382"/>
      <c r="AU12" s="383" t="s">
        <v>67</v>
      </c>
      <c r="AV12" s="384"/>
      <c r="AW12" s="384"/>
      <c r="AX12" s="384"/>
      <c r="AY12" s="385" t="s">
        <v>222</v>
      </c>
      <c r="AZ12" s="386"/>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89700</v>
      </c>
      <c r="BW12" s="389"/>
      <c r="BX12" s="389"/>
      <c r="BY12" s="389"/>
      <c r="BZ12" s="389"/>
      <c r="CA12" s="389"/>
      <c r="CB12" s="389"/>
      <c r="CC12" s="390"/>
      <c r="CD12" s="391" t="s">
        <v>223</v>
      </c>
      <c r="CE12" s="392"/>
      <c r="CF12" s="392"/>
      <c r="CG12" s="392"/>
      <c r="CH12" s="392"/>
      <c r="CI12" s="392"/>
      <c r="CJ12" s="392"/>
      <c r="CK12" s="392"/>
      <c r="CL12" s="392"/>
      <c r="CM12" s="392"/>
      <c r="CN12" s="392"/>
      <c r="CO12" s="392"/>
      <c r="CP12" s="392"/>
      <c r="CQ12" s="392"/>
      <c r="CR12" s="392"/>
      <c r="CS12" s="393"/>
      <c r="CT12" s="400" t="s">
        <v>210</v>
      </c>
      <c r="CU12" s="401"/>
      <c r="CV12" s="401"/>
      <c r="CW12" s="401"/>
      <c r="CX12" s="401"/>
      <c r="CY12" s="401"/>
      <c r="CZ12" s="401"/>
      <c r="DA12" s="402"/>
      <c r="DB12" s="400" t="s">
        <v>210</v>
      </c>
      <c r="DC12" s="401"/>
      <c r="DD12" s="401"/>
      <c r="DE12" s="401"/>
      <c r="DF12" s="401"/>
      <c r="DG12" s="401"/>
      <c r="DH12" s="401"/>
      <c r="DI12" s="402"/>
    </row>
    <row r="13" spans="1:119" ht="18.75" customHeight="1" x14ac:dyDescent="0.15">
      <c r="A13" s="2"/>
      <c r="B13" s="557"/>
      <c r="C13" s="558"/>
      <c r="D13" s="558"/>
      <c r="E13" s="558"/>
      <c r="F13" s="558"/>
      <c r="G13" s="558"/>
      <c r="H13" s="558"/>
      <c r="I13" s="558"/>
      <c r="J13" s="558"/>
      <c r="K13" s="559"/>
      <c r="L13" s="16"/>
      <c r="M13" s="419" t="s">
        <v>225</v>
      </c>
      <c r="N13" s="420"/>
      <c r="O13" s="420"/>
      <c r="P13" s="420"/>
      <c r="Q13" s="421"/>
      <c r="R13" s="422">
        <v>18643</v>
      </c>
      <c r="S13" s="423"/>
      <c r="T13" s="423"/>
      <c r="U13" s="423"/>
      <c r="V13" s="424"/>
      <c r="W13" s="542" t="s">
        <v>226</v>
      </c>
      <c r="X13" s="543"/>
      <c r="Y13" s="543"/>
      <c r="Z13" s="543"/>
      <c r="AA13" s="543"/>
      <c r="AB13" s="533"/>
      <c r="AC13" s="404">
        <v>241</v>
      </c>
      <c r="AD13" s="405"/>
      <c r="AE13" s="405"/>
      <c r="AF13" s="405"/>
      <c r="AG13" s="425"/>
      <c r="AH13" s="404">
        <v>277</v>
      </c>
      <c r="AI13" s="405"/>
      <c r="AJ13" s="405"/>
      <c r="AK13" s="405"/>
      <c r="AL13" s="406"/>
      <c r="AM13" s="380" t="s">
        <v>228</v>
      </c>
      <c r="AN13" s="381"/>
      <c r="AO13" s="381"/>
      <c r="AP13" s="381"/>
      <c r="AQ13" s="381"/>
      <c r="AR13" s="381"/>
      <c r="AS13" s="381"/>
      <c r="AT13" s="382"/>
      <c r="AU13" s="383" t="s">
        <v>188</v>
      </c>
      <c r="AV13" s="384"/>
      <c r="AW13" s="384"/>
      <c r="AX13" s="384"/>
      <c r="AY13" s="385" t="s">
        <v>230</v>
      </c>
      <c r="AZ13" s="386"/>
      <c r="BA13" s="386"/>
      <c r="BB13" s="386"/>
      <c r="BC13" s="386"/>
      <c r="BD13" s="386"/>
      <c r="BE13" s="386"/>
      <c r="BF13" s="386"/>
      <c r="BG13" s="386"/>
      <c r="BH13" s="386"/>
      <c r="BI13" s="386"/>
      <c r="BJ13" s="386"/>
      <c r="BK13" s="386"/>
      <c r="BL13" s="386"/>
      <c r="BM13" s="387"/>
      <c r="BN13" s="388">
        <v>32975</v>
      </c>
      <c r="BO13" s="389"/>
      <c r="BP13" s="389"/>
      <c r="BQ13" s="389"/>
      <c r="BR13" s="389"/>
      <c r="BS13" s="389"/>
      <c r="BT13" s="389"/>
      <c r="BU13" s="390"/>
      <c r="BV13" s="388">
        <v>-143809</v>
      </c>
      <c r="BW13" s="389"/>
      <c r="BX13" s="389"/>
      <c r="BY13" s="389"/>
      <c r="BZ13" s="389"/>
      <c r="CA13" s="389"/>
      <c r="CB13" s="389"/>
      <c r="CC13" s="390"/>
      <c r="CD13" s="391" t="s">
        <v>232</v>
      </c>
      <c r="CE13" s="392"/>
      <c r="CF13" s="392"/>
      <c r="CG13" s="392"/>
      <c r="CH13" s="392"/>
      <c r="CI13" s="392"/>
      <c r="CJ13" s="392"/>
      <c r="CK13" s="392"/>
      <c r="CL13" s="392"/>
      <c r="CM13" s="392"/>
      <c r="CN13" s="392"/>
      <c r="CO13" s="392"/>
      <c r="CP13" s="392"/>
      <c r="CQ13" s="392"/>
      <c r="CR13" s="392"/>
      <c r="CS13" s="393"/>
      <c r="CT13" s="394">
        <v>10.3</v>
      </c>
      <c r="CU13" s="395"/>
      <c r="CV13" s="395"/>
      <c r="CW13" s="395"/>
      <c r="CX13" s="395"/>
      <c r="CY13" s="395"/>
      <c r="CZ13" s="395"/>
      <c r="DA13" s="396"/>
      <c r="DB13" s="394">
        <v>11</v>
      </c>
      <c r="DC13" s="395"/>
      <c r="DD13" s="395"/>
      <c r="DE13" s="395"/>
      <c r="DF13" s="395"/>
      <c r="DG13" s="395"/>
      <c r="DH13" s="395"/>
      <c r="DI13" s="396"/>
    </row>
    <row r="14" spans="1:119" ht="18.75" customHeight="1" x14ac:dyDescent="0.15">
      <c r="A14" s="2"/>
      <c r="B14" s="557"/>
      <c r="C14" s="558"/>
      <c r="D14" s="558"/>
      <c r="E14" s="558"/>
      <c r="F14" s="558"/>
      <c r="G14" s="558"/>
      <c r="H14" s="558"/>
      <c r="I14" s="558"/>
      <c r="J14" s="558"/>
      <c r="K14" s="559"/>
      <c r="L14" s="444" t="s">
        <v>234</v>
      </c>
      <c r="M14" s="445"/>
      <c r="N14" s="445"/>
      <c r="O14" s="445"/>
      <c r="P14" s="445"/>
      <c r="Q14" s="446"/>
      <c r="R14" s="422">
        <v>19353</v>
      </c>
      <c r="S14" s="423"/>
      <c r="T14" s="423"/>
      <c r="U14" s="423"/>
      <c r="V14" s="424"/>
      <c r="W14" s="528"/>
      <c r="X14" s="529"/>
      <c r="Y14" s="529"/>
      <c r="Z14" s="529"/>
      <c r="AA14" s="529"/>
      <c r="AB14" s="519"/>
      <c r="AC14" s="447">
        <v>2.7</v>
      </c>
      <c r="AD14" s="448"/>
      <c r="AE14" s="448"/>
      <c r="AF14" s="448"/>
      <c r="AG14" s="449"/>
      <c r="AH14" s="447">
        <v>3.1</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237</v>
      </c>
      <c r="CE14" s="439"/>
      <c r="CF14" s="439"/>
      <c r="CG14" s="439"/>
      <c r="CH14" s="439"/>
      <c r="CI14" s="439"/>
      <c r="CJ14" s="439"/>
      <c r="CK14" s="439"/>
      <c r="CL14" s="439"/>
      <c r="CM14" s="439"/>
      <c r="CN14" s="439"/>
      <c r="CO14" s="439"/>
      <c r="CP14" s="439"/>
      <c r="CQ14" s="439"/>
      <c r="CR14" s="439"/>
      <c r="CS14" s="440"/>
      <c r="CT14" s="441">
        <v>117.9</v>
      </c>
      <c r="CU14" s="442"/>
      <c r="CV14" s="442"/>
      <c r="CW14" s="442"/>
      <c r="CX14" s="442"/>
      <c r="CY14" s="442"/>
      <c r="CZ14" s="442"/>
      <c r="DA14" s="443"/>
      <c r="DB14" s="441">
        <v>127.9</v>
      </c>
      <c r="DC14" s="442"/>
      <c r="DD14" s="442"/>
      <c r="DE14" s="442"/>
      <c r="DF14" s="442"/>
      <c r="DG14" s="442"/>
      <c r="DH14" s="442"/>
      <c r="DI14" s="443"/>
    </row>
    <row r="15" spans="1:119" ht="18.75" customHeight="1" x14ac:dyDescent="0.15">
      <c r="A15" s="2"/>
      <c r="B15" s="557"/>
      <c r="C15" s="558"/>
      <c r="D15" s="558"/>
      <c r="E15" s="558"/>
      <c r="F15" s="558"/>
      <c r="G15" s="558"/>
      <c r="H15" s="558"/>
      <c r="I15" s="558"/>
      <c r="J15" s="558"/>
      <c r="K15" s="559"/>
      <c r="L15" s="16"/>
      <c r="M15" s="419" t="s">
        <v>225</v>
      </c>
      <c r="N15" s="420"/>
      <c r="O15" s="420"/>
      <c r="P15" s="420"/>
      <c r="Q15" s="421"/>
      <c r="R15" s="422">
        <v>18804</v>
      </c>
      <c r="S15" s="423"/>
      <c r="T15" s="423"/>
      <c r="U15" s="423"/>
      <c r="V15" s="424"/>
      <c r="W15" s="542" t="s">
        <v>6</v>
      </c>
      <c r="X15" s="543"/>
      <c r="Y15" s="543"/>
      <c r="Z15" s="543"/>
      <c r="AA15" s="543"/>
      <c r="AB15" s="533"/>
      <c r="AC15" s="404">
        <v>3315</v>
      </c>
      <c r="AD15" s="405"/>
      <c r="AE15" s="405"/>
      <c r="AF15" s="405"/>
      <c r="AG15" s="425"/>
      <c r="AH15" s="404">
        <v>3320</v>
      </c>
      <c r="AI15" s="405"/>
      <c r="AJ15" s="405"/>
      <c r="AK15" s="405"/>
      <c r="AL15" s="406"/>
      <c r="AM15" s="380"/>
      <c r="AN15" s="381"/>
      <c r="AO15" s="381"/>
      <c r="AP15" s="381"/>
      <c r="AQ15" s="381"/>
      <c r="AR15" s="381"/>
      <c r="AS15" s="381"/>
      <c r="AT15" s="382"/>
      <c r="AU15" s="383"/>
      <c r="AV15" s="384"/>
      <c r="AW15" s="384"/>
      <c r="AX15" s="384"/>
      <c r="AY15" s="368" t="s">
        <v>239</v>
      </c>
      <c r="AZ15" s="369"/>
      <c r="BA15" s="369"/>
      <c r="BB15" s="369"/>
      <c r="BC15" s="369"/>
      <c r="BD15" s="369"/>
      <c r="BE15" s="369"/>
      <c r="BF15" s="369"/>
      <c r="BG15" s="369"/>
      <c r="BH15" s="369"/>
      <c r="BI15" s="369"/>
      <c r="BJ15" s="369"/>
      <c r="BK15" s="369"/>
      <c r="BL15" s="369"/>
      <c r="BM15" s="370"/>
      <c r="BN15" s="371">
        <v>2951680</v>
      </c>
      <c r="BO15" s="372"/>
      <c r="BP15" s="372"/>
      <c r="BQ15" s="372"/>
      <c r="BR15" s="372"/>
      <c r="BS15" s="372"/>
      <c r="BT15" s="372"/>
      <c r="BU15" s="373"/>
      <c r="BV15" s="371">
        <v>2940518</v>
      </c>
      <c r="BW15" s="372"/>
      <c r="BX15" s="372"/>
      <c r="BY15" s="372"/>
      <c r="BZ15" s="372"/>
      <c r="CA15" s="372"/>
      <c r="CB15" s="372"/>
      <c r="CC15" s="373"/>
      <c r="CD15" s="374" t="s">
        <v>224</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15">
      <c r="A16" s="2"/>
      <c r="B16" s="557"/>
      <c r="C16" s="558"/>
      <c r="D16" s="558"/>
      <c r="E16" s="558"/>
      <c r="F16" s="558"/>
      <c r="G16" s="558"/>
      <c r="H16" s="558"/>
      <c r="I16" s="558"/>
      <c r="J16" s="558"/>
      <c r="K16" s="559"/>
      <c r="L16" s="444" t="s">
        <v>51</v>
      </c>
      <c r="M16" s="451"/>
      <c r="N16" s="451"/>
      <c r="O16" s="451"/>
      <c r="P16" s="451"/>
      <c r="Q16" s="452"/>
      <c r="R16" s="453" t="s">
        <v>240</v>
      </c>
      <c r="S16" s="454"/>
      <c r="T16" s="454"/>
      <c r="U16" s="454"/>
      <c r="V16" s="455"/>
      <c r="W16" s="528"/>
      <c r="X16" s="529"/>
      <c r="Y16" s="529"/>
      <c r="Z16" s="529"/>
      <c r="AA16" s="529"/>
      <c r="AB16" s="519"/>
      <c r="AC16" s="447">
        <v>36.6</v>
      </c>
      <c r="AD16" s="448"/>
      <c r="AE16" s="448"/>
      <c r="AF16" s="448"/>
      <c r="AG16" s="449"/>
      <c r="AH16" s="447">
        <v>37.299999999999997</v>
      </c>
      <c r="AI16" s="448"/>
      <c r="AJ16" s="448"/>
      <c r="AK16" s="448"/>
      <c r="AL16" s="450"/>
      <c r="AM16" s="380"/>
      <c r="AN16" s="381"/>
      <c r="AO16" s="381"/>
      <c r="AP16" s="381"/>
      <c r="AQ16" s="381"/>
      <c r="AR16" s="381"/>
      <c r="AS16" s="381"/>
      <c r="AT16" s="382"/>
      <c r="AU16" s="383"/>
      <c r="AV16" s="384"/>
      <c r="AW16" s="384"/>
      <c r="AX16" s="384"/>
      <c r="AY16" s="385" t="s">
        <v>107</v>
      </c>
      <c r="AZ16" s="386"/>
      <c r="BA16" s="386"/>
      <c r="BB16" s="386"/>
      <c r="BC16" s="386"/>
      <c r="BD16" s="386"/>
      <c r="BE16" s="386"/>
      <c r="BF16" s="386"/>
      <c r="BG16" s="386"/>
      <c r="BH16" s="386"/>
      <c r="BI16" s="386"/>
      <c r="BJ16" s="386"/>
      <c r="BK16" s="386"/>
      <c r="BL16" s="386"/>
      <c r="BM16" s="387"/>
      <c r="BN16" s="388">
        <v>4113323</v>
      </c>
      <c r="BO16" s="389"/>
      <c r="BP16" s="389"/>
      <c r="BQ16" s="389"/>
      <c r="BR16" s="389"/>
      <c r="BS16" s="389"/>
      <c r="BT16" s="389"/>
      <c r="BU16" s="390"/>
      <c r="BV16" s="388">
        <v>4022551</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15">
      <c r="A17" s="2"/>
      <c r="B17" s="560"/>
      <c r="C17" s="561"/>
      <c r="D17" s="561"/>
      <c r="E17" s="561"/>
      <c r="F17" s="561"/>
      <c r="G17" s="561"/>
      <c r="H17" s="561"/>
      <c r="I17" s="561"/>
      <c r="J17" s="561"/>
      <c r="K17" s="562"/>
      <c r="L17" s="17"/>
      <c r="M17" s="456" t="s">
        <v>101</v>
      </c>
      <c r="N17" s="457"/>
      <c r="O17" s="457"/>
      <c r="P17" s="457"/>
      <c r="Q17" s="458"/>
      <c r="R17" s="453" t="s">
        <v>243</v>
      </c>
      <c r="S17" s="454"/>
      <c r="T17" s="454"/>
      <c r="U17" s="454"/>
      <c r="V17" s="455"/>
      <c r="W17" s="542" t="s">
        <v>95</v>
      </c>
      <c r="X17" s="543"/>
      <c r="Y17" s="543"/>
      <c r="Z17" s="543"/>
      <c r="AA17" s="543"/>
      <c r="AB17" s="533"/>
      <c r="AC17" s="404">
        <v>5493</v>
      </c>
      <c r="AD17" s="405"/>
      <c r="AE17" s="405"/>
      <c r="AF17" s="405"/>
      <c r="AG17" s="425"/>
      <c r="AH17" s="404">
        <v>5312</v>
      </c>
      <c r="AI17" s="405"/>
      <c r="AJ17" s="405"/>
      <c r="AK17" s="405"/>
      <c r="AL17" s="406"/>
      <c r="AM17" s="380"/>
      <c r="AN17" s="381"/>
      <c r="AO17" s="381"/>
      <c r="AP17" s="381"/>
      <c r="AQ17" s="381"/>
      <c r="AR17" s="381"/>
      <c r="AS17" s="381"/>
      <c r="AT17" s="382"/>
      <c r="AU17" s="383"/>
      <c r="AV17" s="384"/>
      <c r="AW17" s="384"/>
      <c r="AX17" s="384"/>
      <c r="AY17" s="385" t="s">
        <v>244</v>
      </c>
      <c r="AZ17" s="386"/>
      <c r="BA17" s="386"/>
      <c r="BB17" s="386"/>
      <c r="BC17" s="386"/>
      <c r="BD17" s="386"/>
      <c r="BE17" s="386"/>
      <c r="BF17" s="386"/>
      <c r="BG17" s="386"/>
      <c r="BH17" s="386"/>
      <c r="BI17" s="386"/>
      <c r="BJ17" s="386"/>
      <c r="BK17" s="386"/>
      <c r="BL17" s="386"/>
      <c r="BM17" s="387"/>
      <c r="BN17" s="388">
        <v>3799755</v>
      </c>
      <c r="BO17" s="389"/>
      <c r="BP17" s="389"/>
      <c r="BQ17" s="389"/>
      <c r="BR17" s="389"/>
      <c r="BS17" s="389"/>
      <c r="BT17" s="389"/>
      <c r="BU17" s="390"/>
      <c r="BV17" s="388">
        <v>3783853</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15">
      <c r="A18" s="2"/>
      <c r="B18" s="459" t="s">
        <v>245</v>
      </c>
      <c r="C18" s="460"/>
      <c r="D18" s="460"/>
      <c r="E18" s="461"/>
      <c r="F18" s="461"/>
      <c r="G18" s="461"/>
      <c r="H18" s="461"/>
      <c r="I18" s="461"/>
      <c r="J18" s="461"/>
      <c r="K18" s="461"/>
      <c r="L18" s="462">
        <v>45.79</v>
      </c>
      <c r="M18" s="462"/>
      <c r="N18" s="462"/>
      <c r="O18" s="462"/>
      <c r="P18" s="462"/>
      <c r="Q18" s="462"/>
      <c r="R18" s="463"/>
      <c r="S18" s="463"/>
      <c r="T18" s="463"/>
      <c r="U18" s="463"/>
      <c r="V18" s="464"/>
      <c r="W18" s="544"/>
      <c r="X18" s="545"/>
      <c r="Y18" s="545"/>
      <c r="Z18" s="545"/>
      <c r="AA18" s="545"/>
      <c r="AB18" s="536"/>
      <c r="AC18" s="465">
        <v>60.7</v>
      </c>
      <c r="AD18" s="466"/>
      <c r="AE18" s="466"/>
      <c r="AF18" s="466"/>
      <c r="AG18" s="467"/>
      <c r="AH18" s="465">
        <v>59.6</v>
      </c>
      <c r="AI18" s="466"/>
      <c r="AJ18" s="466"/>
      <c r="AK18" s="466"/>
      <c r="AL18" s="468"/>
      <c r="AM18" s="380"/>
      <c r="AN18" s="381"/>
      <c r="AO18" s="381"/>
      <c r="AP18" s="381"/>
      <c r="AQ18" s="381"/>
      <c r="AR18" s="381"/>
      <c r="AS18" s="381"/>
      <c r="AT18" s="382"/>
      <c r="AU18" s="383"/>
      <c r="AV18" s="384"/>
      <c r="AW18" s="384"/>
      <c r="AX18" s="384"/>
      <c r="AY18" s="385" t="s">
        <v>247</v>
      </c>
      <c r="AZ18" s="386"/>
      <c r="BA18" s="386"/>
      <c r="BB18" s="386"/>
      <c r="BC18" s="386"/>
      <c r="BD18" s="386"/>
      <c r="BE18" s="386"/>
      <c r="BF18" s="386"/>
      <c r="BG18" s="386"/>
      <c r="BH18" s="386"/>
      <c r="BI18" s="386"/>
      <c r="BJ18" s="386"/>
      <c r="BK18" s="386"/>
      <c r="BL18" s="386"/>
      <c r="BM18" s="387"/>
      <c r="BN18" s="388">
        <v>4626299</v>
      </c>
      <c r="BO18" s="389"/>
      <c r="BP18" s="389"/>
      <c r="BQ18" s="389"/>
      <c r="BR18" s="389"/>
      <c r="BS18" s="389"/>
      <c r="BT18" s="389"/>
      <c r="BU18" s="390"/>
      <c r="BV18" s="388">
        <v>4686675</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15">
      <c r="A19" s="2"/>
      <c r="B19" s="459" t="s">
        <v>63</v>
      </c>
      <c r="C19" s="460"/>
      <c r="D19" s="460"/>
      <c r="E19" s="461"/>
      <c r="F19" s="461"/>
      <c r="G19" s="461"/>
      <c r="H19" s="461"/>
      <c r="I19" s="461"/>
      <c r="J19" s="461"/>
      <c r="K19" s="461"/>
      <c r="L19" s="469">
        <v>431</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249</v>
      </c>
      <c r="AZ19" s="386"/>
      <c r="BA19" s="386"/>
      <c r="BB19" s="386"/>
      <c r="BC19" s="386"/>
      <c r="BD19" s="386"/>
      <c r="BE19" s="386"/>
      <c r="BF19" s="386"/>
      <c r="BG19" s="386"/>
      <c r="BH19" s="386"/>
      <c r="BI19" s="386"/>
      <c r="BJ19" s="386"/>
      <c r="BK19" s="386"/>
      <c r="BL19" s="386"/>
      <c r="BM19" s="387"/>
      <c r="BN19" s="388">
        <v>5846593</v>
      </c>
      <c r="BO19" s="389"/>
      <c r="BP19" s="389"/>
      <c r="BQ19" s="389"/>
      <c r="BR19" s="389"/>
      <c r="BS19" s="389"/>
      <c r="BT19" s="389"/>
      <c r="BU19" s="390"/>
      <c r="BV19" s="388">
        <v>5858417</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15">
      <c r="A20" s="2"/>
      <c r="B20" s="459" t="s">
        <v>253</v>
      </c>
      <c r="C20" s="460"/>
      <c r="D20" s="460"/>
      <c r="E20" s="461"/>
      <c r="F20" s="461"/>
      <c r="G20" s="461"/>
      <c r="H20" s="461"/>
      <c r="I20" s="461"/>
      <c r="J20" s="461"/>
      <c r="K20" s="461"/>
      <c r="L20" s="469">
        <v>6906</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15">
      <c r="A21" s="2"/>
      <c r="B21" s="480" t="s">
        <v>254</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15">
      <c r="A22" s="2"/>
      <c r="B22" s="499" t="s">
        <v>147</v>
      </c>
      <c r="C22" s="500"/>
      <c r="D22" s="501"/>
      <c r="E22" s="538" t="s">
        <v>8</v>
      </c>
      <c r="F22" s="543"/>
      <c r="G22" s="543"/>
      <c r="H22" s="543"/>
      <c r="I22" s="543"/>
      <c r="J22" s="543"/>
      <c r="K22" s="533"/>
      <c r="L22" s="538" t="s">
        <v>255</v>
      </c>
      <c r="M22" s="543"/>
      <c r="N22" s="543"/>
      <c r="O22" s="543"/>
      <c r="P22" s="533"/>
      <c r="Q22" s="565" t="s">
        <v>257</v>
      </c>
      <c r="R22" s="566"/>
      <c r="S22" s="566"/>
      <c r="T22" s="566"/>
      <c r="U22" s="566"/>
      <c r="V22" s="567"/>
      <c r="W22" s="579" t="s">
        <v>258</v>
      </c>
      <c r="X22" s="500"/>
      <c r="Y22" s="501"/>
      <c r="Z22" s="538" t="s">
        <v>8</v>
      </c>
      <c r="AA22" s="543"/>
      <c r="AB22" s="543"/>
      <c r="AC22" s="543"/>
      <c r="AD22" s="543"/>
      <c r="AE22" s="543"/>
      <c r="AF22" s="543"/>
      <c r="AG22" s="533"/>
      <c r="AH22" s="571" t="s">
        <v>197</v>
      </c>
      <c r="AI22" s="543"/>
      <c r="AJ22" s="543"/>
      <c r="AK22" s="543"/>
      <c r="AL22" s="533"/>
      <c r="AM22" s="571" t="s">
        <v>259</v>
      </c>
      <c r="AN22" s="572"/>
      <c r="AO22" s="572"/>
      <c r="AP22" s="572"/>
      <c r="AQ22" s="572"/>
      <c r="AR22" s="573"/>
      <c r="AS22" s="565" t="s">
        <v>257</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15">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261</v>
      </c>
      <c r="AZ23" s="369"/>
      <c r="BA23" s="369"/>
      <c r="BB23" s="369"/>
      <c r="BC23" s="369"/>
      <c r="BD23" s="369"/>
      <c r="BE23" s="369"/>
      <c r="BF23" s="369"/>
      <c r="BG23" s="369"/>
      <c r="BH23" s="369"/>
      <c r="BI23" s="369"/>
      <c r="BJ23" s="369"/>
      <c r="BK23" s="369"/>
      <c r="BL23" s="369"/>
      <c r="BM23" s="370"/>
      <c r="BN23" s="388">
        <v>11734067</v>
      </c>
      <c r="BO23" s="389"/>
      <c r="BP23" s="389"/>
      <c r="BQ23" s="389"/>
      <c r="BR23" s="389"/>
      <c r="BS23" s="389"/>
      <c r="BT23" s="389"/>
      <c r="BU23" s="390"/>
      <c r="BV23" s="388">
        <v>11570058</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15">
      <c r="A24" s="2"/>
      <c r="B24" s="502"/>
      <c r="C24" s="503"/>
      <c r="D24" s="504"/>
      <c r="E24" s="403" t="s">
        <v>264</v>
      </c>
      <c r="F24" s="381"/>
      <c r="G24" s="381"/>
      <c r="H24" s="381"/>
      <c r="I24" s="381"/>
      <c r="J24" s="381"/>
      <c r="K24" s="382"/>
      <c r="L24" s="404">
        <v>1</v>
      </c>
      <c r="M24" s="405"/>
      <c r="N24" s="405"/>
      <c r="O24" s="405"/>
      <c r="P24" s="425"/>
      <c r="Q24" s="404">
        <v>8300</v>
      </c>
      <c r="R24" s="405"/>
      <c r="S24" s="405"/>
      <c r="T24" s="405"/>
      <c r="U24" s="405"/>
      <c r="V24" s="425"/>
      <c r="W24" s="580"/>
      <c r="X24" s="503"/>
      <c r="Y24" s="504"/>
      <c r="Z24" s="403" t="s">
        <v>265</v>
      </c>
      <c r="AA24" s="381"/>
      <c r="AB24" s="381"/>
      <c r="AC24" s="381"/>
      <c r="AD24" s="381"/>
      <c r="AE24" s="381"/>
      <c r="AF24" s="381"/>
      <c r="AG24" s="382"/>
      <c r="AH24" s="404">
        <v>135</v>
      </c>
      <c r="AI24" s="405"/>
      <c r="AJ24" s="405"/>
      <c r="AK24" s="405"/>
      <c r="AL24" s="425"/>
      <c r="AM24" s="404">
        <v>423630</v>
      </c>
      <c r="AN24" s="405"/>
      <c r="AO24" s="405"/>
      <c r="AP24" s="405"/>
      <c r="AQ24" s="405"/>
      <c r="AR24" s="425"/>
      <c r="AS24" s="404">
        <v>3138</v>
      </c>
      <c r="AT24" s="405"/>
      <c r="AU24" s="405"/>
      <c r="AV24" s="405"/>
      <c r="AW24" s="405"/>
      <c r="AX24" s="406"/>
      <c r="AY24" s="483" t="s">
        <v>266</v>
      </c>
      <c r="AZ24" s="484"/>
      <c r="BA24" s="484"/>
      <c r="BB24" s="484"/>
      <c r="BC24" s="484"/>
      <c r="BD24" s="484"/>
      <c r="BE24" s="484"/>
      <c r="BF24" s="484"/>
      <c r="BG24" s="484"/>
      <c r="BH24" s="484"/>
      <c r="BI24" s="484"/>
      <c r="BJ24" s="484"/>
      <c r="BK24" s="484"/>
      <c r="BL24" s="484"/>
      <c r="BM24" s="485"/>
      <c r="BN24" s="388">
        <v>9609334</v>
      </c>
      <c r="BO24" s="389"/>
      <c r="BP24" s="389"/>
      <c r="BQ24" s="389"/>
      <c r="BR24" s="389"/>
      <c r="BS24" s="389"/>
      <c r="BT24" s="389"/>
      <c r="BU24" s="390"/>
      <c r="BV24" s="388">
        <v>9700577</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15">
      <c r="A25" s="2"/>
      <c r="B25" s="502"/>
      <c r="C25" s="503"/>
      <c r="D25" s="504"/>
      <c r="E25" s="403" t="s">
        <v>269</v>
      </c>
      <c r="F25" s="381"/>
      <c r="G25" s="381"/>
      <c r="H25" s="381"/>
      <c r="I25" s="381"/>
      <c r="J25" s="381"/>
      <c r="K25" s="382"/>
      <c r="L25" s="404">
        <v>1</v>
      </c>
      <c r="M25" s="405"/>
      <c r="N25" s="405"/>
      <c r="O25" s="405"/>
      <c r="P25" s="425"/>
      <c r="Q25" s="404">
        <v>6730</v>
      </c>
      <c r="R25" s="405"/>
      <c r="S25" s="405"/>
      <c r="T25" s="405"/>
      <c r="U25" s="405"/>
      <c r="V25" s="425"/>
      <c r="W25" s="580"/>
      <c r="X25" s="503"/>
      <c r="Y25" s="504"/>
      <c r="Z25" s="403" t="s">
        <v>270</v>
      </c>
      <c r="AA25" s="381"/>
      <c r="AB25" s="381"/>
      <c r="AC25" s="381"/>
      <c r="AD25" s="381"/>
      <c r="AE25" s="381"/>
      <c r="AF25" s="381"/>
      <c r="AG25" s="382"/>
      <c r="AH25" s="404" t="s">
        <v>210</v>
      </c>
      <c r="AI25" s="405"/>
      <c r="AJ25" s="405"/>
      <c r="AK25" s="405"/>
      <c r="AL25" s="425"/>
      <c r="AM25" s="404" t="s">
        <v>210</v>
      </c>
      <c r="AN25" s="405"/>
      <c r="AO25" s="405"/>
      <c r="AP25" s="405"/>
      <c r="AQ25" s="405"/>
      <c r="AR25" s="425"/>
      <c r="AS25" s="404" t="s">
        <v>210</v>
      </c>
      <c r="AT25" s="405"/>
      <c r="AU25" s="405"/>
      <c r="AV25" s="405"/>
      <c r="AW25" s="405"/>
      <c r="AX25" s="406"/>
      <c r="AY25" s="368" t="s">
        <v>39</v>
      </c>
      <c r="AZ25" s="369"/>
      <c r="BA25" s="369"/>
      <c r="BB25" s="369"/>
      <c r="BC25" s="369"/>
      <c r="BD25" s="369"/>
      <c r="BE25" s="369"/>
      <c r="BF25" s="369"/>
      <c r="BG25" s="369"/>
      <c r="BH25" s="369"/>
      <c r="BI25" s="369"/>
      <c r="BJ25" s="369"/>
      <c r="BK25" s="369"/>
      <c r="BL25" s="369"/>
      <c r="BM25" s="370"/>
      <c r="BN25" s="371">
        <v>787937</v>
      </c>
      <c r="BO25" s="372"/>
      <c r="BP25" s="372"/>
      <c r="BQ25" s="372"/>
      <c r="BR25" s="372"/>
      <c r="BS25" s="372"/>
      <c r="BT25" s="372"/>
      <c r="BU25" s="373"/>
      <c r="BV25" s="371">
        <v>779379</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15">
      <c r="A26" s="2"/>
      <c r="B26" s="502"/>
      <c r="C26" s="503"/>
      <c r="D26" s="504"/>
      <c r="E26" s="403" t="s">
        <v>271</v>
      </c>
      <c r="F26" s="381"/>
      <c r="G26" s="381"/>
      <c r="H26" s="381"/>
      <c r="I26" s="381"/>
      <c r="J26" s="381"/>
      <c r="K26" s="382"/>
      <c r="L26" s="404">
        <v>1</v>
      </c>
      <c r="M26" s="405"/>
      <c r="N26" s="405"/>
      <c r="O26" s="405"/>
      <c r="P26" s="425"/>
      <c r="Q26" s="404">
        <v>6200</v>
      </c>
      <c r="R26" s="405"/>
      <c r="S26" s="405"/>
      <c r="T26" s="405"/>
      <c r="U26" s="405"/>
      <c r="V26" s="425"/>
      <c r="W26" s="580"/>
      <c r="X26" s="503"/>
      <c r="Y26" s="504"/>
      <c r="Z26" s="403" t="s">
        <v>272</v>
      </c>
      <c r="AA26" s="489"/>
      <c r="AB26" s="489"/>
      <c r="AC26" s="489"/>
      <c r="AD26" s="489"/>
      <c r="AE26" s="489"/>
      <c r="AF26" s="489"/>
      <c r="AG26" s="490"/>
      <c r="AH26" s="404">
        <v>3</v>
      </c>
      <c r="AI26" s="405"/>
      <c r="AJ26" s="405"/>
      <c r="AK26" s="405"/>
      <c r="AL26" s="425"/>
      <c r="AM26" s="404">
        <v>10170</v>
      </c>
      <c r="AN26" s="405"/>
      <c r="AO26" s="405"/>
      <c r="AP26" s="405"/>
      <c r="AQ26" s="405"/>
      <c r="AR26" s="425"/>
      <c r="AS26" s="404">
        <v>3390</v>
      </c>
      <c r="AT26" s="405"/>
      <c r="AU26" s="405"/>
      <c r="AV26" s="405"/>
      <c r="AW26" s="405"/>
      <c r="AX26" s="406"/>
      <c r="AY26" s="391" t="s">
        <v>274</v>
      </c>
      <c r="AZ26" s="392"/>
      <c r="BA26" s="392"/>
      <c r="BB26" s="392"/>
      <c r="BC26" s="392"/>
      <c r="BD26" s="392"/>
      <c r="BE26" s="392"/>
      <c r="BF26" s="392"/>
      <c r="BG26" s="392"/>
      <c r="BH26" s="392"/>
      <c r="BI26" s="392"/>
      <c r="BJ26" s="392"/>
      <c r="BK26" s="392"/>
      <c r="BL26" s="392"/>
      <c r="BM26" s="393"/>
      <c r="BN26" s="388" t="s">
        <v>210</v>
      </c>
      <c r="BO26" s="389"/>
      <c r="BP26" s="389"/>
      <c r="BQ26" s="389"/>
      <c r="BR26" s="389"/>
      <c r="BS26" s="389"/>
      <c r="BT26" s="389"/>
      <c r="BU26" s="390"/>
      <c r="BV26" s="388" t="s">
        <v>210</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15">
      <c r="A27" s="2"/>
      <c r="B27" s="502"/>
      <c r="C27" s="503"/>
      <c r="D27" s="504"/>
      <c r="E27" s="403" t="s">
        <v>275</v>
      </c>
      <c r="F27" s="381"/>
      <c r="G27" s="381"/>
      <c r="H27" s="381"/>
      <c r="I27" s="381"/>
      <c r="J27" s="381"/>
      <c r="K27" s="382"/>
      <c r="L27" s="404">
        <v>1</v>
      </c>
      <c r="M27" s="405"/>
      <c r="N27" s="405"/>
      <c r="O27" s="405"/>
      <c r="P27" s="425"/>
      <c r="Q27" s="404">
        <v>3700</v>
      </c>
      <c r="R27" s="405"/>
      <c r="S27" s="405"/>
      <c r="T27" s="405"/>
      <c r="U27" s="405"/>
      <c r="V27" s="425"/>
      <c r="W27" s="580"/>
      <c r="X27" s="503"/>
      <c r="Y27" s="504"/>
      <c r="Z27" s="403" t="s">
        <v>277</v>
      </c>
      <c r="AA27" s="381"/>
      <c r="AB27" s="381"/>
      <c r="AC27" s="381"/>
      <c r="AD27" s="381"/>
      <c r="AE27" s="381"/>
      <c r="AF27" s="381"/>
      <c r="AG27" s="382"/>
      <c r="AH27" s="404" t="s">
        <v>210</v>
      </c>
      <c r="AI27" s="405"/>
      <c r="AJ27" s="405"/>
      <c r="AK27" s="405"/>
      <c r="AL27" s="425"/>
      <c r="AM27" s="404" t="s">
        <v>210</v>
      </c>
      <c r="AN27" s="405"/>
      <c r="AO27" s="405"/>
      <c r="AP27" s="405"/>
      <c r="AQ27" s="405"/>
      <c r="AR27" s="425"/>
      <c r="AS27" s="404" t="s">
        <v>210</v>
      </c>
      <c r="AT27" s="405"/>
      <c r="AU27" s="405"/>
      <c r="AV27" s="405"/>
      <c r="AW27" s="405"/>
      <c r="AX27" s="406"/>
      <c r="AY27" s="438" t="s">
        <v>279</v>
      </c>
      <c r="AZ27" s="439"/>
      <c r="BA27" s="439"/>
      <c r="BB27" s="439"/>
      <c r="BC27" s="439"/>
      <c r="BD27" s="439"/>
      <c r="BE27" s="439"/>
      <c r="BF27" s="439"/>
      <c r="BG27" s="439"/>
      <c r="BH27" s="439"/>
      <c r="BI27" s="439"/>
      <c r="BJ27" s="439"/>
      <c r="BK27" s="439"/>
      <c r="BL27" s="439"/>
      <c r="BM27" s="440"/>
      <c r="BN27" s="486">
        <v>550000</v>
      </c>
      <c r="BO27" s="487"/>
      <c r="BP27" s="487"/>
      <c r="BQ27" s="487"/>
      <c r="BR27" s="487"/>
      <c r="BS27" s="487"/>
      <c r="BT27" s="487"/>
      <c r="BU27" s="488"/>
      <c r="BV27" s="486">
        <v>550000</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15">
      <c r="A28" s="2"/>
      <c r="B28" s="502"/>
      <c r="C28" s="503"/>
      <c r="D28" s="504"/>
      <c r="E28" s="403" t="s">
        <v>280</v>
      </c>
      <c r="F28" s="381"/>
      <c r="G28" s="381"/>
      <c r="H28" s="381"/>
      <c r="I28" s="381"/>
      <c r="J28" s="381"/>
      <c r="K28" s="382"/>
      <c r="L28" s="404">
        <v>1</v>
      </c>
      <c r="M28" s="405"/>
      <c r="N28" s="405"/>
      <c r="O28" s="405"/>
      <c r="P28" s="425"/>
      <c r="Q28" s="404">
        <v>2800</v>
      </c>
      <c r="R28" s="405"/>
      <c r="S28" s="405"/>
      <c r="T28" s="405"/>
      <c r="U28" s="405"/>
      <c r="V28" s="425"/>
      <c r="W28" s="580"/>
      <c r="X28" s="503"/>
      <c r="Y28" s="504"/>
      <c r="Z28" s="403" t="s">
        <v>41</v>
      </c>
      <c r="AA28" s="381"/>
      <c r="AB28" s="381"/>
      <c r="AC28" s="381"/>
      <c r="AD28" s="381"/>
      <c r="AE28" s="381"/>
      <c r="AF28" s="381"/>
      <c r="AG28" s="382"/>
      <c r="AH28" s="404" t="s">
        <v>210</v>
      </c>
      <c r="AI28" s="405"/>
      <c r="AJ28" s="405"/>
      <c r="AK28" s="405"/>
      <c r="AL28" s="425"/>
      <c r="AM28" s="404" t="s">
        <v>210</v>
      </c>
      <c r="AN28" s="405"/>
      <c r="AO28" s="405"/>
      <c r="AP28" s="405"/>
      <c r="AQ28" s="405"/>
      <c r="AR28" s="425"/>
      <c r="AS28" s="404" t="s">
        <v>210</v>
      </c>
      <c r="AT28" s="405"/>
      <c r="AU28" s="405"/>
      <c r="AV28" s="405"/>
      <c r="AW28" s="405"/>
      <c r="AX28" s="406"/>
      <c r="AY28" s="584" t="s">
        <v>283</v>
      </c>
      <c r="AZ28" s="585"/>
      <c r="BA28" s="585"/>
      <c r="BB28" s="586"/>
      <c r="BC28" s="368" t="s">
        <v>100</v>
      </c>
      <c r="BD28" s="369"/>
      <c r="BE28" s="369"/>
      <c r="BF28" s="369"/>
      <c r="BG28" s="369"/>
      <c r="BH28" s="369"/>
      <c r="BI28" s="369"/>
      <c r="BJ28" s="369"/>
      <c r="BK28" s="369"/>
      <c r="BL28" s="369"/>
      <c r="BM28" s="370"/>
      <c r="BN28" s="371">
        <v>1304300</v>
      </c>
      <c r="BO28" s="372"/>
      <c r="BP28" s="372"/>
      <c r="BQ28" s="372"/>
      <c r="BR28" s="372"/>
      <c r="BS28" s="372"/>
      <c r="BT28" s="372"/>
      <c r="BU28" s="373"/>
      <c r="BV28" s="371">
        <v>1262100</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15">
      <c r="A29" s="2"/>
      <c r="B29" s="502"/>
      <c r="C29" s="503"/>
      <c r="D29" s="504"/>
      <c r="E29" s="403" t="s">
        <v>284</v>
      </c>
      <c r="F29" s="381"/>
      <c r="G29" s="381"/>
      <c r="H29" s="381"/>
      <c r="I29" s="381"/>
      <c r="J29" s="381"/>
      <c r="K29" s="382"/>
      <c r="L29" s="404">
        <v>12</v>
      </c>
      <c r="M29" s="405"/>
      <c r="N29" s="405"/>
      <c r="O29" s="405"/>
      <c r="P29" s="425"/>
      <c r="Q29" s="404">
        <v>2550</v>
      </c>
      <c r="R29" s="405"/>
      <c r="S29" s="405"/>
      <c r="T29" s="405"/>
      <c r="U29" s="405"/>
      <c r="V29" s="425"/>
      <c r="W29" s="581"/>
      <c r="X29" s="582"/>
      <c r="Y29" s="583"/>
      <c r="Z29" s="403" t="s">
        <v>286</v>
      </c>
      <c r="AA29" s="381"/>
      <c r="AB29" s="381"/>
      <c r="AC29" s="381"/>
      <c r="AD29" s="381"/>
      <c r="AE29" s="381"/>
      <c r="AF29" s="381"/>
      <c r="AG29" s="382"/>
      <c r="AH29" s="404">
        <v>135</v>
      </c>
      <c r="AI29" s="405"/>
      <c r="AJ29" s="405"/>
      <c r="AK29" s="405"/>
      <c r="AL29" s="425"/>
      <c r="AM29" s="404">
        <v>423630</v>
      </c>
      <c r="AN29" s="405"/>
      <c r="AO29" s="405"/>
      <c r="AP29" s="405"/>
      <c r="AQ29" s="405"/>
      <c r="AR29" s="425"/>
      <c r="AS29" s="404">
        <v>3138</v>
      </c>
      <c r="AT29" s="405"/>
      <c r="AU29" s="405"/>
      <c r="AV29" s="405"/>
      <c r="AW29" s="405"/>
      <c r="AX29" s="406"/>
      <c r="AY29" s="587"/>
      <c r="AZ29" s="588"/>
      <c r="BA29" s="588"/>
      <c r="BB29" s="589"/>
      <c r="BC29" s="385" t="s">
        <v>287</v>
      </c>
      <c r="BD29" s="386"/>
      <c r="BE29" s="386"/>
      <c r="BF29" s="386"/>
      <c r="BG29" s="386"/>
      <c r="BH29" s="386"/>
      <c r="BI29" s="386"/>
      <c r="BJ29" s="386"/>
      <c r="BK29" s="386"/>
      <c r="BL29" s="386"/>
      <c r="BM29" s="387"/>
      <c r="BN29" s="388" t="s">
        <v>210</v>
      </c>
      <c r="BO29" s="389"/>
      <c r="BP29" s="389"/>
      <c r="BQ29" s="389"/>
      <c r="BR29" s="389"/>
      <c r="BS29" s="389"/>
      <c r="BT29" s="389"/>
      <c r="BU29" s="390"/>
      <c r="BV29" s="388" t="s">
        <v>210</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15">
      <c r="A30" s="2"/>
      <c r="B30" s="505"/>
      <c r="C30" s="506"/>
      <c r="D30" s="507"/>
      <c r="E30" s="407"/>
      <c r="F30" s="408"/>
      <c r="G30" s="408"/>
      <c r="H30" s="408"/>
      <c r="I30" s="408"/>
      <c r="J30" s="408"/>
      <c r="K30" s="409"/>
      <c r="L30" s="491"/>
      <c r="M30" s="492"/>
      <c r="N30" s="492"/>
      <c r="O30" s="492"/>
      <c r="P30" s="493"/>
      <c r="Q30" s="491"/>
      <c r="R30" s="492"/>
      <c r="S30" s="492"/>
      <c r="T30" s="492"/>
      <c r="U30" s="492"/>
      <c r="V30" s="493"/>
      <c r="W30" s="494" t="s">
        <v>170</v>
      </c>
      <c r="X30" s="495"/>
      <c r="Y30" s="495"/>
      <c r="Z30" s="495"/>
      <c r="AA30" s="495"/>
      <c r="AB30" s="495"/>
      <c r="AC30" s="495"/>
      <c r="AD30" s="495"/>
      <c r="AE30" s="495"/>
      <c r="AF30" s="495"/>
      <c r="AG30" s="496"/>
      <c r="AH30" s="465">
        <v>99.4</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66</v>
      </c>
      <c r="BD30" s="484"/>
      <c r="BE30" s="484"/>
      <c r="BF30" s="484"/>
      <c r="BG30" s="484"/>
      <c r="BH30" s="484"/>
      <c r="BI30" s="484"/>
      <c r="BJ30" s="484"/>
      <c r="BK30" s="484"/>
      <c r="BL30" s="484"/>
      <c r="BM30" s="485"/>
      <c r="BN30" s="486">
        <v>375506</v>
      </c>
      <c r="BO30" s="487"/>
      <c r="BP30" s="487"/>
      <c r="BQ30" s="487"/>
      <c r="BR30" s="487"/>
      <c r="BS30" s="487"/>
      <c r="BT30" s="487"/>
      <c r="BU30" s="488"/>
      <c r="BV30" s="486">
        <v>357610</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292</v>
      </c>
      <c r="BX32" s="8"/>
      <c r="BY32" s="8"/>
      <c r="BZ32" s="8"/>
      <c r="CA32" s="8"/>
      <c r="CB32" s="22"/>
      <c r="CC32" s="22"/>
      <c r="CD32" s="22"/>
      <c r="CE32" s="22"/>
      <c r="CF32" s="22"/>
      <c r="CG32" s="22"/>
      <c r="CH32" s="22"/>
      <c r="CI32" s="22"/>
      <c r="CJ32" s="22"/>
      <c r="CK32" s="22"/>
      <c r="CL32" s="22"/>
      <c r="CM32" s="22"/>
      <c r="CN32" s="22"/>
      <c r="CO32" s="22" t="s">
        <v>294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7" t="s">
        <v>120</v>
      </c>
      <c r="D33" s="497"/>
      <c r="E33" s="498" t="s">
        <v>295</v>
      </c>
      <c r="F33" s="498"/>
      <c r="G33" s="498"/>
      <c r="H33" s="498"/>
      <c r="I33" s="498"/>
      <c r="J33" s="498"/>
      <c r="K33" s="498"/>
      <c r="L33" s="498"/>
      <c r="M33" s="498"/>
      <c r="N33" s="498"/>
      <c r="O33" s="498"/>
      <c r="P33" s="498"/>
      <c r="Q33" s="498"/>
      <c r="R33" s="498"/>
      <c r="S33" s="498"/>
      <c r="T33" s="14"/>
      <c r="U33" s="497" t="s">
        <v>120</v>
      </c>
      <c r="V33" s="497"/>
      <c r="W33" s="498" t="s">
        <v>295</v>
      </c>
      <c r="X33" s="498"/>
      <c r="Y33" s="498"/>
      <c r="Z33" s="498"/>
      <c r="AA33" s="498"/>
      <c r="AB33" s="498"/>
      <c r="AC33" s="498"/>
      <c r="AD33" s="498"/>
      <c r="AE33" s="498"/>
      <c r="AF33" s="498"/>
      <c r="AG33" s="498"/>
      <c r="AH33" s="498"/>
      <c r="AI33" s="498"/>
      <c r="AJ33" s="498"/>
      <c r="AK33" s="498"/>
      <c r="AL33" s="14"/>
      <c r="AM33" s="497" t="s">
        <v>120</v>
      </c>
      <c r="AN33" s="497"/>
      <c r="AO33" s="498" t="s">
        <v>295</v>
      </c>
      <c r="AP33" s="498"/>
      <c r="AQ33" s="498"/>
      <c r="AR33" s="498"/>
      <c r="AS33" s="498"/>
      <c r="AT33" s="498"/>
      <c r="AU33" s="498"/>
      <c r="AV33" s="498"/>
      <c r="AW33" s="498"/>
      <c r="AX33" s="498"/>
      <c r="AY33" s="498"/>
      <c r="AZ33" s="498"/>
      <c r="BA33" s="498"/>
      <c r="BB33" s="498"/>
      <c r="BC33" s="498"/>
      <c r="BD33" s="10"/>
      <c r="BE33" s="498" t="s">
        <v>297</v>
      </c>
      <c r="BF33" s="498"/>
      <c r="BG33" s="498" t="s">
        <v>176</v>
      </c>
      <c r="BH33" s="498"/>
      <c r="BI33" s="498"/>
      <c r="BJ33" s="498"/>
      <c r="BK33" s="498"/>
      <c r="BL33" s="498"/>
      <c r="BM33" s="498"/>
      <c r="BN33" s="498"/>
      <c r="BO33" s="498"/>
      <c r="BP33" s="498"/>
      <c r="BQ33" s="498"/>
      <c r="BR33" s="498"/>
      <c r="BS33" s="498"/>
      <c r="BT33" s="498"/>
      <c r="BU33" s="498"/>
      <c r="BV33" s="10"/>
      <c r="BW33" s="497" t="s">
        <v>297</v>
      </c>
      <c r="BX33" s="497"/>
      <c r="BY33" s="498" t="s">
        <v>108</v>
      </c>
      <c r="BZ33" s="498"/>
      <c r="CA33" s="498"/>
      <c r="CB33" s="498"/>
      <c r="CC33" s="498"/>
      <c r="CD33" s="498"/>
      <c r="CE33" s="498"/>
      <c r="CF33" s="498"/>
      <c r="CG33" s="498"/>
      <c r="CH33" s="498"/>
      <c r="CI33" s="498"/>
      <c r="CJ33" s="498"/>
      <c r="CK33" s="498"/>
      <c r="CL33" s="498"/>
      <c r="CM33" s="498"/>
      <c r="CN33" s="14"/>
      <c r="CO33" s="497" t="s">
        <v>120</v>
      </c>
      <c r="CP33" s="497"/>
      <c r="CQ33" s="498" t="s">
        <v>298</v>
      </c>
      <c r="CR33" s="498"/>
      <c r="CS33" s="498"/>
      <c r="CT33" s="498"/>
      <c r="CU33" s="498"/>
      <c r="CV33" s="498"/>
      <c r="CW33" s="498"/>
      <c r="CX33" s="498"/>
      <c r="CY33" s="498"/>
      <c r="CZ33" s="498"/>
      <c r="DA33" s="498"/>
      <c r="DB33" s="498"/>
      <c r="DC33" s="498"/>
      <c r="DD33" s="498"/>
      <c r="DE33" s="498"/>
      <c r="DF33" s="14"/>
      <c r="DG33" s="508" t="s">
        <v>78</v>
      </c>
      <c r="DH33" s="508"/>
      <c r="DI33" s="21"/>
    </row>
    <row r="34" spans="1:113" ht="32.25" customHeight="1" x14ac:dyDescent="0.15">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3</v>
      </c>
      <c r="V34" s="509"/>
      <c r="W34" s="510" t="str">
        <f>IF('各会計、関係団体の財政状況及び健全化判断比率'!B28="","",'各会計、関係団体の財政状況及び健全化判断比率'!B28)</f>
        <v>国民健康保険事業</v>
      </c>
      <c r="X34" s="510"/>
      <c r="Y34" s="510"/>
      <c r="Z34" s="510"/>
      <c r="AA34" s="510"/>
      <c r="AB34" s="510"/>
      <c r="AC34" s="510"/>
      <c r="AD34" s="510"/>
      <c r="AE34" s="510"/>
      <c r="AF34" s="510"/>
      <c r="AG34" s="510"/>
      <c r="AH34" s="510"/>
      <c r="AI34" s="510"/>
      <c r="AJ34" s="510"/>
      <c r="AK34" s="510"/>
      <c r="AL34" s="9"/>
      <c r="AM34" s="509">
        <f>IF(AO34="","",MAX(C34:D43,U34:V43)+1)</f>
        <v>7</v>
      </c>
      <c r="AN34" s="509"/>
      <c r="AO34" s="510" t="str">
        <f>IF('各会計、関係団体の財政状況及び健全化判断比率'!B32="","",'各会計、関係団体の財政状況及び健全化判断比率'!B32)</f>
        <v>水道事業会計</v>
      </c>
      <c r="AP34" s="510"/>
      <c r="AQ34" s="510"/>
      <c r="AR34" s="510"/>
      <c r="AS34" s="510"/>
      <c r="AT34" s="510"/>
      <c r="AU34" s="510"/>
      <c r="AV34" s="510"/>
      <c r="AW34" s="510"/>
      <c r="AX34" s="510"/>
      <c r="AY34" s="510"/>
      <c r="AZ34" s="510"/>
      <c r="BA34" s="510"/>
      <c r="BB34" s="510"/>
      <c r="BC34" s="510"/>
      <c r="BD34" s="9"/>
      <c r="BE34" s="509" t="str">
        <f>IF(BG34="","",MAX(C34:D43,U34:V43,AM34:AN43)+1)</f>
        <v/>
      </c>
      <c r="BF34" s="509"/>
      <c r="BG34" s="510"/>
      <c r="BH34" s="510"/>
      <c r="BI34" s="510"/>
      <c r="BJ34" s="510"/>
      <c r="BK34" s="510"/>
      <c r="BL34" s="510"/>
      <c r="BM34" s="510"/>
      <c r="BN34" s="510"/>
      <c r="BO34" s="510"/>
      <c r="BP34" s="510"/>
      <c r="BQ34" s="510"/>
      <c r="BR34" s="510"/>
      <c r="BS34" s="510"/>
      <c r="BT34" s="510"/>
      <c r="BU34" s="510"/>
      <c r="BV34" s="9"/>
      <c r="BW34" s="509">
        <f>IF(BY34="","",MAX(C34:D43,U34:V43,AM34:AN43,BE34:BF43)+1)</f>
        <v>11</v>
      </c>
      <c r="BX34" s="509"/>
      <c r="BY34" s="510" t="str">
        <f>IF('各会計、関係団体の財政状況及び健全化判断比率'!B68="","",'各会計、関係団体の財政状況及び健全化判断比率'!B68)</f>
        <v>中播衛生施設事務組合</v>
      </c>
      <c r="BZ34" s="510"/>
      <c r="CA34" s="510"/>
      <c r="CB34" s="510"/>
      <c r="CC34" s="510"/>
      <c r="CD34" s="510"/>
      <c r="CE34" s="510"/>
      <c r="CF34" s="510"/>
      <c r="CG34" s="510"/>
      <c r="CH34" s="510"/>
      <c r="CI34" s="510"/>
      <c r="CJ34" s="510"/>
      <c r="CK34" s="510"/>
      <c r="CL34" s="510"/>
      <c r="CM34" s="510"/>
      <c r="CN34" s="9"/>
      <c r="CO34" s="509">
        <f>IF(CQ34="","",MAX(C34:D43,U34:V43,AM34:AN43,BE34:BF43,BW34:BX43)+1)</f>
        <v>20</v>
      </c>
      <c r="CP34" s="509"/>
      <c r="CQ34" s="510" t="str">
        <f>IF('各会計、関係団体の財政状況及び健全化判断比率'!BS7="","",'各会計、関係団体の財政状況及び健全化判断比率'!BS7)</f>
        <v>株式会社　もちむぎ食品センター</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15">
      <c r="A35" s="2"/>
      <c r="B35" s="5"/>
      <c r="C35" s="509">
        <f t="shared" ref="C35:C43" si="0">IF(E35="","",C34+1)</f>
        <v>2</v>
      </c>
      <c r="D35" s="509"/>
      <c r="E35" s="510" t="str">
        <f>IF('各会計、関係団体の財政状況及び健全化判断比率'!B8="","",'各会計、関係団体の財政状況及び健全化判断比率'!B8)</f>
        <v>介護サービス会計</v>
      </c>
      <c r="F35" s="510"/>
      <c r="G35" s="510"/>
      <c r="H35" s="510"/>
      <c r="I35" s="510"/>
      <c r="J35" s="510"/>
      <c r="K35" s="510"/>
      <c r="L35" s="510"/>
      <c r="M35" s="510"/>
      <c r="N35" s="510"/>
      <c r="O35" s="510"/>
      <c r="P35" s="510"/>
      <c r="Q35" s="510"/>
      <c r="R35" s="510"/>
      <c r="S35" s="510"/>
      <c r="T35" s="9"/>
      <c r="U35" s="509">
        <f t="shared" ref="U35:U43" si="1">IF(W35="","",U34+1)</f>
        <v>4</v>
      </c>
      <c r="V35" s="509"/>
      <c r="W35" s="510" t="str">
        <f>IF('各会計、関係団体の財政状況及び健全化判断比率'!B29="","",'各会計、関係団体の財政状況及び健全化判断比率'!B29)</f>
        <v>介護保険事業</v>
      </c>
      <c r="X35" s="510"/>
      <c r="Y35" s="510"/>
      <c r="Z35" s="510"/>
      <c r="AA35" s="510"/>
      <c r="AB35" s="510"/>
      <c r="AC35" s="510"/>
      <c r="AD35" s="510"/>
      <c r="AE35" s="510"/>
      <c r="AF35" s="510"/>
      <c r="AG35" s="510"/>
      <c r="AH35" s="510"/>
      <c r="AI35" s="510"/>
      <c r="AJ35" s="510"/>
      <c r="AK35" s="510"/>
      <c r="AL35" s="9"/>
      <c r="AM35" s="509">
        <f t="shared" ref="AM35:AM43" si="2">IF(AO35="","",AM34+1)</f>
        <v>8</v>
      </c>
      <c r="AN35" s="509"/>
      <c r="AO35" s="510" t="str">
        <f>IF('各会計、関係団体の財政状況及び健全化判断比率'!B33="","",'各会計、関係団体の財政状況及び健全化判断比率'!B33)</f>
        <v>工業用水道事業会計</v>
      </c>
      <c r="AP35" s="510"/>
      <c r="AQ35" s="510"/>
      <c r="AR35" s="510"/>
      <c r="AS35" s="510"/>
      <c r="AT35" s="510"/>
      <c r="AU35" s="510"/>
      <c r="AV35" s="510"/>
      <c r="AW35" s="510"/>
      <c r="AX35" s="510"/>
      <c r="AY35" s="510"/>
      <c r="AZ35" s="510"/>
      <c r="BA35" s="510"/>
      <c r="BB35" s="510"/>
      <c r="BC35" s="510"/>
      <c r="BD35" s="9"/>
      <c r="BE35" s="509" t="str">
        <f t="shared" ref="BE35:BE43" si="3">IF(BG35="","",BE34+1)</f>
        <v/>
      </c>
      <c r="BF35" s="509"/>
      <c r="BG35" s="510"/>
      <c r="BH35" s="510"/>
      <c r="BI35" s="510"/>
      <c r="BJ35" s="510"/>
      <c r="BK35" s="510"/>
      <c r="BL35" s="510"/>
      <c r="BM35" s="510"/>
      <c r="BN35" s="510"/>
      <c r="BO35" s="510"/>
      <c r="BP35" s="510"/>
      <c r="BQ35" s="510"/>
      <c r="BR35" s="510"/>
      <c r="BS35" s="510"/>
      <c r="BT35" s="510"/>
      <c r="BU35" s="510"/>
      <c r="BV35" s="9"/>
      <c r="BW35" s="509">
        <f t="shared" ref="BW35:BW43" si="4">IF(BY35="","",BW34+1)</f>
        <v>12</v>
      </c>
      <c r="BX35" s="509"/>
      <c r="BY35" s="510" t="str">
        <f>IF('各会計、関係団体の財政状況及び健全化判断比率'!B69="","",'各会計、関係団体の財政状況及び健全化判断比率'!B69)</f>
        <v>くれさか環境事務組合</v>
      </c>
      <c r="BZ35" s="510"/>
      <c r="CA35" s="510"/>
      <c r="CB35" s="510"/>
      <c r="CC35" s="510"/>
      <c r="CD35" s="510"/>
      <c r="CE35" s="510"/>
      <c r="CF35" s="510"/>
      <c r="CG35" s="510"/>
      <c r="CH35" s="510"/>
      <c r="CI35" s="510"/>
      <c r="CJ35" s="510"/>
      <c r="CK35" s="510"/>
      <c r="CL35" s="510"/>
      <c r="CM35" s="510"/>
      <c r="CN35" s="9"/>
      <c r="CO35" s="509" t="str">
        <f t="shared" ref="CO35:CO43" si="5">IF(CQ35="","",CO34+1)</f>
        <v/>
      </c>
      <c r="CP35" s="509"/>
      <c r="CQ35" s="510" t="str">
        <f>IF('各会計、関係団体の財政状況及び健全化判断比率'!BS8="","",'各会計、関係団体の財政状況及び健全化判断比率'!BS8)</f>
        <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15">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5</v>
      </c>
      <c r="V36" s="509"/>
      <c r="W36" s="510" t="str">
        <f>IF('各会計、関係団体の財政状況及び健全化判断比率'!B30="","",'各会計、関係団体の財政状況及び健全化判断比率'!B30)</f>
        <v>後期高齢者医療事業</v>
      </c>
      <c r="X36" s="510"/>
      <c r="Y36" s="510"/>
      <c r="Z36" s="510"/>
      <c r="AA36" s="510"/>
      <c r="AB36" s="510"/>
      <c r="AC36" s="510"/>
      <c r="AD36" s="510"/>
      <c r="AE36" s="510"/>
      <c r="AF36" s="510"/>
      <c r="AG36" s="510"/>
      <c r="AH36" s="510"/>
      <c r="AI36" s="510"/>
      <c r="AJ36" s="510"/>
      <c r="AK36" s="510"/>
      <c r="AL36" s="9"/>
      <c r="AM36" s="509">
        <f t="shared" si="2"/>
        <v>9</v>
      </c>
      <c r="AN36" s="509"/>
      <c r="AO36" s="510" t="str">
        <f>IF('各会計、関係団体の財政状況及び健全化判断比率'!B34="","",'各会計、関係団体の財政状況及び健全化判断比率'!B34)</f>
        <v>下水道事業会計</v>
      </c>
      <c r="AP36" s="510"/>
      <c r="AQ36" s="510"/>
      <c r="AR36" s="510"/>
      <c r="AS36" s="510"/>
      <c r="AT36" s="510"/>
      <c r="AU36" s="510"/>
      <c r="AV36" s="510"/>
      <c r="AW36" s="510"/>
      <c r="AX36" s="510"/>
      <c r="AY36" s="510"/>
      <c r="AZ36" s="510"/>
      <c r="BA36" s="510"/>
      <c r="BB36" s="510"/>
      <c r="BC36" s="510"/>
      <c r="BD36" s="9"/>
      <c r="BE36" s="509" t="str">
        <f t="shared" si="3"/>
        <v/>
      </c>
      <c r="BF36" s="509"/>
      <c r="BG36" s="510"/>
      <c r="BH36" s="510"/>
      <c r="BI36" s="510"/>
      <c r="BJ36" s="510"/>
      <c r="BK36" s="510"/>
      <c r="BL36" s="510"/>
      <c r="BM36" s="510"/>
      <c r="BN36" s="510"/>
      <c r="BO36" s="510"/>
      <c r="BP36" s="510"/>
      <c r="BQ36" s="510"/>
      <c r="BR36" s="510"/>
      <c r="BS36" s="510"/>
      <c r="BT36" s="510"/>
      <c r="BU36" s="510"/>
      <c r="BV36" s="9"/>
      <c r="BW36" s="509">
        <f t="shared" si="4"/>
        <v>13</v>
      </c>
      <c r="BX36" s="509"/>
      <c r="BY36" s="510" t="str">
        <f>IF('各会計、関係団体の財政状況及び健全化判断比率'!B70="","",'各会計、関係団体の財政状況及び健全化判断比率'!B70)</f>
        <v>姫路福崎斎苑事務組合</v>
      </c>
      <c r="BZ36" s="510"/>
      <c r="CA36" s="510"/>
      <c r="CB36" s="510"/>
      <c r="CC36" s="510"/>
      <c r="CD36" s="510"/>
      <c r="CE36" s="510"/>
      <c r="CF36" s="510"/>
      <c r="CG36" s="510"/>
      <c r="CH36" s="510"/>
      <c r="CI36" s="510"/>
      <c r="CJ36" s="510"/>
      <c r="CK36" s="510"/>
      <c r="CL36" s="510"/>
      <c r="CM36" s="510"/>
      <c r="CN36" s="9"/>
      <c r="CO36" s="509" t="str">
        <f t="shared" si="5"/>
        <v/>
      </c>
      <c r="CP36" s="509"/>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15">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f t="shared" si="1"/>
        <v>6</v>
      </c>
      <c r="V37" s="509"/>
      <c r="W37" s="510" t="str">
        <f>IF('各会計、関係団体の財政状況及び健全化判断比率'!B31="","",'各会計、関係団体の財政状況及び健全化判断比率'!B31)</f>
        <v>農業共済事業会計</v>
      </c>
      <c r="X37" s="510"/>
      <c r="Y37" s="510"/>
      <c r="Z37" s="510"/>
      <c r="AA37" s="510"/>
      <c r="AB37" s="510"/>
      <c r="AC37" s="510"/>
      <c r="AD37" s="510"/>
      <c r="AE37" s="510"/>
      <c r="AF37" s="510"/>
      <c r="AG37" s="510"/>
      <c r="AH37" s="510"/>
      <c r="AI37" s="510"/>
      <c r="AJ37" s="510"/>
      <c r="AK37" s="510"/>
      <c r="AL37" s="9"/>
      <c r="AM37" s="509">
        <f t="shared" si="2"/>
        <v>10</v>
      </c>
      <c r="AN37" s="509"/>
      <c r="AO37" s="510" t="str">
        <f>IF('各会計、関係団体の財政状況及び健全化判断比率'!B35="","",'各会計、関係団体の財政状況及び健全化判断比率'!B35)</f>
        <v>工業団地造成事業会計</v>
      </c>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14</v>
      </c>
      <c r="BX37" s="509"/>
      <c r="BY37" s="510" t="str">
        <f>IF('各会計、関係団体の財政状況及び健全化判断比率'!B71="","",'各会計、関係団体の財政状況及び健全化判断比率'!B71)</f>
        <v>兵庫県後期高齢者医療広域連合（一般会計）</v>
      </c>
      <c r="BZ37" s="510"/>
      <c r="CA37" s="510"/>
      <c r="CB37" s="510"/>
      <c r="CC37" s="510"/>
      <c r="CD37" s="510"/>
      <c r="CE37" s="510"/>
      <c r="CF37" s="510"/>
      <c r="CG37" s="510"/>
      <c r="CH37" s="510"/>
      <c r="CI37" s="510"/>
      <c r="CJ37" s="510"/>
      <c r="CK37" s="510"/>
      <c r="CL37" s="510"/>
      <c r="CM37" s="510"/>
      <c r="CN37" s="9"/>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15">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15</v>
      </c>
      <c r="BX38" s="509"/>
      <c r="BY38" s="510" t="str">
        <f>IF('各会計、関係団体の財政状況及び健全化判断比率'!B72="","",'各会計、関係団体の財政状況及び健全化判断比率'!B72)</f>
        <v>兵庫県後期高齢者医療広域連合（特別会計）</v>
      </c>
      <c r="BZ38" s="510"/>
      <c r="CA38" s="510"/>
      <c r="CB38" s="510"/>
      <c r="CC38" s="510"/>
      <c r="CD38" s="510"/>
      <c r="CE38" s="510"/>
      <c r="CF38" s="510"/>
      <c r="CG38" s="510"/>
      <c r="CH38" s="510"/>
      <c r="CI38" s="510"/>
      <c r="CJ38" s="510"/>
      <c r="CK38" s="510"/>
      <c r="CL38" s="510"/>
      <c r="CM38" s="510"/>
      <c r="CN38" s="9"/>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15">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16</v>
      </c>
      <c r="BX39" s="509"/>
      <c r="BY39" s="510" t="str">
        <f>IF('各会計、関係団体の財政状況及び健全化判断比率'!B73="","",'各会計、関係団体の財政状況及び健全化判断比率'!B73)</f>
        <v>兵庫県市町村職員退職手当組合</v>
      </c>
      <c r="BZ39" s="510"/>
      <c r="CA39" s="510"/>
      <c r="CB39" s="510"/>
      <c r="CC39" s="510"/>
      <c r="CD39" s="510"/>
      <c r="CE39" s="510"/>
      <c r="CF39" s="510"/>
      <c r="CG39" s="510"/>
      <c r="CH39" s="510"/>
      <c r="CI39" s="510"/>
      <c r="CJ39" s="510"/>
      <c r="CK39" s="510"/>
      <c r="CL39" s="510"/>
      <c r="CM39" s="510"/>
      <c r="CN39" s="9"/>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15">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f t="shared" si="4"/>
        <v>17</v>
      </c>
      <c r="BX40" s="509"/>
      <c r="BY40" s="510" t="str">
        <f>IF('各会計、関係団体の財政状況及び健全化判断比率'!B74="","",'各会計、関係団体の財政状況及び健全化判断比率'!B74)</f>
        <v>兵庫県市町交通災害共済組合</v>
      </c>
      <c r="BZ40" s="510"/>
      <c r="CA40" s="510"/>
      <c r="CB40" s="510"/>
      <c r="CC40" s="510"/>
      <c r="CD40" s="510"/>
      <c r="CE40" s="510"/>
      <c r="CF40" s="510"/>
      <c r="CG40" s="510"/>
      <c r="CH40" s="510"/>
      <c r="CI40" s="510"/>
      <c r="CJ40" s="510"/>
      <c r="CK40" s="510"/>
      <c r="CL40" s="510"/>
      <c r="CM40" s="510"/>
      <c r="CN40" s="9"/>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15">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f t="shared" si="4"/>
        <v>18</v>
      </c>
      <c r="BX41" s="509"/>
      <c r="BY41" s="510" t="str">
        <f>IF('各会計、関係団体の財政状況及び健全化判断比率'!B75="","",'各会計、関係団体の財政状況及び健全化判断比率'!B75)</f>
        <v>兵庫県町議会議員公務災害補償組合</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15">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f t="shared" si="4"/>
        <v>19</v>
      </c>
      <c r="BX42" s="509"/>
      <c r="BY42" s="510" t="str">
        <f>IF('各会計、関係団体の財政状況及び健全化判断比率'!B76="","",'各会計、関係団体の財政状況及び健全化判断比率'!B76)</f>
        <v>市川町外三ケ市町共有財産事務組合</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15">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299</v>
      </c>
      <c r="E46" s="1" t="s">
        <v>300</v>
      </c>
    </row>
    <row r="47" spans="1:113" x14ac:dyDescent="0.15">
      <c r="E47" s="1" t="s">
        <v>303</v>
      </c>
    </row>
    <row r="48" spans="1:113" x14ac:dyDescent="0.15">
      <c r="E48" s="1" t="s">
        <v>305</v>
      </c>
    </row>
    <row r="49" spans="5:5" x14ac:dyDescent="0.15">
      <c r="E49" s="1" t="s">
        <v>306</v>
      </c>
    </row>
    <row r="50" spans="5:5" x14ac:dyDescent="0.15">
      <c r="E50" s="1" t="s">
        <v>207</v>
      </c>
    </row>
    <row r="51" spans="5:5" x14ac:dyDescent="0.15">
      <c r="E51" s="1" t="s">
        <v>310</v>
      </c>
    </row>
    <row r="52" spans="5:5" x14ac:dyDescent="0.15">
      <c r="E52" s="1" t="s">
        <v>312</v>
      </c>
    </row>
    <row r="53" spans="5:5" x14ac:dyDescent="0.15"/>
    <row r="54" spans="5:5" x14ac:dyDescent="0.15"/>
    <row r="55" spans="5:5" x14ac:dyDescent="0.15"/>
    <row r="56" spans="5:5" x14ac:dyDescent="0.15"/>
  </sheetData>
  <sheetProtection algorithmName="SHA-512" hashValue="Fzssd4yqEmZ5DhggIARDmn9TH2Du40txue/dVR9vSCQT3FNb+BRNijjOcgE7lsn2nmNkB2w5yqf/twkGkQ3mJQ==" saltValue="q2gzTz2ThYMSYvnalvPHi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84" zoomScaleNormal="84"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15</v>
      </c>
      <c r="F33" s="213" t="s">
        <v>529</v>
      </c>
      <c r="G33" s="218" t="s">
        <v>530</v>
      </c>
      <c r="H33" s="218" t="s">
        <v>447</v>
      </c>
      <c r="I33" s="218" t="s">
        <v>531</v>
      </c>
      <c r="J33" s="222" t="s">
        <v>532</v>
      </c>
      <c r="K33" s="203"/>
      <c r="L33" s="203"/>
      <c r="M33" s="203"/>
      <c r="N33" s="203"/>
      <c r="O33" s="203"/>
      <c r="P33" s="203"/>
    </row>
    <row r="34" spans="1:16" ht="39" customHeight="1" x14ac:dyDescent="0.15">
      <c r="A34" s="203"/>
      <c r="B34" s="205"/>
      <c r="C34" s="1074" t="s">
        <v>465</v>
      </c>
      <c r="D34" s="1074"/>
      <c r="E34" s="1075"/>
      <c r="F34" s="214">
        <v>15.61</v>
      </c>
      <c r="G34" s="219">
        <v>16.989999999999998</v>
      </c>
      <c r="H34" s="219">
        <v>17.36</v>
      </c>
      <c r="I34" s="219">
        <v>14.7</v>
      </c>
      <c r="J34" s="223">
        <v>15.66</v>
      </c>
      <c r="K34" s="203"/>
      <c r="L34" s="203"/>
      <c r="M34" s="203"/>
      <c r="N34" s="203"/>
      <c r="O34" s="203"/>
      <c r="P34" s="203"/>
    </row>
    <row r="35" spans="1:16" ht="39" customHeight="1" x14ac:dyDescent="0.15">
      <c r="A35" s="203"/>
      <c r="B35" s="206"/>
      <c r="C35" s="1076" t="s">
        <v>454</v>
      </c>
      <c r="D35" s="1076"/>
      <c r="E35" s="1077"/>
      <c r="F35" s="215">
        <v>2.95</v>
      </c>
      <c r="G35" s="220">
        <v>1.64</v>
      </c>
      <c r="H35" s="220">
        <v>4.08</v>
      </c>
      <c r="I35" s="220">
        <v>3.03</v>
      </c>
      <c r="J35" s="224">
        <v>2.85</v>
      </c>
      <c r="K35" s="203"/>
      <c r="L35" s="203"/>
      <c r="M35" s="203"/>
      <c r="N35" s="203"/>
      <c r="O35" s="203"/>
      <c r="P35" s="203"/>
    </row>
    <row r="36" spans="1:16" ht="39" customHeight="1" x14ac:dyDescent="0.15">
      <c r="A36" s="203"/>
      <c r="B36" s="206"/>
      <c r="C36" s="1076" t="s">
        <v>273</v>
      </c>
      <c r="D36" s="1076"/>
      <c r="E36" s="1077"/>
      <c r="F36" s="215">
        <v>1.59</v>
      </c>
      <c r="G36" s="220">
        <v>1.58</v>
      </c>
      <c r="H36" s="220">
        <v>1.72</v>
      </c>
      <c r="I36" s="220">
        <v>1.9</v>
      </c>
      <c r="J36" s="224">
        <v>2.13</v>
      </c>
      <c r="K36" s="203"/>
      <c r="L36" s="203"/>
      <c r="M36" s="203"/>
      <c r="N36" s="203"/>
      <c r="O36" s="203"/>
      <c r="P36" s="203"/>
    </row>
    <row r="37" spans="1:16" ht="39" customHeight="1" x14ac:dyDescent="0.15">
      <c r="A37" s="203"/>
      <c r="B37" s="206"/>
      <c r="C37" s="1076" t="s">
        <v>360</v>
      </c>
      <c r="D37" s="1076"/>
      <c r="E37" s="1077"/>
      <c r="F37" s="215">
        <v>0.79</v>
      </c>
      <c r="G37" s="220">
        <v>2.78</v>
      </c>
      <c r="H37" s="220">
        <v>1.71</v>
      </c>
      <c r="I37" s="220">
        <v>1.86</v>
      </c>
      <c r="J37" s="224">
        <v>1.98</v>
      </c>
      <c r="K37" s="203"/>
      <c r="L37" s="203"/>
      <c r="M37" s="203"/>
      <c r="N37" s="203"/>
      <c r="O37" s="203"/>
      <c r="P37" s="203"/>
    </row>
    <row r="38" spans="1:16" ht="39" customHeight="1" x14ac:dyDescent="0.15">
      <c r="A38" s="203"/>
      <c r="B38" s="206"/>
      <c r="C38" s="1076" t="s">
        <v>112</v>
      </c>
      <c r="D38" s="1076"/>
      <c r="E38" s="1077"/>
      <c r="F38" s="215">
        <v>0.63</v>
      </c>
      <c r="G38" s="220">
        <v>1.26</v>
      </c>
      <c r="H38" s="220">
        <v>0.36</v>
      </c>
      <c r="I38" s="220">
        <v>0.34</v>
      </c>
      <c r="J38" s="224">
        <v>0.6</v>
      </c>
      <c r="K38" s="203"/>
      <c r="L38" s="203"/>
      <c r="M38" s="203"/>
      <c r="N38" s="203"/>
      <c r="O38" s="203"/>
      <c r="P38" s="203"/>
    </row>
    <row r="39" spans="1:16" ht="39" customHeight="1" x14ac:dyDescent="0.15">
      <c r="A39" s="203"/>
      <c r="B39" s="206"/>
      <c r="C39" s="1076" t="s">
        <v>231</v>
      </c>
      <c r="D39" s="1076"/>
      <c r="E39" s="1077"/>
      <c r="F39" s="215">
        <v>0.66</v>
      </c>
      <c r="G39" s="220">
        <v>0.81</v>
      </c>
      <c r="H39" s="220">
        <v>0.69</v>
      </c>
      <c r="I39" s="220">
        <v>0.67</v>
      </c>
      <c r="J39" s="224">
        <v>0.23</v>
      </c>
      <c r="K39" s="203"/>
      <c r="L39" s="203"/>
      <c r="M39" s="203"/>
      <c r="N39" s="203"/>
      <c r="O39" s="203"/>
      <c r="P39" s="203"/>
    </row>
    <row r="40" spans="1:16" ht="39" customHeight="1" x14ac:dyDescent="0.15">
      <c r="A40" s="203"/>
      <c r="B40" s="206"/>
      <c r="C40" s="1076" t="s">
        <v>142</v>
      </c>
      <c r="D40" s="1076"/>
      <c r="E40" s="1077"/>
      <c r="F40" s="215">
        <v>0.09</v>
      </c>
      <c r="G40" s="220">
        <v>0.08</v>
      </c>
      <c r="H40" s="220">
        <v>0.08</v>
      </c>
      <c r="I40" s="220">
        <v>0.08</v>
      </c>
      <c r="J40" s="224">
        <v>0.1</v>
      </c>
      <c r="K40" s="203"/>
      <c r="L40" s="203"/>
      <c r="M40" s="203"/>
      <c r="N40" s="203"/>
      <c r="O40" s="203"/>
      <c r="P40" s="203"/>
    </row>
    <row r="41" spans="1:16" ht="39" customHeight="1" x14ac:dyDescent="0.15">
      <c r="A41" s="203"/>
      <c r="B41" s="206"/>
      <c r="C41" s="1076" t="s">
        <v>324</v>
      </c>
      <c r="D41" s="1076"/>
      <c r="E41" s="1077"/>
      <c r="F41" s="215" t="s">
        <v>210</v>
      </c>
      <c r="G41" s="220">
        <v>0.04</v>
      </c>
      <c r="H41" s="220">
        <v>0.04</v>
      </c>
      <c r="I41" s="220">
        <v>0.02</v>
      </c>
      <c r="J41" s="224">
        <v>0.03</v>
      </c>
      <c r="K41" s="203"/>
      <c r="L41" s="203"/>
      <c r="M41" s="203"/>
      <c r="N41" s="203"/>
      <c r="O41" s="203"/>
      <c r="P41" s="203"/>
    </row>
    <row r="42" spans="1:16" ht="39" customHeight="1" x14ac:dyDescent="0.15">
      <c r="A42" s="203"/>
      <c r="B42" s="207"/>
      <c r="C42" s="1076" t="s">
        <v>533</v>
      </c>
      <c r="D42" s="1076"/>
      <c r="E42" s="1077"/>
      <c r="F42" s="215" t="s">
        <v>210</v>
      </c>
      <c r="G42" s="220" t="s">
        <v>210</v>
      </c>
      <c r="H42" s="220" t="s">
        <v>210</v>
      </c>
      <c r="I42" s="220" t="s">
        <v>210</v>
      </c>
      <c r="J42" s="224" t="s">
        <v>210</v>
      </c>
      <c r="K42" s="203"/>
      <c r="L42" s="203"/>
      <c r="M42" s="203"/>
      <c r="N42" s="203"/>
      <c r="O42" s="203"/>
      <c r="P42" s="203"/>
    </row>
    <row r="43" spans="1:16" ht="39" customHeight="1" x14ac:dyDescent="0.15">
      <c r="A43" s="203"/>
      <c r="B43" s="208"/>
      <c r="C43" s="1078" t="s">
        <v>494</v>
      </c>
      <c r="D43" s="1078"/>
      <c r="E43" s="1079"/>
      <c r="F43" s="216">
        <v>0.2</v>
      </c>
      <c r="G43" s="221">
        <v>0.24</v>
      </c>
      <c r="H43" s="221">
        <v>0.15</v>
      </c>
      <c r="I43" s="221">
        <v>0.21</v>
      </c>
      <c r="J43" s="225">
        <v>0</v>
      </c>
      <c r="K43" s="203"/>
      <c r="L43" s="203"/>
      <c r="M43" s="203"/>
      <c r="N43" s="203"/>
      <c r="O43" s="203"/>
      <c r="P43" s="203"/>
    </row>
    <row r="44" spans="1:16" ht="39" customHeight="1" x14ac:dyDescent="0.15">
      <c r="A44" s="203"/>
      <c r="B44" s="209" t="s">
        <v>19</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zUGumzBoX04sZ49y3xqfRYaVNJkZgLxB8ZdjcKqVdTvYP9VgJD+919w1+ob42kpMf4kfrkTIET9jPXl1UCVfqA==" saltValue="Z+8QXTnXg0Kd5PCSX8NuY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46" zoomScale="84" zoomScaleNormal="84" zoomScaleSheetLayoutView="55" workbookViewId="0">
      <selection activeCell="R59" sqref="R59"/>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25</v>
      </c>
      <c r="C44" s="232"/>
      <c r="D44" s="232"/>
      <c r="E44" s="240"/>
      <c r="F44" s="240"/>
      <c r="G44" s="240"/>
      <c r="H44" s="240"/>
      <c r="I44" s="240"/>
      <c r="J44" s="243" t="s">
        <v>15</v>
      </c>
      <c r="K44" s="245" t="s">
        <v>529</v>
      </c>
      <c r="L44" s="253" t="s">
        <v>530</v>
      </c>
      <c r="M44" s="253" t="s">
        <v>447</v>
      </c>
      <c r="N44" s="253" t="s">
        <v>531</v>
      </c>
      <c r="O44" s="261" t="s">
        <v>532</v>
      </c>
      <c r="P44" s="103"/>
      <c r="Q44" s="103"/>
      <c r="R44" s="103"/>
      <c r="S44" s="103"/>
      <c r="T44" s="103"/>
      <c r="U44" s="103"/>
    </row>
    <row r="45" spans="1:21" ht="30.75" customHeight="1" x14ac:dyDescent="0.15">
      <c r="A45" s="103"/>
      <c r="B45" s="1090" t="s">
        <v>27</v>
      </c>
      <c r="C45" s="1091"/>
      <c r="D45" s="235"/>
      <c r="E45" s="1104" t="s">
        <v>24</v>
      </c>
      <c r="F45" s="1104"/>
      <c r="G45" s="1104"/>
      <c r="H45" s="1104"/>
      <c r="I45" s="1104"/>
      <c r="J45" s="1105"/>
      <c r="K45" s="246">
        <v>848</v>
      </c>
      <c r="L45" s="254">
        <v>872</v>
      </c>
      <c r="M45" s="254">
        <v>912</v>
      </c>
      <c r="N45" s="254">
        <v>919</v>
      </c>
      <c r="O45" s="262">
        <v>936</v>
      </c>
      <c r="P45" s="103"/>
      <c r="Q45" s="103"/>
      <c r="R45" s="103"/>
      <c r="S45" s="103"/>
      <c r="T45" s="103"/>
      <c r="U45" s="103"/>
    </row>
    <row r="46" spans="1:21" ht="30.75" customHeight="1" x14ac:dyDescent="0.15">
      <c r="A46" s="103"/>
      <c r="B46" s="1092"/>
      <c r="C46" s="1093"/>
      <c r="D46" s="236"/>
      <c r="E46" s="1096" t="s">
        <v>31</v>
      </c>
      <c r="F46" s="1096"/>
      <c r="G46" s="1096"/>
      <c r="H46" s="1096"/>
      <c r="I46" s="1096"/>
      <c r="J46" s="1097"/>
      <c r="K46" s="247" t="s">
        <v>210</v>
      </c>
      <c r="L46" s="255" t="s">
        <v>210</v>
      </c>
      <c r="M46" s="255" t="s">
        <v>210</v>
      </c>
      <c r="N46" s="255" t="s">
        <v>210</v>
      </c>
      <c r="O46" s="263" t="s">
        <v>210</v>
      </c>
      <c r="P46" s="103"/>
      <c r="Q46" s="103"/>
      <c r="R46" s="103"/>
      <c r="S46" s="103"/>
      <c r="T46" s="103"/>
      <c r="U46" s="103"/>
    </row>
    <row r="47" spans="1:21" ht="30.75" customHeight="1" x14ac:dyDescent="0.15">
      <c r="A47" s="103"/>
      <c r="B47" s="1092"/>
      <c r="C47" s="1093"/>
      <c r="D47" s="236"/>
      <c r="E47" s="1096" t="s">
        <v>36</v>
      </c>
      <c r="F47" s="1096"/>
      <c r="G47" s="1096"/>
      <c r="H47" s="1096"/>
      <c r="I47" s="1096"/>
      <c r="J47" s="1097"/>
      <c r="K47" s="247" t="s">
        <v>210</v>
      </c>
      <c r="L47" s="255" t="s">
        <v>210</v>
      </c>
      <c r="M47" s="255" t="s">
        <v>210</v>
      </c>
      <c r="N47" s="255" t="s">
        <v>210</v>
      </c>
      <c r="O47" s="263" t="s">
        <v>210</v>
      </c>
      <c r="P47" s="103"/>
      <c r="Q47" s="103"/>
      <c r="R47" s="103"/>
      <c r="S47" s="103"/>
      <c r="T47" s="103"/>
      <c r="U47" s="103"/>
    </row>
    <row r="48" spans="1:21" ht="30.75" customHeight="1" x14ac:dyDescent="0.15">
      <c r="A48" s="103"/>
      <c r="B48" s="1092"/>
      <c r="C48" s="1093"/>
      <c r="D48" s="236"/>
      <c r="E48" s="1096" t="s">
        <v>43</v>
      </c>
      <c r="F48" s="1096"/>
      <c r="G48" s="1096"/>
      <c r="H48" s="1096"/>
      <c r="I48" s="1096"/>
      <c r="J48" s="1097"/>
      <c r="K48" s="247">
        <v>483</v>
      </c>
      <c r="L48" s="255">
        <v>513</v>
      </c>
      <c r="M48" s="255">
        <v>472</v>
      </c>
      <c r="N48" s="255">
        <v>414</v>
      </c>
      <c r="O48" s="263">
        <v>369</v>
      </c>
      <c r="P48" s="103"/>
      <c r="Q48" s="103"/>
      <c r="R48" s="103"/>
      <c r="S48" s="103"/>
      <c r="T48" s="103"/>
      <c r="U48" s="103"/>
    </row>
    <row r="49" spans="1:21" ht="30.75" customHeight="1" x14ac:dyDescent="0.15">
      <c r="A49" s="103"/>
      <c r="B49" s="1092"/>
      <c r="C49" s="1093"/>
      <c r="D49" s="236"/>
      <c r="E49" s="1096" t="s">
        <v>0</v>
      </c>
      <c r="F49" s="1096"/>
      <c r="G49" s="1096"/>
      <c r="H49" s="1096"/>
      <c r="I49" s="1096"/>
      <c r="J49" s="1097"/>
      <c r="K49" s="247">
        <v>57</v>
      </c>
      <c r="L49" s="255">
        <v>20</v>
      </c>
      <c r="M49" s="255">
        <v>20</v>
      </c>
      <c r="N49" s="255">
        <v>20</v>
      </c>
      <c r="O49" s="263">
        <v>20</v>
      </c>
      <c r="P49" s="103"/>
      <c r="Q49" s="103"/>
      <c r="R49" s="103"/>
      <c r="S49" s="103"/>
      <c r="T49" s="103"/>
      <c r="U49" s="103"/>
    </row>
    <row r="50" spans="1:21" ht="30.75" customHeight="1" x14ac:dyDescent="0.15">
      <c r="A50" s="103"/>
      <c r="B50" s="1092"/>
      <c r="C50" s="1093"/>
      <c r="D50" s="236"/>
      <c r="E50" s="1096" t="s">
        <v>45</v>
      </c>
      <c r="F50" s="1096"/>
      <c r="G50" s="1096"/>
      <c r="H50" s="1096"/>
      <c r="I50" s="1096"/>
      <c r="J50" s="1097"/>
      <c r="K50" s="247">
        <v>0</v>
      </c>
      <c r="L50" s="255">
        <v>0</v>
      </c>
      <c r="M50" s="255">
        <v>0</v>
      </c>
      <c r="N50" s="255" t="s">
        <v>210</v>
      </c>
      <c r="O50" s="263" t="s">
        <v>210</v>
      </c>
      <c r="P50" s="103"/>
      <c r="Q50" s="103"/>
      <c r="R50" s="103"/>
      <c r="S50" s="103"/>
      <c r="T50" s="103"/>
      <c r="U50" s="103"/>
    </row>
    <row r="51" spans="1:21" ht="30.75" customHeight="1" x14ac:dyDescent="0.15">
      <c r="A51" s="103"/>
      <c r="B51" s="1094"/>
      <c r="C51" s="1095"/>
      <c r="D51" s="237"/>
      <c r="E51" s="1096" t="s">
        <v>52</v>
      </c>
      <c r="F51" s="1096"/>
      <c r="G51" s="1096"/>
      <c r="H51" s="1096"/>
      <c r="I51" s="1096"/>
      <c r="J51" s="1097"/>
      <c r="K51" s="247">
        <v>0</v>
      </c>
      <c r="L51" s="255">
        <v>0</v>
      </c>
      <c r="M51" s="255">
        <v>0</v>
      </c>
      <c r="N51" s="255">
        <v>0</v>
      </c>
      <c r="O51" s="263">
        <v>0</v>
      </c>
      <c r="P51" s="103"/>
      <c r="Q51" s="103"/>
      <c r="R51" s="103"/>
      <c r="S51" s="103"/>
      <c r="T51" s="103"/>
      <c r="U51" s="103"/>
    </row>
    <row r="52" spans="1:21" ht="30.75" customHeight="1" x14ac:dyDescent="0.15">
      <c r="A52" s="103"/>
      <c r="B52" s="1098" t="s">
        <v>54</v>
      </c>
      <c r="C52" s="1099"/>
      <c r="D52" s="237"/>
      <c r="E52" s="1096" t="s">
        <v>55</v>
      </c>
      <c r="F52" s="1096"/>
      <c r="G52" s="1096"/>
      <c r="H52" s="1096"/>
      <c r="I52" s="1096"/>
      <c r="J52" s="1097"/>
      <c r="K52" s="247">
        <v>877</v>
      </c>
      <c r="L52" s="255">
        <v>889</v>
      </c>
      <c r="M52" s="255">
        <v>933</v>
      </c>
      <c r="N52" s="255">
        <v>895</v>
      </c>
      <c r="O52" s="263">
        <v>903</v>
      </c>
      <c r="P52" s="103"/>
      <c r="Q52" s="103"/>
      <c r="R52" s="103"/>
      <c r="S52" s="103"/>
      <c r="T52" s="103"/>
      <c r="U52" s="103"/>
    </row>
    <row r="53" spans="1:21" ht="30.75" customHeight="1" x14ac:dyDescent="0.15">
      <c r="A53" s="103"/>
      <c r="B53" s="1100" t="s">
        <v>16</v>
      </c>
      <c r="C53" s="1101"/>
      <c r="D53" s="238"/>
      <c r="E53" s="1102" t="s">
        <v>57</v>
      </c>
      <c r="F53" s="1102"/>
      <c r="G53" s="1102"/>
      <c r="H53" s="1102"/>
      <c r="I53" s="1102"/>
      <c r="J53" s="1103"/>
      <c r="K53" s="248">
        <v>511</v>
      </c>
      <c r="L53" s="256">
        <v>516</v>
      </c>
      <c r="M53" s="256">
        <v>471</v>
      </c>
      <c r="N53" s="256">
        <v>458</v>
      </c>
      <c r="O53" s="264">
        <v>422</v>
      </c>
      <c r="P53" s="103"/>
      <c r="Q53" s="103"/>
      <c r="R53" s="103"/>
      <c r="S53" s="103"/>
      <c r="T53" s="103"/>
      <c r="U53" s="103"/>
    </row>
    <row r="54" spans="1:21" ht="24" customHeight="1" x14ac:dyDescent="0.15">
      <c r="A54" s="103"/>
      <c r="B54" s="227" t="s">
        <v>11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5</v>
      </c>
      <c r="C55" s="233"/>
      <c r="D55" s="233"/>
      <c r="E55" s="233"/>
      <c r="F55" s="233"/>
      <c r="G55" s="233"/>
      <c r="H55" s="233"/>
      <c r="I55" s="233"/>
      <c r="J55" s="233"/>
      <c r="K55" s="249"/>
      <c r="L55" s="249"/>
      <c r="M55" s="249"/>
      <c r="N55" s="249"/>
      <c r="O55" s="265" t="s">
        <v>26</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535</v>
      </c>
      <c r="L56" s="257" t="s">
        <v>534</v>
      </c>
      <c r="M56" s="257" t="s">
        <v>537</v>
      </c>
      <c r="N56" s="257" t="s">
        <v>538</v>
      </c>
      <c r="O56" s="266" t="s">
        <v>539</v>
      </c>
      <c r="P56" s="103"/>
      <c r="Q56" s="103"/>
      <c r="R56" s="103"/>
      <c r="S56" s="103"/>
      <c r="T56" s="103"/>
      <c r="U56" s="103"/>
    </row>
    <row r="57" spans="1:21" ht="31.5" customHeight="1" x14ac:dyDescent="0.15">
      <c r="B57" s="1086" t="s">
        <v>53</v>
      </c>
      <c r="C57" s="1087"/>
      <c r="D57" s="1080" t="s">
        <v>59</v>
      </c>
      <c r="E57" s="1081"/>
      <c r="F57" s="1081"/>
      <c r="G57" s="1081"/>
      <c r="H57" s="1081"/>
      <c r="I57" s="1081"/>
      <c r="J57" s="1082"/>
      <c r="K57" s="251"/>
      <c r="L57" s="258"/>
      <c r="M57" s="258"/>
      <c r="N57" s="258"/>
      <c r="O57" s="267"/>
    </row>
    <row r="58" spans="1:21" ht="31.5" customHeight="1" x14ac:dyDescent="0.15">
      <c r="B58" s="1088"/>
      <c r="C58" s="1089"/>
      <c r="D58" s="1083" t="s">
        <v>61</v>
      </c>
      <c r="E58" s="1084"/>
      <c r="F58" s="1084"/>
      <c r="G58" s="1084"/>
      <c r="H58" s="1084"/>
      <c r="I58" s="1084"/>
      <c r="J58" s="1085"/>
      <c r="K58" s="252"/>
      <c r="L58" s="259"/>
      <c r="M58" s="259"/>
      <c r="N58" s="259"/>
      <c r="O58" s="268"/>
    </row>
    <row r="59" spans="1:21" ht="24" customHeight="1" x14ac:dyDescent="0.15">
      <c r="B59" s="230"/>
      <c r="C59" s="230"/>
      <c r="D59" s="239" t="s">
        <v>50</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RjIPscTUWuCJImMtsuIK+AvUthzagpuhGwUb+bTCOq0WI4kQVNF2LvgBSL2qTvUHX6JfOxBwiq/85Cao7t0tFw==" saltValue="ooWRmDIqet/AVckuaFHzn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79" zoomScaleNormal="79" zoomScaleSheetLayoutView="100" workbookViewId="0">
      <selection activeCell="M51" sqref="M51"/>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25</v>
      </c>
      <c r="C40" s="232"/>
      <c r="D40" s="232"/>
      <c r="E40" s="240"/>
      <c r="F40" s="240"/>
      <c r="G40" s="240"/>
      <c r="H40" s="243" t="s">
        <v>15</v>
      </c>
      <c r="I40" s="245" t="s">
        <v>529</v>
      </c>
      <c r="J40" s="253" t="s">
        <v>530</v>
      </c>
      <c r="K40" s="253" t="s">
        <v>447</v>
      </c>
      <c r="L40" s="253" t="s">
        <v>531</v>
      </c>
      <c r="M40" s="274" t="s">
        <v>532</v>
      </c>
    </row>
    <row r="41" spans="2:13" ht="27.75" customHeight="1" x14ac:dyDescent="0.15">
      <c r="B41" s="1090" t="s">
        <v>38</v>
      </c>
      <c r="C41" s="1091"/>
      <c r="D41" s="235"/>
      <c r="E41" s="1115" t="s">
        <v>62</v>
      </c>
      <c r="F41" s="1115"/>
      <c r="G41" s="1115"/>
      <c r="H41" s="1116"/>
      <c r="I41" s="246">
        <v>10766</v>
      </c>
      <c r="J41" s="254">
        <v>11204</v>
      </c>
      <c r="K41" s="254">
        <v>11271</v>
      </c>
      <c r="L41" s="254">
        <v>11577</v>
      </c>
      <c r="M41" s="262">
        <v>11736</v>
      </c>
    </row>
    <row r="42" spans="2:13" ht="27.75" customHeight="1" x14ac:dyDescent="0.15">
      <c r="B42" s="1092"/>
      <c r="C42" s="1093"/>
      <c r="D42" s="236"/>
      <c r="E42" s="1106" t="s">
        <v>69</v>
      </c>
      <c r="F42" s="1106"/>
      <c r="G42" s="1106"/>
      <c r="H42" s="1107"/>
      <c r="I42" s="247">
        <v>1</v>
      </c>
      <c r="J42" s="255">
        <v>0</v>
      </c>
      <c r="K42" s="255" t="s">
        <v>210</v>
      </c>
      <c r="L42" s="255" t="s">
        <v>210</v>
      </c>
      <c r="M42" s="263" t="s">
        <v>210</v>
      </c>
    </row>
    <row r="43" spans="2:13" ht="27.75" customHeight="1" x14ac:dyDescent="0.15">
      <c r="B43" s="1092"/>
      <c r="C43" s="1093"/>
      <c r="D43" s="236"/>
      <c r="E43" s="1106" t="s">
        <v>70</v>
      </c>
      <c r="F43" s="1106"/>
      <c r="G43" s="1106"/>
      <c r="H43" s="1107"/>
      <c r="I43" s="247">
        <v>8299</v>
      </c>
      <c r="J43" s="255">
        <v>8010</v>
      </c>
      <c r="K43" s="255">
        <v>7447</v>
      </c>
      <c r="L43" s="255">
        <v>6655</v>
      </c>
      <c r="M43" s="263">
        <v>5871</v>
      </c>
    </row>
    <row r="44" spans="2:13" ht="27.75" customHeight="1" x14ac:dyDescent="0.15">
      <c r="B44" s="1092"/>
      <c r="C44" s="1093"/>
      <c r="D44" s="236"/>
      <c r="E44" s="1106" t="s">
        <v>72</v>
      </c>
      <c r="F44" s="1106"/>
      <c r="G44" s="1106"/>
      <c r="H44" s="1107"/>
      <c r="I44" s="247">
        <v>107</v>
      </c>
      <c r="J44" s="255">
        <v>88</v>
      </c>
      <c r="K44" s="255">
        <v>69</v>
      </c>
      <c r="L44" s="255">
        <v>50</v>
      </c>
      <c r="M44" s="263">
        <v>30</v>
      </c>
    </row>
    <row r="45" spans="2:13" ht="27.75" customHeight="1" x14ac:dyDescent="0.15">
      <c r="B45" s="1092"/>
      <c r="C45" s="1093"/>
      <c r="D45" s="236"/>
      <c r="E45" s="1106" t="s">
        <v>74</v>
      </c>
      <c r="F45" s="1106"/>
      <c r="G45" s="1106"/>
      <c r="H45" s="1107"/>
      <c r="I45" s="247">
        <v>1166</v>
      </c>
      <c r="J45" s="255">
        <v>1145</v>
      </c>
      <c r="K45" s="255">
        <v>1084</v>
      </c>
      <c r="L45" s="255">
        <v>1006</v>
      </c>
      <c r="M45" s="263">
        <v>997</v>
      </c>
    </row>
    <row r="46" spans="2:13" ht="27.75" customHeight="1" x14ac:dyDescent="0.15">
      <c r="B46" s="1092"/>
      <c r="C46" s="1093"/>
      <c r="D46" s="237"/>
      <c r="E46" s="1106" t="s">
        <v>73</v>
      </c>
      <c r="F46" s="1106"/>
      <c r="G46" s="1106"/>
      <c r="H46" s="1107"/>
      <c r="I46" s="247" t="s">
        <v>210</v>
      </c>
      <c r="J46" s="255" t="s">
        <v>210</v>
      </c>
      <c r="K46" s="255" t="s">
        <v>210</v>
      </c>
      <c r="L46" s="255" t="s">
        <v>210</v>
      </c>
      <c r="M46" s="263" t="s">
        <v>210</v>
      </c>
    </row>
    <row r="47" spans="2:13" ht="27.75" customHeight="1" x14ac:dyDescent="0.15">
      <c r="B47" s="1092"/>
      <c r="C47" s="1093"/>
      <c r="D47" s="270"/>
      <c r="E47" s="1112" t="s">
        <v>77</v>
      </c>
      <c r="F47" s="1113"/>
      <c r="G47" s="1113"/>
      <c r="H47" s="1114"/>
      <c r="I47" s="247" t="s">
        <v>210</v>
      </c>
      <c r="J47" s="255" t="s">
        <v>210</v>
      </c>
      <c r="K47" s="255" t="s">
        <v>210</v>
      </c>
      <c r="L47" s="255" t="s">
        <v>210</v>
      </c>
      <c r="M47" s="263" t="s">
        <v>210</v>
      </c>
    </row>
    <row r="48" spans="2:13" ht="27.75" customHeight="1" x14ac:dyDescent="0.15">
      <c r="B48" s="1092"/>
      <c r="C48" s="1093"/>
      <c r="D48" s="236"/>
      <c r="E48" s="1106" t="s">
        <v>81</v>
      </c>
      <c r="F48" s="1106"/>
      <c r="G48" s="1106"/>
      <c r="H48" s="1107"/>
      <c r="I48" s="247" t="s">
        <v>210</v>
      </c>
      <c r="J48" s="255" t="s">
        <v>210</v>
      </c>
      <c r="K48" s="255" t="s">
        <v>210</v>
      </c>
      <c r="L48" s="255" t="s">
        <v>210</v>
      </c>
      <c r="M48" s="263" t="s">
        <v>210</v>
      </c>
    </row>
    <row r="49" spans="2:13" ht="27.75" customHeight="1" x14ac:dyDescent="0.15">
      <c r="B49" s="1094"/>
      <c r="C49" s="1095"/>
      <c r="D49" s="236"/>
      <c r="E49" s="1106" t="s">
        <v>87</v>
      </c>
      <c r="F49" s="1106"/>
      <c r="G49" s="1106"/>
      <c r="H49" s="1107"/>
      <c r="I49" s="247" t="s">
        <v>210</v>
      </c>
      <c r="J49" s="255" t="s">
        <v>210</v>
      </c>
      <c r="K49" s="255" t="s">
        <v>210</v>
      </c>
      <c r="L49" s="255" t="s">
        <v>210</v>
      </c>
      <c r="M49" s="263" t="s">
        <v>210</v>
      </c>
    </row>
    <row r="50" spans="2:13" ht="27.75" customHeight="1" x14ac:dyDescent="0.15">
      <c r="B50" s="1110" t="s">
        <v>89</v>
      </c>
      <c r="C50" s="1111"/>
      <c r="D50" s="271"/>
      <c r="E50" s="1106" t="s">
        <v>91</v>
      </c>
      <c r="F50" s="1106"/>
      <c r="G50" s="1106"/>
      <c r="H50" s="1107"/>
      <c r="I50" s="247">
        <v>2018</v>
      </c>
      <c r="J50" s="255">
        <v>2131</v>
      </c>
      <c r="K50" s="255">
        <v>2171</v>
      </c>
      <c r="L50" s="255">
        <v>2081</v>
      </c>
      <c r="M50" s="263">
        <v>2093</v>
      </c>
    </row>
    <row r="51" spans="2:13" ht="27.75" customHeight="1" x14ac:dyDescent="0.15">
      <c r="B51" s="1092"/>
      <c r="C51" s="1093"/>
      <c r="D51" s="236"/>
      <c r="E51" s="1106" t="s">
        <v>94</v>
      </c>
      <c r="F51" s="1106"/>
      <c r="G51" s="1106"/>
      <c r="H51" s="1107"/>
      <c r="I51" s="247">
        <v>167</v>
      </c>
      <c r="J51" s="255">
        <v>136</v>
      </c>
      <c r="K51" s="255">
        <v>86</v>
      </c>
      <c r="L51" s="255">
        <v>61</v>
      </c>
      <c r="M51" s="263">
        <v>104</v>
      </c>
    </row>
    <row r="52" spans="2:13" ht="27.75" customHeight="1" x14ac:dyDescent="0.15">
      <c r="B52" s="1094"/>
      <c r="C52" s="1095"/>
      <c r="D52" s="236"/>
      <c r="E52" s="1106" t="s">
        <v>47</v>
      </c>
      <c r="F52" s="1106"/>
      <c r="G52" s="1106"/>
      <c r="H52" s="1107"/>
      <c r="I52" s="247">
        <v>11552</v>
      </c>
      <c r="J52" s="255">
        <v>11881</v>
      </c>
      <c r="K52" s="255">
        <v>11643</v>
      </c>
      <c r="L52" s="255">
        <v>11542</v>
      </c>
      <c r="M52" s="263">
        <v>11267</v>
      </c>
    </row>
    <row r="53" spans="2:13" ht="27.75" customHeight="1" x14ac:dyDescent="0.15">
      <c r="B53" s="1100" t="s">
        <v>16</v>
      </c>
      <c r="C53" s="1101"/>
      <c r="D53" s="238"/>
      <c r="E53" s="1108" t="s">
        <v>96</v>
      </c>
      <c r="F53" s="1108"/>
      <c r="G53" s="1108"/>
      <c r="H53" s="1109"/>
      <c r="I53" s="248">
        <v>6603</v>
      </c>
      <c r="J53" s="256">
        <v>6299</v>
      </c>
      <c r="K53" s="256">
        <v>5970</v>
      </c>
      <c r="L53" s="256">
        <v>5603</v>
      </c>
      <c r="M53" s="264">
        <v>5171</v>
      </c>
    </row>
    <row r="54" spans="2:13" ht="27.75" customHeight="1" x14ac:dyDescent="0.15">
      <c r="B54" s="269" t="s">
        <v>33</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QTRbeZJbQQxGAHNxH4bU/L3oDccr2fBkcn/zl5UXFP2Xc2ExX/2ppx96uSi5yGEXxK7HbxQc12trh1QROMg7w==" saltValue="CA6qE7HJZTqPOssdTHLiu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70" zoomScaleNormal="70" zoomScaleSheetLayoutView="100" workbookViewId="0">
      <selection activeCell="H61" sqref="H61"/>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92</v>
      </c>
    </row>
    <row r="54" spans="2:8" ht="29.25" customHeight="1" x14ac:dyDescent="0.2">
      <c r="B54" s="275" t="s">
        <v>8</v>
      </c>
      <c r="C54" s="281"/>
      <c r="D54" s="281"/>
      <c r="E54" s="282" t="s">
        <v>15</v>
      </c>
      <c r="F54" s="283" t="s">
        <v>447</v>
      </c>
      <c r="G54" s="283" t="s">
        <v>531</v>
      </c>
      <c r="H54" s="291" t="s">
        <v>532</v>
      </c>
    </row>
    <row r="55" spans="2:8" ht="52.5" customHeight="1" x14ac:dyDescent="0.15">
      <c r="B55" s="276"/>
      <c r="C55" s="1125" t="s">
        <v>100</v>
      </c>
      <c r="D55" s="1125"/>
      <c r="E55" s="1126"/>
      <c r="F55" s="284">
        <v>1351</v>
      </c>
      <c r="G55" s="284">
        <v>1262</v>
      </c>
      <c r="H55" s="292">
        <v>1304</v>
      </c>
    </row>
    <row r="56" spans="2:8" ht="52.5" customHeight="1" x14ac:dyDescent="0.15">
      <c r="B56" s="277"/>
      <c r="C56" s="1127" t="s">
        <v>103</v>
      </c>
      <c r="D56" s="1127"/>
      <c r="E56" s="1128"/>
      <c r="F56" s="285" t="s">
        <v>210</v>
      </c>
      <c r="G56" s="285" t="s">
        <v>210</v>
      </c>
      <c r="H56" s="293" t="s">
        <v>210</v>
      </c>
    </row>
    <row r="57" spans="2:8" ht="53.25" customHeight="1" x14ac:dyDescent="0.15">
      <c r="B57" s="277"/>
      <c r="C57" s="1129" t="s">
        <v>66</v>
      </c>
      <c r="D57" s="1129"/>
      <c r="E57" s="1130"/>
      <c r="F57" s="286">
        <v>365</v>
      </c>
      <c r="G57" s="286">
        <v>358</v>
      </c>
      <c r="H57" s="294">
        <v>376</v>
      </c>
    </row>
    <row r="58" spans="2:8" ht="45.75" customHeight="1" x14ac:dyDescent="0.15">
      <c r="B58" s="278"/>
      <c r="C58" s="1117" t="s">
        <v>370</v>
      </c>
      <c r="D58" s="1118"/>
      <c r="E58" s="1119"/>
      <c r="F58" s="287">
        <v>124</v>
      </c>
      <c r="G58" s="287">
        <v>135</v>
      </c>
      <c r="H58" s="295">
        <v>181</v>
      </c>
    </row>
    <row r="59" spans="2:8" ht="45.75" customHeight="1" x14ac:dyDescent="0.15">
      <c r="B59" s="278"/>
      <c r="C59" s="1117" t="s">
        <v>315</v>
      </c>
      <c r="D59" s="1118"/>
      <c r="E59" s="1119"/>
      <c r="F59" s="287">
        <v>79</v>
      </c>
      <c r="G59" s="287">
        <v>67</v>
      </c>
      <c r="H59" s="295">
        <v>56</v>
      </c>
    </row>
    <row r="60" spans="2:8" ht="45.75" customHeight="1" x14ac:dyDescent="0.15">
      <c r="B60" s="278"/>
      <c r="C60" s="1117" t="s">
        <v>543</v>
      </c>
      <c r="D60" s="1118"/>
      <c r="E60" s="1119"/>
      <c r="F60" s="287">
        <v>54</v>
      </c>
      <c r="G60" s="287">
        <v>53</v>
      </c>
      <c r="H60" s="295">
        <v>49</v>
      </c>
    </row>
    <row r="61" spans="2:8" ht="45.75" customHeight="1" x14ac:dyDescent="0.15">
      <c r="B61" s="278"/>
      <c r="C61" s="1117" t="s">
        <v>487</v>
      </c>
      <c r="D61" s="1118"/>
      <c r="E61" s="1119"/>
      <c r="F61" s="287">
        <v>41</v>
      </c>
      <c r="G61" s="287">
        <v>41</v>
      </c>
      <c r="H61" s="295">
        <v>41</v>
      </c>
    </row>
    <row r="62" spans="2:8" ht="45.75" customHeight="1" x14ac:dyDescent="0.15">
      <c r="B62" s="279"/>
      <c r="C62" s="1120" t="s">
        <v>544</v>
      </c>
      <c r="D62" s="1121"/>
      <c r="E62" s="1122"/>
      <c r="F62" s="288">
        <v>25</v>
      </c>
      <c r="G62" s="288">
        <v>25</v>
      </c>
      <c r="H62" s="296">
        <v>25</v>
      </c>
    </row>
    <row r="63" spans="2:8" ht="52.5" customHeight="1" x14ac:dyDescent="0.15">
      <c r="B63" s="280"/>
      <c r="C63" s="1123" t="s">
        <v>106</v>
      </c>
      <c r="D63" s="1123"/>
      <c r="E63" s="1124"/>
      <c r="F63" s="289">
        <v>1716</v>
      </c>
      <c r="G63" s="289">
        <v>1620</v>
      </c>
      <c r="H63" s="297">
        <v>1680</v>
      </c>
    </row>
    <row r="64" spans="2:8" ht="15" customHeight="1" x14ac:dyDescent="0.15"/>
  </sheetData>
  <sheetProtection algorithmName="SHA-512" hashValue="cpHNVAEJwVJEyhmwP4/7iAOqgpJDsG3pZsOT4QET0NguI1VP5Wx1kwoBbe74XbAqWB1sdKm59UFW4+NnUwq3Lw==" saltValue="BMzB3W7izxD078pQCkIW3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EE3B7-C22F-4E66-B42E-1EF0D79D7175}">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545</v>
      </c>
    </row>
    <row r="11" spans="1:143" s="32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545</v>
      </c>
    </row>
    <row r="13" spans="1:143" s="32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x14ac:dyDescent="0.15">
      <c r="DD19" s="323"/>
      <c r="DE19" s="323"/>
    </row>
    <row r="20" spans="1:351" x14ac:dyDescent="0.15">
      <c r="DD20" s="323"/>
      <c r="DE20" s="323"/>
    </row>
    <row r="21" spans="1:351" ht="17.25"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x14ac:dyDescent="0.15">
      <c r="B22" s="332"/>
      <c r="MM22" s="331"/>
    </row>
    <row r="23" spans="1:351" x14ac:dyDescent="0.15">
      <c r="B23" s="332"/>
    </row>
    <row r="24" spans="1:351" x14ac:dyDescent="0.15">
      <c r="B24" s="332"/>
    </row>
    <row r="25" spans="1:351" x14ac:dyDescent="0.15">
      <c r="B25" s="332"/>
    </row>
    <row r="26" spans="1:351" x14ac:dyDescent="0.15">
      <c r="B26" s="332"/>
    </row>
    <row r="27" spans="1:351" x14ac:dyDescent="0.15">
      <c r="B27" s="332"/>
    </row>
    <row r="28" spans="1:351" x14ac:dyDescent="0.15">
      <c r="B28" s="332"/>
    </row>
    <row r="29" spans="1:351" x14ac:dyDescent="0.15">
      <c r="B29" s="332"/>
    </row>
    <row r="30" spans="1:351" x14ac:dyDescent="0.15">
      <c r="B30" s="332"/>
    </row>
    <row r="31" spans="1:351" x14ac:dyDescent="0.15">
      <c r="B31" s="332"/>
    </row>
    <row r="32" spans="1:351" x14ac:dyDescent="0.15">
      <c r="B32" s="332"/>
    </row>
    <row r="33" spans="2:109" x14ac:dyDescent="0.15">
      <c r="B33" s="332"/>
    </row>
    <row r="34" spans="2:109" x14ac:dyDescent="0.15">
      <c r="B34" s="332"/>
    </row>
    <row r="35" spans="2:109" x14ac:dyDescent="0.15">
      <c r="B35" s="332"/>
    </row>
    <row r="36" spans="2:109" x14ac:dyDescent="0.15">
      <c r="B36" s="332"/>
    </row>
    <row r="37" spans="2:109" x14ac:dyDescent="0.15">
      <c r="B37" s="332"/>
    </row>
    <row r="38" spans="2:109" x14ac:dyDescent="0.15">
      <c r="B38" s="332"/>
    </row>
    <row r="39" spans="2:109" x14ac:dyDescent="0.15">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x14ac:dyDescent="0.15">
      <c r="B40" s="337"/>
      <c r="DD40" s="337"/>
      <c r="DE40" s="323"/>
    </row>
    <row r="41" spans="2:109" ht="17.25" x14ac:dyDescent="0.15">
      <c r="B41" s="338" t="s">
        <v>546</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2"/>
      <c r="G42" s="339"/>
      <c r="I42" s="340"/>
      <c r="J42" s="340"/>
      <c r="K42" s="340"/>
      <c r="AM42" s="339"/>
      <c r="AN42" s="339" t="s">
        <v>547</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15">
      <c r="B43" s="332"/>
      <c r="AN43" s="1139" t="s">
        <v>557</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x14ac:dyDescent="0.15">
      <c r="B44" s="332"/>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x14ac:dyDescent="0.15">
      <c r="B45" s="332"/>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x14ac:dyDescent="0.15">
      <c r="B46" s="332"/>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x14ac:dyDescent="0.15">
      <c r="B47" s="332"/>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x14ac:dyDescent="0.15">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x14ac:dyDescent="0.15">
      <c r="B49" s="332"/>
      <c r="AN49" s="323" t="s">
        <v>548</v>
      </c>
    </row>
    <row r="50" spans="1:109" x14ac:dyDescent="0.15">
      <c r="B50" s="332"/>
      <c r="G50" s="1131"/>
      <c r="H50" s="1131"/>
      <c r="I50" s="1131"/>
      <c r="J50" s="1131"/>
      <c r="K50" s="342"/>
      <c r="L50" s="342"/>
      <c r="M50" s="343"/>
      <c r="N50" s="343"/>
      <c r="AN50" s="1149"/>
      <c r="AO50" s="1150"/>
      <c r="AP50" s="1150"/>
      <c r="AQ50" s="1150"/>
      <c r="AR50" s="1150"/>
      <c r="AS50" s="1150"/>
      <c r="AT50" s="1150"/>
      <c r="AU50" s="1150"/>
      <c r="AV50" s="1150"/>
      <c r="AW50" s="1150"/>
      <c r="AX50" s="1150"/>
      <c r="AY50" s="1150"/>
      <c r="AZ50" s="1150"/>
      <c r="BA50" s="1150"/>
      <c r="BB50" s="1150"/>
      <c r="BC50" s="1150"/>
      <c r="BD50" s="1150"/>
      <c r="BE50" s="1150"/>
      <c r="BF50" s="1150"/>
      <c r="BG50" s="1150"/>
      <c r="BH50" s="1150"/>
      <c r="BI50" s="1150"/>
      <c r="BJ50" s="1150"/>
      <c r="BK50" s="1150"/>
      <c r="BL50" s="1150"/>
      <c r="BM50" s="1150"/>
      <c r="BN50" s="1150"/>
      <c r="BO50" s="1151"/>
      <c r="BP50" s="1137" t="s">
        <v>529</v>
      </c>
      <c r="BQ50" s="1137"/>
      <c r="BR50" s="1137"/>
      <c r="BS50" s="1137"/>
      <c r="BT50" s="1137"/>
      <c r="BU50" s="1137"/>
      <c r="BV50" s="1137"/>
      <c r="BW50" s="1137"/>
      <c r="BX50" s="1137" t="s">
        <v>530</v>
      </c>
      <c r="BY50" s="1137"/>
      <c r="BZ50" s="1137"/>
      <c r="CA50" s="1137"/>
      <c r="CB50" s="1137"/>
      <c r="CC50" s="1137"/>
      <c r="CD50" s="1137"/>
      <c r="CE50" s="1137"/>
      <c r="CF50" s="1137" t="s">
        <v>447</v>
      </c>
      <c r="CG50" s="1137"/>
      <c r="CH50" s="1137"/>
      <c r="CI50" s="1137"/>
      <c r="CJ50" s="1137"/>
      <c r="CK50" s="1137"/>
      <c r="CL50" s="1137"/>
      <c r="CM50" s="1137"/>
      <c r="CN50" s="1137" t="s">
        <v>531</v>
      </c>
      <c r="CO50" s="1137"/>
      <c r="CP50" s="1137"/>
      <c r="CQ50" s="1137"/>
      <c r="CR50" s="1137"/>
      <c r="CS50" s="1137"/>
      <c r="CT50" s="1137"/>
      <c r="CU50" s="1137"/>
      <c r="CV50" s="1137" t="s">
        <v>532</v>
      </c>
      <c r="CW50" s="1137"/>
      <c r="CX50" s="1137"/>
      <c r="CY50" s="1137"/>
      <c r="CZ50" s="1137"/>
      <c r="DA50" s="1137"/>
      <c r="DB50" s="1137"/>
      <c r="DC50" s="1137"/>
    </row>
    <row r="51" spans="1:109" ht="13.5" customHeight="1" x14ac:dyDescent="0.15">
      <c r="B51" s="332"/>
      <c r="G51" s="1148"/>
      <c r="H51" s="1148"/>
      <c r="I51" s="1153"/>
      <c r="J51" s="1153"/>
      <c r="K51" s="1138"/>
      <c r="L51" s="1138"/>
      <c r="M51" s="1138"/>
      <c r="N51" s="1138"/>
      <c r="AM51" s="341"/>
      <c r="AN51" s="1136" t="s">
        <v>549</v>
      </c>
      <c r="AO51" s="1136"/>
      <c r="AP51" s="1136"/>
      <c r="AQ51" s="1136"/>
      <c r="AR51" s="1136"/>
      <c r="AS51" s="1136"/>
      <c r="AT51" s="1136"/>
      <c r="AU51" s="1136"/>
      <c r="AV51" s="1136"/>
      <c r="AW51" s="1136"/>
      <c r="AX51" s="1136"/>
      <c r="AY51" s="1136"/>
      <c r="AZ51" s="1136"/>
      <c r="BA51" s="1136"/>
      <c r="BB51" s="1136" t="s">
        <v>550</v>
      </c>
      <c r="BC51" s="1136"/>
      <c r="BD51" s="1136"/>
      <c r="BE51" s="1136"/>
      <c r="BF51" s="1136"/>
      <c r="BG51" s="1136"/>
      <c r="BH51" s="1136"/>
      <c r="BI51" s="1136"/>
      <c r="BJ51" s="1136"/>
      <c r="BK51" s="1136"/>
      <c r="BL51" s="1136"/>
      <c r="BM51" s="1136"/>
      <c r="BN51" s="1136"/>
      <c r="BO51" s="1136"/>
      <c r="BP51" s="1152"/>
      <c r="BQ51" s="1133"/>
      <c r="BR51" s="1133"/>
      <c r="BS51" s="1133"/>
      <c r="BT51" s="1133"/>
      <c r="BU51" s="1133"/>
      <c r="BV51" s="1133"/>
      <c r="BW51" s="1133"/>
      <c r="BX51" s="1133">
        <v>143.6</v>
      </c>
      <c r="BY51" s="1133"/>
      <c r="BZ51" s="1133"/>
      <c r="CA51" s="1133"/>
      <c r="CB51" s="1133"/>
      <c r="CC51" s="1133"/>
      <c r="CD51" s="1133"/>
      <c r="CE51" s="1133"/>
      <c r="CF51" s="1133">
        <v>137.6</v>
      </c>
      <c r="CG51" s="1133"/>
      <c r="CH51" s="1133"/>
      <c r="CI51" s="1133"/>
      <c r="CJ51" s="1133"/>
      <c r="CK51" s="1133"/>
      <c r="CL51" s="1133"/>
      <c r="CM51" s="1133"/>
      <c r="CN51" s="1133">
        <v>127.9</v>
      </c>
      <c r="CO51" s="1133"/>
      <c r="CP51" s="1133"/>
      <c r="CQ51" s="1133"/>
      <c r="CR51" s="1133"/>
      <c r="CS51" s="1133"/>
      <c r="CT51" s="1133"/>
      <c r="CU51" s="1133"/>
      <c r="CV51" s="1133">
        <v>117.9</v>
      </c>
      <c r="CW51" s="1133"/>
      <c r="CX51" s="1133"/>
      <c r="CY51" s="1133"/>
      <c r="CZ51" s="1133"/>
      <c r="DA51" s="1133"/>
      <c r="DB51" s="1133"/>
      <c r="DC51" s="1133"/>
    </row>
    <row r="52" spans="1:109" x14ac:dyDescent="0.15">
      <c r="B52" s="332"/>
      <c r="G52" s="1148"/>
      <c r="H52" s="1148"/>
      <c r="I52" s="1153"/>
      <c r="J52" s="1153"/>
      <c r="K52" s="1138"/>
      <c r="L52" s="1138"/>
      <c r="M52" s="1138"/>
      <c r="N52" s="1138"/>
      <c r="AM52" s="341"/>
      <c r="AN52" s="1136"/>
      <c r="AO52" s="1136"/>
      <c r="AP52" s="1136"/>
      <c r="AQ52" s="1136"/>
      <c r="AR52" s="1136"/>
      <c r="AS52" s="1136"/>
      <c r="AT52" s="1136"/>
      <c r="AU52" s="1136"/>
      <c r="AV52" s="1136"/>
      <c r="AW52" s="1136"/>
      <c r="AX52" s="1136"/>
      <c r="AY52" s="1136"/>
      <c r="AZ52" s="1136"/>
      <c r="BA52" s="1136"/>
      <c r="BB52" s="1136"/>
      <c r="BC52" s="1136"/>
      <c r="BD52" s="1136"/>
      <c r="BE52" s="1136"/>
      <c r="BF52" s="1136"/>
      <c r="BG52" s="1136"/>
      <c r="BH52" s="1136"/>
      <c r="BI52" s="1136"/>
      <c r="BJ52" s="1136"/>
      <c r="BK52" s="1136"/>
      <c r="BL52" s="1136"/>
      <c r="BM52" s="1136"/>
      <c r="BN52" s="1136"/>
      <c r="BO52" s="1136"/>
      <c r="BP52" s="1133"/>
      <c r="BQ52" s="1133"/>
      <c r="BR52" s="1133"/>
      <c r="BS52" s="1133"/>
      <c r="BT52" s="1133"/>
      <c r="BU52" s="1133"/>
      <c r="BV52" s="1133"/>
      <c r="BW52" s="1133"/>
      <c r="BX52" s="1133"/>
      <c r="BY52" s="1133"/>
      <c r="BZ52" s="1133"/>
      <c r="CA52" s="1133"/>
      <c r="CB52" s="1133"/>
      <c r="CC52" s="1133"/>
      <c r="CD52" s="1133"/>
      <c r="CE52" s="1133"/>
      <c r="CF52" s="1133"/>
      <c r="CG52" s="1133"/>
      <c r="CH52" s="1133"/>
      <c r="CI52" s="1133"/>
      <c r="CJ52" s="1133"/>
      <c r="CK52" s="1133"/>
      <c r="CL52" s="1133"/>
      <c r="CM52" s="1133"/>
      <c r="CN52" s="1133"/>
      <c r="CO52" s="1133"/>
      <c r="CP52" s="1133"/>
      <c r="CQ52" s="1133"/>
      <c r="CR52" s="1133"/>
      <c r="CS52" s="1133"/>
      <c r="CT52" s="1133"/>
      <c r="CU52" s="1133"/>
      <c r="CV52" s="1133"/>
      <c r="CW52" s="1133"/>
      <c r="CX52" s="1133"/>
      <c r="CY52" s="1133"/>
      <c r="CZ52" s="1133"/>
      <c r="DA52" s="1133"/>
      <c r="DB52" s="1133"/>
      <c r="DC52" s="1133"/>
    </row>
    <row r="53" spans="1:109" x14ac:dyDescent="0.15">
      <c r="A53" s="340"/>
      <c r="B53" s="332"/>
      <c r="G53" s="1148"/>
      <c r="H53" s="1148"/>
      <c r="I53" s="1131"/>
      <c r="J53" s="1131"/>
      <c r="K53" s="1138"/>
      <c r="L53" s="1138"/>
      <c r="M53" s="1138"/>
      <c r="N53" s="1138"/>
      <c r="AM53" s="341"/>
      <c r="AN53" s="1136"/>
      <c r="AO53" s="1136"/>
      <c r="AP53" s="1136"/>
      <c r="AQ53" s="1136"/>
      <c r="AR53" s="1136"/>
      <c r="AS53" s="1136"/>
      <c r="AT53" s="1136"/>
      <c r="AU53" s="1136"/>
      <c r="AV53" s="1136"/>
      <c r="AW53" s="1136"/>
      <c r="AX53" s="1136"/>
      <c r="AY53" s="1136"/>
      <c r="AZ53" s="1136"/>
      <c r="BA53" s="1136"/>
      <c r="BB53" s="1136" t="s">
        <v>551</v>
      </c>
      <c r="BC53" s="1136"/>
      <c r="BD53" s="1136"/>
      <c r="BE53" s="1136"/>
      <c r="BF53" s="1136"/>
      <c r="BG53" s="1136"/>
      <c r="BH53" s="1136"/>
      <c r="BI53" s="1136"/>
      <c r="BJ53" s="1136"/>
      <c r="BK53" s="1136"/>
      <c r="BL53" s="1136"/>
      <c r="BM53" s="1136"/>
      <c r="BN53" s="1136"/>
      <c r="BO53" s="1136"/>
      <c r="BP53" s="1152"/>
      <c r="BQ53" s="1133"/>
      <c r="BR53" s="1133"/>
      <c r="BS53" s="1133"/>
      <c r="BT53" s="1133"/>
      <c r="BU53" s="1133"/>
      <c r="BV53" s="1133"/>
      <c r="BW53" s="1133"/>
      <c r="BX53" s="1133">
        <v>59.4</v>
      </c>
      <c r="BY53" s="1133"/>
      <c r="BZ53" s="1133"/>
      <c r="CA53" s="1133"/>
      <c r="CB53" s="1133"/>
      <c r="CC53" s="1133"/>
      <c r="CD53" s="1133"/>
      <c r="CE53" s="1133"/>
      <c r="CF53" s="1133">
        <v>61.1</v>
      </c>
      <c r="CG53" s="1133"/>
      <c r="CH53" s="1133"/>
      <c r="CI53" s="1133"/>
      <c r="CJ53" s="1133"/>
      <c r="CK53" s="1133"/>
      <c r="CL53" s="1133"/>
      <c r="CM53" s="1133"/>
      <c r="CN53" s="1133">
        <v>61.9</v>
      </c>
      <c r="CO53" s="1133"/>
      <c r="CP53" s="1133"/>
      <c r="CQ53" s="1133"/>
      <c r="CR53" s="1133"/>
      <c r="CS53" s="1133"/>
      <c r="CT53" s="1133"/>
      <c r="CU53" s="1133"/>
      <c r="CV53" s="1133">
        <v>60.9</v>
      </c>
      <c r="CW53" s="1133"/>
      <c r="CX53" s="1133"/>
      <c r="CY53" s="1133"/>
      <c r="CZ53" s="1133"/>
      <c r="DA53" s="1133"/>
      <c r="DB53" s="1133"/>
      <c r="DC53" s="1133"/>
    </row>
    <row r="54" spans="1:109" x14ac:dyDescent="0.15">
      <c r="A54" s="340"/>
      <c r="B54" s="332"/>
      <c r="G54" s="1148"/>
      <c r="H54" s="1148"/>
      <c r="I54" s="1131"/>
      <c r="J54" s="1131"/>
      <c r="K54" s="1138"/>
      <c r="L54" s="1138"/>
      <c r="M54" s="1138"/>
      <c r="N54" s="1138"/>
      <c r="AM54" s="341"/>
      <c r="AN54" s="1136"/>
      <c r="AO54" s="1136"/>
      <c r="AP54" s="1136"/>
      <c r="AQ54" s="1136"/>
      <c r="AR54" s="1136"/>
      <c r="AS54" s="1136"/>
      <c r="AT54" s="1136"/>
      <c r="AU54" s="1136"/>
      <c r="AV54" s="1136"/>
      <c r="AW54" s="1136"/>
      <c r="AX54" s="1136"/>
      <c r="AY54" s="1136"/>
      <c r="AZ54" s="1136"/>
      <c r="BA54" s="1136"/>
      <c r="BB54" s="1136"/>
      <c r="BC54" s="1136"/>
      <c r="BD54" s="1136"/>
      <c r="BE54" s="1136"/>
      <c r="BF54" s="1136"/>
      <c r="BG54" s="1136"/>
      <c r="BH54" s="1136"/>
      <c r="BI54" s="1136"/>
      <c r="BJ54" s="1136"/>
      <c r="BK54" s="1136"/>
      <c r="BL54" s="1136"/>
      <c r="BM54" s="1136"/>
      <c r="BN54" s="1136"/>
      <c r="BO54" s="1136"/>
      <c r="BP54" s="1133"/>
      <c r="BQ54" s="1133"/>
      <c r="BR54" s="1133"/>
      <c r="BS54" s="1133"/>
      <c r="BT54" s="1133"/>
      <c r="BU54" s="1133"/>
      <c r="BV54" s="1133"/>
      <c r="BW54" s="1133"/>
      <c r="BX54" s="1133"/>
      <c r="BY54" s="1133"/>
      <c r="BZ54" s="1133"/>
      <c r="CA54" s="1133"/>
      <c r="CB54" s="1133"/>
      <c r="CC54" s="1133"/>
      <c r="CD54" s="1133"/>
      <c r="CE54" s="1133"/>
      <c r="CF54" s="1133"/>
      <c r="CG54" s="1133"/>
      <c r="CH54" s="1133"/>
      <c r="CI54" s="1133"/>
      <c r="CJ54" s="1133"/>
      <c r="CK54" s="1133"/>
      <c r="CL54" s="1133"/>
      <c r="CM54" s="1133"/>
      <c r="CN54" s="1133"/>
      <c r="CO54" s="1133"/>
      <c r="CP54" s="1133"/>
      <c r="CQ54" s="1133"/>
      <c r="CR54" s="1133"/>
      <c r="CS54" s="1133"/>
      <c r="CT54" s="1133"/>
      <c r="CU54" s="1133"/>
      <c r="CV54" s="1133"/>
      <c r="CW54" s="1133"/>
      <c r="CX54" s="1133"/>
      <c r="CY54" s="1133"/>
      <c r="CZ54" s="1133"/>
      <c r="DA54" s="1133"/>
      <c r="DB54" s="1133"/>
      <c r="DC54" s="1133"/>
    </row>
    <row r="55" spans="1:109" x14ac:dyDescent="0.15">
      <c r="A55" s="340"/>
      <c r="B55" s="332"/>
      <c r="G55" s="1131"/>
      <c r="H55" s="1131"/>
      <c r="I55" s="1131"/>
      <c r="J55" s="1131"/>
      <c r="K55" s="1138"/>
      <c r="L55" s="1138"/>
      <c r="M55" s="1138"/>
      <c r="N55" s="1138"/>
      <c r="AN55" s="1137" t="s">
        <v>552</v>
      </c>
      <c r="AO55" s="1137"/>
      <c r="AP55" s="1137"/>
      <c r="AQ55" s="1137"/>
      <c r="AR55" s="1137"/>
      <c r="AS55" s="1137"/>
      <c r="AT55" s="1137"/>
      <c r="AU55" s="1137"/>
      <c r="AV55" s="1137"/>
      <c r="AW55" s="1137"/>
      <c r="AX55" s="1137"/>
      <c r="AY55" s="1137"/>
      <c r="AZ55" s="1137"/>
      <c r="BA55" s="1137"/>
      <c r="BB55" s="1136" t="s">
        <v>550</v>
      </c>
      <c r="BC55" s="1136"/>
      <c r="BD55" s="1136"/>
      <c r="BE55" s="1136"/>
      <c r="BF55" s="1136"/>
      <c r="BG55" s="1136"/>
      <c r="BH55" s="1136"/>
      <c r="BI55" s="1136"/>
      <c r="BJ55" s="1136"/>
      <c r="BK55" s="1136"/>
      <c r="BL55" s="1136"/>
      <c r="BM55" s="1136"/>
      <c r="BN55" s="1136"/>
      <c r="BO55" s="1136"/>
      <c r="BP55" s="1152"/>
      <c r="BQ55" s="1133"/>
      <c r="BR55" s="1133"/>
      <c r="BS55" s="1133"/>
      <c r="BT55" s="1133"/>
      <c r="BU55" s="1133"/>
      <c r="BV55" s="1133"/>
      <c r="BW55" s="1133"/>
      <c r="BX55" s="1133">
        <v>44.9</v>
      </c>
      <c r="BY55" s="1133"/>
      <c r="BZ55" s="1133"/>
      <c r="CA55" s="1133"/>
      <c r="CB55" s="1133"/>
      <c r="CC55" s="1133"/>
      <c r="CD55" s="1133"/>
      <c r="CE55" s="1133"/>
      <c r="CF55" s="1133">
        <v>40.799999999999997</v>
      </c>
      <c r="CG55" s="1133"/>
      <c r="CH55" s="1133"/>
      <c r="CI55" s="1133"/>
      <c r="CJ55" s="1133"/>
      <c r="CK55" s="1133"/>
      <c r="CL55" s="1133"/>
      <c r="CM55" s="1133"/>
      <c r="CN55" s="1133">
        <v>38.5</v>
      </c>
      <c r="CO55" s="1133"/>
      <c r="CP55" s="1133"/>
      <c r="CQ55" s="1133"/>
      <c r="CR55" s="1133"/>
      <c r="CS55" s="1133"/>
      <c r="CT55" s="1133"/>
      <c r="CU55" s="1133"/>
      <c r="CV55" s="1133">
        <v>35.5</v>
      </c>
      <c r="CW55" s="1133"/>
      <c r="CX55" s="1133"/>
      <c r="CY55" s="1133"/>
      <c r="CZ55" s="1133"/>
      <c r="DA55" s="1133"/>
      <c r="DB55" s="1133"/>
      <c r="DC55" s="1133"/>
    </row>
    <row r="56" spans="1:109" x14ac:dyDescent="0.15">
      <c r="A56" s="340"/>
      <c r="B56" s="332"/>
      <c r="G56" s="1131"/>
      <c r="H56" s="1131"/>
      <c r="I56" s="1131"/>
      <c r="J56" s="1131"/>
      <c r="K56" s="1138"/>
      <c r="L56" s="1138"/>
      <c r="M56" s="1138"/>
      <c r="N56" s="1138"/>
      <c r="AN56" s="1137"/>
      <c r="AO56" s="1137"/>
      <c r="AP56" s="1137"/>
      <c r="AQ56" s="1137"/>
      <c r="AR56" s="1137"/>
      <c r="AS56" s="1137"/>
      <c r="AT56" s="1137"/>
      <c r="AU56" s="1137"/>
      <c r="AV56" s="1137"/>
      <c r="AW56" s="1137"/>
      <c r="AX56" s="1137"/>
      <c r="AY56" s="1137"/>
      <c r="AZ56" s="1137"/>
      <c r="BA56" s="1137"/>
      <c r="BB56" s="1136"/>
      <c r="BC56" s="1136"/>
      <c r="BD56" s="1136"/>
      <c r="BE56" s="1136"/>
      <c r="BF56" s="1136"/>
      <c r="BG56" s="1136"/>
      <c r="BH56" s="1136"/>
      <c r="BI56" s="1136"/>
      <c r="BJ56" s="1136"/>
      <c r="BK56" s="1136"/>
      <c r="BL56" s="1136"/>
      <c r="BM56" s="1136"/>
      <c r="BN56" s="1136"/>
      <c r="BO56" s="1136"/>
      <c r="BP56" s="1133"/>
      <c r="BQ56" s="1133"/>
      <c r="BR56" s="1133"/>
      <c r="BS56" s="1133"/>
      <c r="BT56" s="1133"/>
      <c r="BU56" s="1133"/>
      <c r="BV56" s="1133"/>
      <c r="BW56" s="1133"/>
      <c r="BX56" s="1133"/>
      <c r="BY56" s="1133"/>
      <c r="BZ56" s="1133"/>
      <c r="CA56" s="1133"/>
      <c r="CB56" s="1133"/>
      <c r="CC56" s="1133"/>
      <c r="CD56" s="1133"/>
      <c r="CE56" s="1133"/>
      <c r="CF56" s="1133"/>
      <c r="CG56" s="1133"/>
      <c r="CH56" s="1133"/>
      <c r="CI56" s="1133"/>
      <c r="CJ56" s="1133"/>
      <c r="CK56" s="1133"/>
      <c r="CL56" s="1133"/>
      <c r="CM56" s="1133"/>
      <c r="CN56" s="1133"/>
      <c r="CO56" s="1133"/>
      <c r="CP56" s="1133"/>
      <c r="CQ56" s="1133"/>
      <c r="CR56" s="1133"/>
      <c r="CS56" s="1133"/>
      <c r="CT56" s="1133"/>
      <c r="CU56" s="1133"/>
      <c r="CV56" s="1133"/>
      <c r="CW56" s="1133"/>
      <c r="CX56" s="1133"/>
      <c r="CY56" s="1133"/>
      <c r="CZ56" s="1133"/>
      <c r="DA56" s="1133"/>
      <c r="DB56" s="1133"/>
      <c r="DC56" s="1133"/>
    </row>
    <row r="57" spans="1:109" s="340" customFormat="1" x14ac:dyDescent="0.15">
      <c r="B57" s="344"/>
      <c r="G57" s="1131"/>
      <c r="H57" s="1131"/>
      <c r="I57" s="1134"/>
      <c r="J57" s="1134"/>
      <c r="K57" s="1138"/>
      <c r="L57" s="1138"/>
      <c r="M57" s="1138"/>
      <c r="N57" s="1138"/>
      <c r="AM57" s="323"/>
      <c r="AN57" s="1137"/>
      <c r="AO57" s="1137"/>
      <c r="AP57" s="1137"/>
      <c r="AQ57" s="1137"/>
      <c r="AR57" s="1137"/>
      <c r="AS57" s="1137"/>
      <c r="AT57" s="1137"/>
      <c r="AU57" s="1137"/>
      <c r="AV57" s="1137"/>
      <c r="AW57" s="1137"/>
      <c r="AX57" s="1137"/>
      <c r="AY57" s="1137"/>
      <c r="AZ57" s="1137"/>
      <c r="BA57" s="1137"/>
      <c r="BB57" s="1136" t="s">
        <v>551</v>
      </c>
      <c r="BC57" s="1136"/>
      <c r="BD57" s="1136"/>
      <c r="BE57" s="1136"/>
      <c r="BF57" s="1136"/>
      <c r="BG57" s="1136"/>
      <c r="BH57" s="1136"/>
      <c r="BI57" s="1136"/>
      <c r="BJ57" s="1136"/>
      <c r="BK57" s="1136"/>
      <c r="BL57" s="1136"/>
      <c r="BM57" s="1136"/>
      <c r="BN57" s="1136"/>
      <c r="BO57" s="1136"/>
      <c r="BP57" s="1152"/>
      <c r="BQ57" s="1133"/>
      <c r="BR57" s="1133"/>
      <c r="BS57" s="1133"/>
      <c r="BT57" s="1133"/>
      <c r="BU57" s="1133"/>
      <c r="BV57" s="1133"/>
      <c r="BW57" s="1133"/>
      <c r="BX57" s="1133">
        <v>62.6</v>
      </c>
      <c r="BY57" s="1133"/>
      <c r="BZ57" s="1133"/>
      <c r="CA57" s="1133"/>
      <c r="CB57" s="1133"/>
      <c r="CC57" s="1133"/>
      <c r="CD57" s="1133"/>
      <c r="CE57" s="1133"/>
      <c r="CF57" s="1133">
        <v>63.5</v>
      </c>
      <c r="CG57" s="1133"/>
      <c r="CH57" s="1133"/>
      <c r="CI57" s="1133"/>
      <c r="CJ57" s="1133"/>
      <c r="CK57" s="1133"/>
      <c r="CL57" s="1133"/>
      <c r="CM57" s="1133"/>
      <c r="CN57" s="1133">
        <v>66</v>
      </c>
      <c r="CO57" s="1133"/>
      <c r="CP57" s="1133"/>
      <c r="CQ57" s="1133"/>
      <c r="CR57" s="1133"/>
      <c r="CS57" s="1133"/>
      <c r="CT57" s="1133"/>
      <c r="CU57" s="1133"/>
      <c r="CV57" s="1133">
        <v>66.3</v>
      </c>
      <c r="CW57" s="1133"/>
      <c r="CX57" s="1133"/>
      <c r="CY57" s="1133"/>
      <c r="CZ57" s="1133"/>
      <c r="DA57" s="1133"/>
      <c r="DB57" s="1133"/>
      <c r="DC57" s="1133"/>
      <c r="DD57" s="345"/>
      <c r="DE57" s="344"/>
    </row>
    <row r="58" spans="1:109" s="340" customFormat="1" x14ac:dyDescent="0.15">
      <c r="A58" s="323"/>
      <c r="B58" s="344"/>
      <c r="G58" s="1131"/>
      <c r="H58" s="1131"/>
      <c r="I58" s="1134"/>
      <c r="J58" s="1134"/>
      <c r="K58" s="1138"/>
      <c r="L58" s="1138"/>
      <c r="M58" s="1138"/>
      <c r="N58" s="1138"/>
      <c r="AM58" s="323"/>
      <c r="AN58" s="1137"/>
      <c r="AO58" s="1137"/>
      <c r="AP58" s="1137"/>
      <c r="AQ58" s="1137"/>
      <c r="AR58" s="1137"/>
      <c r="AS58" s="1137"/>
      <c r="AT58" s="1137"/>
      <c r="AU58" s="1137"/>
      <c r="AV58" s="1137"/>
      <c r="AW58" s="1137"/>
      <c r="AX58" s="1137"/>
      <c r="AY58" s="1137"/>
      <c r="AZ58" s="1137"/>
      <c r="BA58" s="1137"/>
      <c r="BB58" s="1136"/>
      <c r="BC58" s="1136"/>
      <c r="BD58" s="1136"/>
      <c r="BE58" s="1136"/>
      <c r="BF58" s="1136"/>
      <c r="BG58" s="1136"/>
      <c r="BH58" s="1136"/>
      <c r="BI58" s="1136"/>
      <c r="BJ58" s="1136"/>
      <c r="BK58" s="1136"/>
      <c r="BL58" s="1136"/>
      <c r="BM58" s="1136"/>
      <c r="BN58" s="1136"/>
      <c r="BO58" s="1136"/>
      <c r="BP58" s="1133"/>
      <c r="BQ58" s="1133"/>
      <c r="BR58" s="1133"/>
      <c r="BS58" s="1133"/>
      <c r="BT58" s="1133"/>
      <c r="BU58" s="1133"/>
      <c r="BV58" s="1133"/>
      <c r="BW58" s="1133"/>
      <c r="BX58" s="1133"/>
      <c r="BY58" s="1133"/>
      <c r="BZ58" s="1133"/>
      <c r="CA58" s="1133"/>
      <c r="CB58" s="1133"/>
      <c r="CC58" s="1133"/>
      <c r="CD58" s="1133"/>
      <c r="CE58" s="1133"/>
      <c r="CF58" s="1133"/>
      <c r="CG58" s="1133"/>
      <c r="CH58" s="1133"/>
      <c r="CI58" s="1133"/>
      <c r="CJ58" s="1133"/>
      <c r="CK58" s="1133"/>
      <c r="CL58" s="1133"/>
      <c r="CM58" s="1133"/>
      <c r="CN58" s="1133"/>
      <c r="CO58" s="1133"/>
      <c r="CP58" s="1133"/>
      <c r="CQ58" s="1133"/>
      <c r="CR58" s="1133"/>
      <c r="CS58" s="1133"/>
      <c r="CT58" s="1133"/>
      <c r="CU58" s="1133"/>
      <c r="CV58" s="1133"/>
      <c r="CW58" s="1133"/>
      <c r="CX58" s="1133"/>
      <c r="CY58" s="1133"/>
      <c r="CZ58" s="1133"/>
      <c r="DA58" s="1133"/>
      <c r="DB58" s="1133"/>
      <c r="DC58" s="1133"/>
      <c r="DD58" s="345"/>
      <c r="DE58" s="344"/>
    </row>
    <row r="59" spans="1:109" s="340" customFormat="1" x14ac:dyDescent="0.15">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x14ac:dyDescent="0.15">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x14ac:dyDescent="0.15">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x14ac:dyDescent="0.15">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x14ac:dyDescent="0.15">
      <c r="B63" s="351" t="s">
        <v>553</v>
      </c>
    </row>
    <row r="64" spans="1:109" x14ac:dyDescent="0.15">
      <c r="B64" s="332"/>
      <c r="G64" s="339"/>
      <c r="I64" s="352"/>
      <c r="J64" s="352"/>
      <c r="K64" s="352"/>
      <c r="L64" s="352"/>
      <c r="M64" s="352"/>
      <c r="N64" s="353"/>
      <c r="AM64" s="339"/>
      <c r="AN64" s="339" t="s">
        <v>547</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x14ac:dyDescent="0.15">
      <c r="B65" s="332"/>
      <c r="AN65" s="1139" t="s">
        <v>556</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x14ac:dyDescent="0.15">
      <c r="B66" s="332"/>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x14ac:dyDescent="0.15">
      <c r="B67" s="332"/>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x14ac:dyDescent="0.15">
      <c r="B68" s="332"/>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x14ac:dyDescent="0.15">
      <c r="B69" s="332"/>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x14ac:dyDescent="0.15">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x14ac:dyDescent="0.15">
      <c r="B71" s="332"/>
      <c r="G71" s="357"/>
      <c r="I71" s="358"/>
      <c r="J71" s="355"/>
      <c r="K71" s="355"/>
      <c r="L71" s="356"/>
      <c r="M71" s="355"/>
      <c r="N71" s="356"/>
      <c r="AM71" s="357"/>
      <c r="AN71" s="323" t="s">
        <v>548</v>
      </c>
    </row>
    <row r="72" spans="2:107" x14ac:dyDescent="0.15">
      <c r="B72" s="332"/>
      <c r="G72" s="1131"/>
      <c r="H72" s="1131"/>
      <c r="I72" s="1131"/>
      <c r="J72" s="1131"/>
      <c r="K72" s="342"/>
      <c r="L72" s="342"/>
      <c r="M72" s="343"/>
      <c r="N72" s="343"/>
      <c r="AN72" s="1149"/>
      <c r="AO72" s="1150"/>
      <c r="AP72" s="1150"/>
      <c r="AQ72" s="1150"/>
      <c r="AR72" s="1150"/>
      <c r="AS72" s="1150"/>
      <c r="AT72" s="1150"/>
      <c r="AU72" s="1150"/>
      <c r="AV72" s="1150"/>
      <c r="AW72" s="1150"/>
      <c r="AX72" s="1150"/>
      <c r="AY72" s="1150"/>
      <c r="AZ72" s="1150"/>
      <c r="BA72" s="1150"/>
      <c r="BB72" s="1150"/>
      <c r="BC72" s="1150"/>
      <c r="BD72" s="1150"/>
      <c r="BE72" s="1150"/>
      <c r="BF72" s="1150"/>
      <c r="BG72" s="1150"/>
      <c r="BH72" s="1150"/>
      <c r="BI72" s="1150"/>
      <c r="BJ72" s="1150"/>
      <c r="BK72" s="1150"/>
      <c r="BL72" s="1150"/>
      <c r="BM72" s="1150"/>
      <c r="BN72" s="1150"/>
      <c r="BO72" s="1151"/>
      <c r="BP72" s="1137" t="s">
        <v>529</v>
      </c>
      <c r="BQ72" s="1137"/>
      <c r="BR72" s="1137"/>
      <c r="BS72" s="1137"/>
      <c r="BT72" s="1137"/>
      <c r="BU72" s="1137"/>
      <c r="BV72" s="1137"/>
      <c r="BW72" s="1137"/>
      <c r="BX72" s="1137" t="s">
        <v>530</v>
      </c>
      <c r="BY72" s="1137"/>
      <c r="BZ72" s="1137"/>
      <c r="CA72" s="1137"/>
      <c r="CB72" s="1137"/>
      <c r="CC72" s="1137"/>
      <c r="CD72" s="1137"/>
      <c r="CE72" s="1137"/>
      <c r="CF72" s="1137" t="s">
        <v>447</v>
      </c>
      <c r="CG72" s="1137"/>
      <c r="CH72" s="1137"/>
      <c r="CI72" s="1137"/>
      <c r="CJ72" s="1137"/>
      <c r="CK72" s="1137"/>
      <c r="CL72" s="1137"/>
      <c r="CM72" s="1137"/>
      <c r="CN72" s="1137" t="s">
        <v>531</v>
      </c>
      <c r="CO72" s="1137"/>
      <c r="CP72" s="1137"/>
      <c r="CQ72" s="1137"/>
      <c r="CR72" s="1137"/>
      <c r="CS72" s="1137"/>
      <c r="CT72" s="1137"/>
      <c r="CU72" s="1137"/>
      <c r="CV72" s="1137" t="s">
        <v>532</v>
      </c>
      <c r="CW72" s="1137"/>
      <c r="CX72" s="1137"/>
      <c r="CY72" s="1137"/>
      <c r="CZ72" s="1137"/>
      <c r="DA72" s="1137"/>
      <c r="DB72" s="1137"/>
      <c r="DC72" s="1137"/>
    </row>
    <row r="73" spans="2:107" x14ac:dyDescent="0.15">
      <c r="B73" s="332"/>
      <c r="G73" s="1148"/>
      <c r="H73" s="1148"/>
      <c r="I73" s="1148"/>
      <c r="J73" s="1148"/>
      <c r="K73" s="1132"/>
      <c r="L73" s="1132"/>
      <c r="M73" s="1132"/>
      <c r="N73" s="1132"/>
      <c r="AM73" s="341"/>
      <c r="AN73" s="1136" t="s">
        <v>549</v>
      </c>
      <c r="AO73" s="1136"/>
      <c r="AP73" s="1136"/>
      <c r="AQ73" s="1136"/>
      <c r="AR73" s="1136"/>
      <c r="AS73" s="1136"/>
      <c r="AT73" s="1136"/>
      <c r="AU73" s="1136"/>
      <c r="AV73" s="1136"/>
      <c r="AW73" s="1136"/>
      <c r="AX73" s="1136"/>
      <c r="AY73" s="1136"/>
      <c r="AZ73" s="1136"/>
      <c r="BA73" s="1136"/>
      <c r="BB73" s="1136" t="s">
        <v>550</v>
      </c>
      <c r="BC73" s="1136"/>
      <c r="BD73" s="1136"/>
      <c r="BE73" s="1136"/>
      <c r="BF73" s="1136"/>
      <c r="BG73" s="1136"/>
      <c r="BH73" s="1136"/>
      <c r="BI73" s="1136"/>
      <c r="BJ73" s="1136"/>
      <c r="BK73" s="1136"/>
      <c r="BL73" s="1136"/>
      <c r="BM73" s="1136"/>
      <c r="BN73" s="1136"/>
      <c r="BO73" s="1136"/>
      <c r="BP73" s="1133">
        <v>153.9</v>
      </c>
      <c r="BQ73" s="1133"/>
      <c r="BR73" s="1133"/>
      <c r="BS73" s="1133"/>
      <c r="BT73" s="1133"/>
      <c r="BU73" s="1133"/>
      <c r="BV73" s="1133"/>
      <c r="BW73" s="1133"/>
      <c r="BX73" s="1133">
        <v>143.6</v>
      </c>
      <c r="BY73" s="1133"/>
      <c r="BZ73" s="1133"/>
      <c r="CA73" s="1133"/>
      <c r="CB73" s="1133"/>
      <c r="CC73" s="1133"/>
      <c r="CD73" s="1133"/>
      <c r="CE73" s="1133"/>
      <c r="CF73" s="1133">
        <v>137.6</v>
      </c>
      <c r="CG73" s="1133"/>
      <c r="CH73" s="1133"/>
      <c r="CI73" s="1133"/>
      <c r="CJ73" s="1133"/>
      <c r="CK73" s="1133"/>
      <c r="CL73" s="1133"/>
      <c r="CM73" s="1133"/>
      <c r="CN73" s="1133">
        <v>127.9</v>
      </c>
      <c r="CO73" s="1133"/>
      <c r="CP73" s="1133"/>
      <c r="CQ73" s="1133"/>
      <c r="CR73" s="1133"/>
      <c r="CS73" s="1133"/>
      <c r="CT73" s="1133"/>
      <c r="CU73" s="1133"/>
      <c r="CV73" s="1133">
        <v>117.9</v>
      </c>
      <c r="CW73" s="1133"/>
      <c r="CX73" s="1133"/>
      <c r="CY73" s="1133"/>
      <c r="CZ73" s="1133"/>
      <c r="DA73" s="1133"/>
      <c r="DB73" s="1133"/>
      <c r="DC73" s="1133"/>
    </row>
    <row r="74" spans="2:107" x14ac:dyDescent="0.15">
      <c r="B74" s="332"/>
      <c r="G74" s="1148"/>
      <c r="H74" s="1148"/>
      <c r="I74" s="1148"/>
      <c r="J74" s="1148"/>
      <c r="K74" s="1132"/>
      <c r="L74" s="1132"/>
      <c r="M74" s="1132"/>
      <c r="N74" s="1132"/>
      <c r="AM74" s="341"/>
      <c r="AN74" s="1136"/>
      <c r="AO74" s="1136"/>
      <c r="AP74" s="1136"/>
      <c r="AQ74" s="1136"/>
      <c r="AR74" s="1136"/>
      <c r="AS74" s="1136"/>
      <c r="AT74" s="1136"/>
      <c r="AU74" s="1136"/>
      <c r="AV74" s="1136"/>
      <c r="AW74" s="1136"/>
      <c r="AX74" s="1136"/>
      <c r="AY74" s="1136"/>
      <c r="AZ74" s="1136"/>
      <c r="BA74" s="1136"/>
      <c r="BB74" s="1136"/>
      <c r="BC74" s="1136"/>
      <c r="BD74" s="1136"/>
      <c r="BE74" s="1136"/>
      <c r="BF74" s="1136"/>
      <c r="BG74" s="1136"/>
      <c r="BH74" s="1136"/>
      <c r="BI74" s="1136"/>
      <c r="BJ74" s="1136"/>
      <c r="BK74" s="1136"/>
      <c r="BL74" s="1136"/>
      <c r="BM74" s="1136"/>
      <c r="BN74" s="1136"/>
      <c r="BO74" s="1136"/>
      <c r="BP74" s="1133"/>
      <c r="BQ74" s="1133"/>
      <c r="BR74" s="1133"/>
      <c r="BS74" s="1133"/>
      <c r="BT74" s="1133"/>
      <c r="BU74" s="1133"/>
      <c r="BV74" s="1133"/>
      <c r="BW74" s="1133"/>
      <c r="BX74" s="1133"/>
      <c r="BY74" s="1133"/>
      <c r="BZ74" s="1133"/>
      <c r="CA74" s="1133"/>
      <c r="CB74" s="1133"/>
      <c r="CC74" s="1133"/>
      <c r="CD74" s="1133"/>
      <c r="CE74" s="1133"/>
      <c r="CF74" s="1133"/>
      <c r="CG74" s="1133"/>
      <c r="CH74" s="1133"/>
      <c r="CI74" s="1133"/>
      <c r="CJ74" s="1133"/>
      <c r="CK74" s="1133"/>
      <c r="CL74" s="1133"/>
      <c r="CM74" s="1133"/>
      <c r="CN74" s="1133"/>
      <c r="CO74" s="1133"/>
      <c r="CP74" s="1133"/>
      <c r="CQ74" s="1133"/>
      <c r="CR74" s="1133"/>
      <c r="CS74" s="1133"/>
      <c r="CT74" s="1133"/>
      <c r="CU74" s="1133"/>
      <c r="CV74" s="1133"/>
      <c r="CW74" s="1133"/>
      <c r="CX74" s="1133"/>
      <c r="CY74" s="1133"/>
      <c r="CZ74" s="1133"/>
      <c r="DA74" s="1133"/>
      <c r="DB74" s="1133"/>
      <c r="DC74" s="1133"/>
    </row>
    <row r="75" spans="2:107" x14ac:dyDescent="0.15">
      <c r="B75" s="332"/>
      <c r="G75" s="1148"/>
      <c r="H75" s="1148"/>
      <c r="I75" s="1131"/>
      <c r="J75" s="1131"/>
      <c r="K75" s="1138"/>
      <c r="L75" s="1138"/>
      <c r="M75" s="1138"/>
      <c r="N75" s="1138"/>
      <c r="AM75" s="341"/>
      <c r="AN75" s="1136"/>
      <c r="AO75" s="1136"/>
      <c r="AP75" s="1136"/>
      <c r="AQ75" s="1136"/>
      <c r="AR75" s="1136"/>
      <c r="AS75" s="1136"/>
      <c r="AT75" s="1136"/>
      <c r="AU75" s="1136"/>
      <c r="AV75" s="1136"/>
      <c r="AW75" s="1136"/>
      <c r="AX75" s="1136"/>
      <c r="AY75" s="1136"/>
      <c r="AZ75" s="1136"/>
      <c r="BA75" s="1136"/>
      <c r="BB75" s="1136" t="s">
        <v>554</v>
      </c>
      <c r="BC75" s="1136"/>
      <c r="BD75" s="1136"/>
      <c r="BE75" s="1136"/>
      <c r="BF75" s="1136"/>
      <c r="BG75" s="1136"/>
      <c r="BH75" s="1136"/>
      <c r="BI75" s="1136"/>
      <c r="BJ75" s="1136"/>
      <c r="BK75" s="1136"/>
      <c r="BL75" s="1136"/>
      <c r="BM75" s="1136"/>
      <c r="BN75" s="1136"/>
      <c r="BO75" s="1136"/>
      <c r="BP75" s="1133">
        <v>12.1</v>
      </c>
      <c r="BQ75" s="1133"/>
      <c r="BR75" s="1133"/>
      <c r="BS75" s="1133"/>
      <c r="BT75" s="1133"/>
      <c r="BU75" s="1133"/>
      <c r="BV75" s="1133"/>
      <c r="BW75" s="1133"/>
      <c r="BX75" s="1133">
        <v>12</v>
      </c>
      <c r="BY75" s="1133"/>
      <c r="BZ75" s="1133"/>
      <c r="CA75" s="1133"/>
      <c r="CB75" s="1133"/>
      <c r="CC75" s="1133"/>
      <c r="CD75" s="1133"/>
      <c r="CE75" s="1133"/>
      <c r="CF75" s="1133">
        <v>11.5</v>
      </c>
      <c r="CG75" s="1133"/>
      <c r="CH75" s="1133"/>
      <c r="CI75" s="1133"/>
      <c r="CJ75" s="1133"/>
      <c r="CK75" s="1133"/>
      <c r="CL75" s="1133"/>
      <c r="CM75" s="1133"/>
      <c r="CN75" s="1133">
        <v>11</v>
      </c>
      <c r="CO75" s="1133"/>
      <c r="CP75" s="1133"/>
      <c r="CQ75" s="1133"/>
      <c r="CR75" s="1133"/>
      <c r="CS75" s="1133"/>
      <c r="CT75" s="1133"/>
      <c r="CU75" s="1133"/>
      <c r="CV75" s="1133">
        <v>10.3</v>
      </c>
      <c r="CW75" s="1133"/>
      <c r="CX75" s="1133"/>
      <c r="CY75" s="1133"/>
      <c r="CZ75" s="1133"/>
      <c r="DA75" s="1133"/>
      <c r="DB75" s="1133"/>
      <c r="DC75" s="1133"/>
    </row>
    <row r="76" spans="2:107" x14ac:dyDescent="0.15">
      <c r="B76" s="332"/>
      <c r="G76" s="1148"/>
      <c r="H76" s="1148"/>
      <c r="I76" s="1131"/>
      <c r="J76" s="1131"/>
      <c r="K76" s="1138"/>
      <c r="L76" s="1138"/>
      <c r="M76" s="1138"/>
      <c r="N76" s="1138"/>
      <c r="AM76" s="341"/>
      <c r="AN76" s="1136"/>
      <c r="AO76" s="1136"/>
      <c r="AP76" s="1136"/>
      <c r="AQ76" s="1136"/>
      <c r="AR76" s="1136"/>
      <c r="AS76" s="1136"/>
      <c r="AT76" s="1136"/>
      <c r="AU76" s="1136"/>
      <c r="AV76" s="1136"/>
      <c r="AW76" s="1136"/>
      <c r="AX76" s="1136"/>
      <c r="AY76" s="1136"/>
      <c r="AZ76" s="1136"/>
      <c r="BA76" s="1136"/>
      <c r="BB76" s="1136"/>
      <c r="BC76" s="1136"/>
      <c r="BD76" s="1136"/>
      <c r="BE76" s="1136"/>
      <c r="BF76" s="1136"/>
      <c r="BG76" s="1136"/>
      <c r="BH76" s="1136"/>
      <c r="BI76" s="1136"/>
      <c r="BJ76" s="1136"/>
      <c r="BK76" s="1136"/>
      <c r="BL76" s="1136"/>
      <c r="BM76" s="1136"/>
      <c r="BN76" s="1136"/>
      <c r="BO76" s="1136"/>
      <c r="BP76" s="1133"/>
      <c r="BQ76" s="1133"/>
      <c r="BR76" s="1133"/>
      <c r="BS76" s="1133"/>
      <c r="BT76" s="1133"/>
      <c r="BU76" s="1133"/>
      <c r="BV76" s="1133"/>
      <c r="BW76" s="1133"/>
      <c r="BX76" s="1133"/>
      <c r="BY76" s="1133"/>
      <c r="BZ76" s="1133"/>
      <c r="CA76" s="1133"/>
      <c r="CB76" s="1133"/>
      <c r="CC76" s="1133"/>
      <c r="CD76" s="1133"/>
      <c r="CE76" s="1133"/>
      <c r="CF76" s="1133"/>
      <c r="CG76" s="1133"/>
      <c r="CH76" s="1133"/>
      <c r="CI76" s="1133"/>
      <c r="CJ76" s="1133"/>
      <c r="CK76" s="1133"/>
      <c r="CL76" s="1133"/>
      <c r="CM76" s="1133"/>
      <c r="CN76" s="1133"/>
      <c r="CO76" s="1133"/>
      <c r="CP76" s="1133"/>
      <c r="CQ76" s="1133"/>
      <c r="CR76" s="1133"/>
      <c r="CS76" s="1133"/>
      <c r="CT76" s="1133"/>
      <c r="CU76" s="1133"/>
      <c r="CV76" s="1133"/>
      <c r="CW76" s="1133"/>
      <c r="CX76" s="1133"/>
      <c r="CY76" s="1133"/>
      <c r="CZ76" s="1133"/>
      <c r="DA76" s="1133"/>
      <c r="DB76" s="1133"/>
      <c r="DC76" s="1133"/>
    </row>
    <row r="77" spans="2:107" x14ac:dyDescent="0.15">
      <c r="B77" s="332"/>
      <c r="G77" s="1131"/>
      <c r="H77" s="1131"/>
      <c r="I77" s="1131"/>
      <c r="J77" s="1131"/>
      <c r="K77" s="1132"/>
      <c r="L77" s="1132"/>
      <c r="M77" s="1132"/>
      <c r="N77" s="1132"/>
      <c r="AN77" s="1137" t="s">
        <v>552</v>
      </c>
      <c r="AO77" s="1137"/>
      <c r="AP77" s="1137"/>
      <c r="AQ77" s="1137"/>
      <c r="AR77" s="1137"/>
      <c r="AS77" s="1137"/>
      <c r="AT77" s="1137"/>
      <c r="AU77" s="1137"/>
      <c r="AV77" s="1137"/>
      <c r="AW77" s="1137"/>
      <c r="AX77" s="1137"/>
      <c r="AY77" s="1137"/>
      <c r="AZ77" s="1137"/>
      <c r="BA77" s="1137"/>
      <c r="BB77" s="1136" t="s">
        <v>550</v>
      </c>
      <c r="BC77" s="1136"/>
      <c r="BD77" s="1136"/>
      <c r="BE77" s="1136"/>
      <c r="BF77" s="1136"/>
      <c r="BG77" s="1136"/>
      <c r="BH77" s="1136"/>
      <c r="BI77" s="1136"/>
      <c r="BJ77" s="1136"/>
      <c r="BK77" s="1136"/>
      <c r="BL77" s="1136"/>
      <c r="BM77" s="1136"/>
      <c r="BN77" s="1136"/>
      <c r="BO77" s="1136"/>
      <c r="BP77" s="1133">
        <v>44.9</v>
      </c>
      <c r="BQ77" s="1133"/>
      <c r="BR77" s="1133"/>
      <c r="BS77" s="1133"/>
      <c r="BT77" s="1133"/>
      <c r="BU77" s="1133"/>
      <c r="BV77" s="1133"/>
      <c r="BW77" s="1133"/>
      <c r="BX77" s="1133">
        <v>44.9</v>
      </c>
      <c r="BY77" s="1133"/>
      <c r="BZ77" s="1133"/>
      <c r="CA77" s="1133"/>
      <c r="CB77" s="1133"/>
      <c r="CC77" s="1133"/>
      <c r="CD77" s="1133"/>
      <c r="CE77" s="1133"/>
      <c r="CF77" s="1133">
        <v>40.799999999999997</v>
      </c>
      <c r="CG77" s="1133"/>
      <c r="CH77" s="1133"/>
      <c r="CI77" s="1133"/>
      <c r="CJ77" s="1133"/>
      <c r="CK77" s="1133"/>
      <c r="CL77" s="1133"/>
      <c r="CM77" s="1133"/>
      <c r="CN77" s="1133">
        <v>38.5</v>
      </c>
      <c r="CO77" s="1133"/>
      <c r="CP77" s="1133"/>
      <c r="CQ77" s="1133"/>
      <c r="CR77" s="1133"/>
      <c r="CS77" s="1133"/>
      <c r="CT77" s="1133"/>
      <c r="CU77" s="1133"/>
      <c r="CV77" s="1133">
        <v>35.5</v>
      </c>
      <c r="CW77" s="1133"/>
      <c r="CX77" s="1133"/>
      <c r="CY77" s="1133"/>
      <c r="CZ77" s="1133"/>
      <c r="DA77" s="1133"/>
      <c r="DB77" s="1133"/>
      <c r="DC77" s="1133"/>
    </row>
    <row r="78" spans="2:107" x14ac:dyDescent="0.15">
      <c r="B78" s="332"/>
      <c r="G78" s="1131"/>
      <c r="H78" s="1131"/>
      <c r="I78" s="1131"/>
      <c r="J78" s="1131"/>
      <c r="K78" s="1132"/>
      <c r="L78" s="1132"/>
      <c r="M78" s="1132"/>
      <c r="N78" s="1132"/>
      <c r="AN78" s="1137"/>
      <c r="AO78" s="1137"/>
      <c r="AP78" s="1137"/>
      <c r="AQ78" s="1137"/>
      <c r="AR78" s="1137"/>
      <c r="AS78" s="1137"/>
      <c r="AT78" s="1137"/>
      <c r="AU78" s="1137"/>
      <c r="AV78" s="1137"/>
      <c r="AW78" s="1137"/>
      <c r="AX78" s="1137"/>
      <c r="AY78" s="1137"/>
      <c r="AZ78" s="1137"/>
      <c r="BA78" s="1137"/>
      <c r="BB78" s="1136"/>
      <c r="BC78" s="1136"/>
      <c r="BD78" s="1136"/>
      <c r="BE78" s="1136"/>
      <c r="BF78" s="1136"/>
      <c r="BG78" s="1136"/>
      <c r="BH78" s="1136"/>
      <c r="BI78" s="1136"/>
      <c r="BJ78" s="1136"/>
      <c r="BK78" s="1136"/>
      <c r="BL78" s="1136"/>
      <c r="BM78" s="1136"/>
      <c r="BN78" s="1136"/>
      <c r="BO78" s="1136"/>
      <c r="BP78" s="1133"/>
      <c r="BQ78" s="1133"/>
      <c r="BR78" s="1133"/>
      <c r="BS78" s="1133"/>
      <c r="BT78" s="1133"/>
      <c r="BU78" s="1133"/>
      <c r="BV78" s="1133"/>
      <c r="BW78" s="1133"/>
      <c r="BX78" s="1133"/>
      <c r="BY78" s="1133"/>
      <c r="BZ78" s="1133"/>
      <c r="CA78" s="1133"/>
      <c r="CB78" s="1133"/>
      <c r="CC78" s="1133"/>
      <c r="CD78" s="1133"/>
      <c r="CE78" s="1133"/>
      <c r="CF78" s="1133"/>
      <c r="CG78" s="1133"/>
      <c r="CH78" s="1133"/>
      <c r="CI78" s="1133"/>
      <c r="CJ78" s="1133"/>
      <c r="CK78" s="1133"/>
      <c r="CL78" s="1133"/>
      <c r="CM78" s="1133"/>
      <c r="CN78" s="1133"/>
      <c r="CO78" s="1133"/>
      <c r="CP78" s="1133"/>
      <c r="CQ78" s="1133"/>
      <c r="CR78" s="1133"/>
      <c r="CS78" s="1133"/>
      <c r="CT78" s="1133"/>
      <c r="CU78" s="1133"/>
      <c r="CV78" s="1133"/>
      <c r="CW78" s="1133"/>
      <c r="CX78" s="1133"/>
      <c r="CY78" s="1133"/>
      <c r="CZ78" s="1133"/>
      <c r="DA78" s="1133"/>
      <c r="DB78" s="1133"/>
      <c r="DC78" s="1133"/>
    </row>
    <row r="79" spans="2:107" x14ac:dyDescent="0.15">
      <c r="B79" s="332"/>
      <c r="G79" s="1131"/>
      <c r="H79" s="1131"/>
      <c r="I79" s="1134"/>
      <c r="J79" s="1134"/>
      <c r="K79" s="1135"/>
      <c r="L79" s="1135"/>
      <c r="M79" s="1135"/>
      <c r="N79" s="1135"/>
      <c r="AN79" s="1137"/>
      <c r="AO79" s="1137"/>
      <c r="AP79" s="1137"/>
      <c r="AQ79" s="1137"/>
      <c r="AR79" s="1137"/>
      <c r="AS79" s="1137"/>
      <c r="AT79" s="1137"/>
      <c r="AU79" s="1137"/>
      <c r="AV79" s="1137"/>
      <c r="AW79" s="1137"/>
      <c r="AX79" s="1137"/>
      <c r="AY79" s="1137"/>
      <c r="AZ79" s="1137"/>
      <c r="BA79" s="1137"/>
      <c r="BB79" s="1136" t="s">
        <v>554</v>
      </c>
      <c r="BC79" s="1136"/>
      <c r="BD79" s="1136"/>
      <c r="BE79" s="1136"/>
      <c r="BF79" s="1136"/>
      <c r="BG79" s="1136"/>
      <c r="BH79" s="1136"/>
      <c r="BI79" s="1136"/>
      <c r="BJ79" s="1136"/>
      <c r="BK79" s="1136"/>
      <c r="BL79" s="1136"/>
      <c r="BM79" s="1136"/>
      <c r="BN79" s="1136"/>
      <c r="BO79" s="1136"/>
      <c r="BP79" s="1133">
        <v>8.5</v>
      </c>
      <c r="BQ79" s="1133"/>
      <c r="BR79" s="1133"/>
      <c r="BS79" s="1133"/>
      <c r="BT79" s="1133"/>
      <c r="BU79" s="1133"/>
      <c r="BV79" s="1133"/>
      <c r="BW79" s="1133"/>
      <c r="BX79" s="1133">
        <v>9.1</v>
      </c>
      <c r="BY79" s="1133"/>
      <c r="BZ79" s="1133"/>
      <c r="CA79" s="1133"/>
      <c r="CB79" s="1133"/>
      <c r="CC79" s="1133"/>
      <c r="CD79" s="1133"/>
      <c r="CE79" s="1133"/>
      <c r="CF79" s="1133">
        <v>8.9</v>
      </c>
      <c r="CG79" s="1133"/>
      <c r="CH79" s="1133"/>
      <c r="CI79" s="1133"/>
      <c r="CJ79" s="1133"/>
      <c r="CK79" s="1133"/>
      <c r="CL79" s="1133"/>
      <c r="CM79" s="1133"/>
      <c r="CN79" s="1133">
        <v>8.9</v>
      </c>
      <c r="CO79" s="1133"/>
      <c r="CP79" s="1133"/>
      <c r="CQ79" s="1133"/>
      <c r="CR79" s="1133"/>
      <c r="CS79" s="1133"/>
      <c r="CT79" s="1133"/>
      <c r="CU79" s="1133"/>
      <c r="CV79" s="1133">
        <v>8.8000000000000007</v>
      </c>
      <c r="CW79" s="1133"/>
      <c r="CX79" s="1133"/>
      <c r="CY79" s="1133"/>
      <c r="CZ79" s="1133"/>
      <c r="DA79" s="1133"/>
      <c r="DB79" s="1133"/>
      <c r="DC79" s="1133"/>
    </row>
    <row r="80" spans="2:107" x14ac:dyDescent="0.15">
      <c r="B80" s="332"/>
      <c r="G80" s="1131"/>
      <c r="H80" s="1131"/>
      <c r="I80" s="1134"/>
      <c r="J80" s="1134"/>
      <c r="K80" s="1135"/>
      <c r="L80" s="1135"/>
      <c r="M80" s="1135"/>
      <c r="N80" s="1135"/>
      <c r="AN80" s="1137"/>
      <c r="AO80" s="1137"/>
      <c r="AP80" s="1137"/>
      <c r="AQ80" s="1137"/>
      <c r="AR80" s="1137"/>
      <c r="AS80" s="1137"/>
      <c r="AT80" s="1137"/>
      <c r="AU80" s="1137"/>
      <c r="AV80" s="1137"/>
      <c r="AW80" s="1137"/>
      <c r="AX80" s="1137"/>
      <c r="AY80" s="1137"/>
      <c r="AZ80" s="1137"/>
      <c r="BA80" s="1137"/>
      <c r="BB80" s="1136"/>
      <c r="BC80" s="1136"/>
      <c r="BD80" s="1136"/>
      <c r="BE80" s="1136"/>
      <c r="BF80" s="1136"/>
      <c r="BG80" s="1136"/>
      <c r="BH80" s="1136"/>
      <c r="BI80" s="1136"/>
      <c r="BJ80" s="1136"/>
      <c r="BK80" s="1136"/>
      <c r="BL80" s="1136"/>
      <c r="BM80" s="1136"/>
      <c r="BN80" s="1136"/>
      <c r="BO80" s="1136"/>
      <c r="BP80" s="1133"/>
      <c r="BQ80" s="1133"/>
      <c r="BR80" s="1133"/>
      <c r="BS80" s="1133"/>
      <c r="BT80" s="1133"/>
      <c r="BU80" s="1133"/>
      <c r="BV80" s="1133"/>
      <c r="BW80" s="1133"/>
      <c r="BX80" s="1133"/>
      <c r="BY80" s="1133"/>
      <c r="BZ80" s="1133"/>
      <c r="CA80" s="1133"/>
      <c r="CB80" s="1133"/>
      <c r="CC80" s="1133"/>
      <c r="CD80" s="1133"/>
      <c r="CE80" s="1133"/>
      <c r="CF80" s="1133"/>
      <c r="CG80" s="1133"/>
      <c r="CH80" s="1133"/>
      <c r="CI80" s="1133"/>
      <c r="CJ80" s="1133"/>
      <c r="CK80" s="1133"/>
      <c r="CL80" s="1133"/>
      <c r="CM80" s="1133"/>
      <c r="CN80" s="1133"/>
      <c r="CO80" s="1133"/>
      <c r="CP80" s="1133"/>
      <c r="CQ80" s="1133"/>
      <c r="CR80" s="1133"/>
      <c r="CS80" s="1133"/>
      <c r="CT80" s="1133"/>
      <c r="CU80" s="1133"/>
      <c r="CV80" s="1133"/>
      <c r="CW80" s="1133"/>
      <c r="CX80" s="1133"/>
      <c r="CY80" s="1133"/>
      <c r="CZ80" s="1133"/>
      <c r="DA80" s="1133"/>
      <c r="DB80" s="1133"/>
      <c r="DC80" s="1133"/>
    </row>
    <row r="81" spans="2:109" x14ac:dyDescent="0.15">
      <c r="B81" s="332"/>
    </row>
    <row r="82" spans="2:109" ht="17.25" x14ac:dyDescent="0.1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x14ac:dyDescent="0.15">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x14ac:dyDescent="0.15">
      <c r="DD84" s="323"/>
      <c r="DE84" s="323"/>
    </row>
    <row r="85" spans="2:109" x14ac:dyDescent="0.15">
      <c r="DD85" s="323"/>
      <c r="DE85" s="323"/>
    </row>
    <row r="86" spans="2:109" hidden="1" x14ac:dyDescent="0.15">
      <c r="DD86" s="323"/>
      <c r="DE86" s="323"/>
    </row>
    <row r="87" spans="2:109" hidden="1" x14ac:dyDescent="0.15">
      <c r="K87" s="360"/>
      <c r="AQ87" s="360"/>
      <c r="BC87" s="360"/>
      <c r="BO87" s="360"/>
      <c r="CA87" s="360"/>
      <c r="CM87" s="360"/>
      <c r="CY87" s="360"/>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PuRUSAqYWISAxtEkPosYoXawZJHWA3KyxF0/0UxtfvTOyZSIV5ReQk3HrbSkry3my55LIsVXLrNV9UW0hdjcKw==" saltValue="CzomLYGMhIgIblXF+AIIT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55C5C-A132-4930-97E3-B4DDBC488C13}">
  <sheetPr>
    <pageSetUpPr fitToPage="1"/>
  </sheetPr>
  <dimension ref="A1:DR125"/>
  <sheetViews>
    <sheetView showGridLines="0" zoomScale="91" zoomScaleNormal="91" zoomScaleSheetLayoutView="70"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555</v>
      </c>
    </row>
  </sheetData>
  <sheetProtection algorithmName="SHA-512" hashValue="QljXK56rjiPvksGIYAX8mKRRIzjjKGnp0QUENgIvjgiSgqInbZ+HvW+6/3doRGcx4A5hNDJGVIEmS+XcGRc8wQ==" saltValue="Aab+8iaePk6pFoHGBAwr8w==" spinCount="100000" sheet="1" objects="1" scenarios="1"/>
  <dataConsolidate/>
  <phoneticPr fontId="4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A426-5720-4A2B-AAB2-68CA10B32525}">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555</v>
      </c>
    </row>
  </sheetData>
  <sheetProtection algorithmName="SHA-512" hashValue="rjdZeD8zQ+aUF4Mk38TQoWnYDEP9ROp+ZWnCziI7w19cQnEJndaY9jcWVudIGdq6qzq3jA0Zj+0Txhr4z0ytwg==" saltValue="7FEbSBl3z5ltOiZm2FsEfQ==" spinCount="100000" sheet="1" objects="1" scenarios="1"/>
  <dataConsolidate/>
  <phoneticPr fontId="4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79</v>
      </c>
      <c r="E2" s="141"/>
      <c r="F2" s="313" t="s">
        <v>528</v>
      </c>
      <c r="G2" s="165"/>
      <c r="H2" s="175"/>
    </row>
    <row r="3" spans="1:8" x14ac:dyDescent="0.15">
      <c r="A3" s="131" t="s">
        <v>248</v>
      </c>
      <c r="B3" s="123"/>
      <c r="C3" s="306"/>
      <c r="D3" s="309">
        <v>84577</v>
      </c>
      <c r="E3" s="311"/>
      <c r="F3" s="314">
        <v>77577</v>
      </c>
      <c r="G3" s="316"/>
      <c r="H3" s="319"/>
    </row>
    <row r="4" spans="1:8" x14ac:dyDescent="0.15">
      <c r="A4" s="116"/>
      <c r="B4" s="122"/>
      <c r="C4" s="307"/>
      <c r="D4" s="310">
        <v>37997</v>
      </c>
      <c r="E4" s="312"/>
      <c r="F4" s="315">
        <v>40870</v>
      </c>
      <c r="G4" s="317"/>
      <c r="H4" s="320"/>
    </row>
    <row r="5" spans="1:8" x14ac:dyDescent="0.15">
      <c r="A5" s="131" t="s">
        <v>135</v>
      </c>
      <c r="B5" s="123"/>
      <c r="C5" s="306"/>
      <c r="D5" s="309">
        <v>88760</v>
      </c>
      <c r="E5" s="311"/>
      <c r="F5" s="314">
        <v>115123</v>
      </c>
      <c r="G5" s="316"/>
      <c r="H5" s="319"/>
    </row>
    <row r="6" spans="1:8" x14ac:dyDescent="0.15">
      <c r="A6" s="116"/>
      <c r="B6" s="122"/>
      <c r="C6" s="307"/>
      <c r="D6" s="310">
        <v>42960</v>
      </c>
      <c r="E6" s="312"/>
      <c r="F6" s="315">
        <v>46026</v>
      </c>
      <c r="G6" s="317"/>
      <c r="H6" s="320"/>
    </row>
    <row r="7" spans="1:8" x14ac:dyDescent="0.15">
      <c r="A7" s="131" t="s">
        <v>246</v>
      </c>
      <c r="B7" s="123"/>
      <c r="C7" s="306"/>
      <c r="D7" s="309">
        <v>67891</v>
      </c>
      <c r="E7" s="311"/>
      <c r="F7" s="314">
        <v>98899</v>
      </c>
      <c r="G7" s="316"/>
      <c r="H7" s="319"/>
    </row>
    <row r="8" spans="1:8" x14ac:dyDescent="0.15">
      <c r="A8" s="116"/>
      <c r="B8" s="122"/>
      <c r="C8" s="307"/>
      <c r="D8" s="310">
        <v>20063</v>
      </c>
      <c r="E8" s="312"/>
      <c r="F8" s="315">
        <v>43734</v>
      </c>
      <c r="G8" s="317"/>
      <c r="H8" s="320"/>
    </row>
    <row r="9" spans="1:8" x14ac:dyDescent="0.15">
      <c r="A9" s="131" t="s">
        <v>525</v>
      </c>
      <c r="B9" s="123"/>
      <c r="C9" s="306"/>
      <c r="D9" s="309">
        <v>89329</v>
      </c>
      <c r="E9" s="311"/>
      <c r="F9" s="314">
        <v>96462</v>
      </c>
      <c r="G9" s="316"/>
      <c r="H9" s="319"/>
    </row>
    <row r="10" spans="1:8" x14ac:dyDescent="0.15">
      <c r="A10" s="116"/>
      <c r="B10" s="122"/>
      <c r="C10" s="307"/>
      <c r="D10" s="310">
        <v>30949</v>
      </c>
      <c r="E10" s="312"/>
      <c r="F10" s="315">
        <v>39886</v>
      </c>
      <c r="G10" s="317"/>
      <c r="H10" s="320"/>
    </row>
    <row r="11" spans="1:8" x14ac:dyDescent="0.15">
      <c r="A11" s="131" t="s">
        <v>526</v>
      </c>
      <c r="B11" s="123"/>
      <c r="C11" s="306"/>
      <c r="D11" s="309">
        <v>80388</v>
      </c>
      <c r="E11" s="311"/>
      <c r="F11" s="314">
        <v>83103</v>
      </c>
      <c r="G11" s="316"/>
      <c r="H11" s="319"/>
    </row>
    <row r="12" spans="1:8" x14ac:dyDescent="0.15">
      <c r="A12" s="116"/>
      <c r="B12" s="122"/>
      <c r="C12" s="308"/>
      <c r="D12" s="310">
        <v>34575</v>
      </c>
      <c r="E12" s="312"/>
      <c r="F12" s="315">
        <v>41378</v>
      </c>
      <c r="G12" s="317"/>
      <c r="H12" s="320"/>
    </row>
    <row r="13" spans="1:8" x14ac:dyDescent="0.15">
      <c r="A13" s="131"/>
      <c r="B13" s="123"/>
      <c r="C13" s="306"/>
      <c r="D13" s="309">
        <v>82189</v>
      </c>
      <c r="E13" s="311"/>
      <c r="F13" s="314">
        <v>94233</v>
      </c>
      <c r="G13" s="318"/>
      <c r="H13" s="319"/>
    </row>
    <row r="14" spans="1:8" x14ac:dyDescent="0.15">
      <c r="A14" s="116"/>
      <c r="B14" s="122"/>
      <c r="C14" s="307"/>
      <c r="D14" s="310">
        <v>33309</v>
      </c>
      <c r="E14" s="312"/>
      <c r="F14" s="315">
        <v>42379</v>
      </c>
      <c r="G14" s="317"/>
      <c r="H14" s="320"/>
    </row>
    <row r="17" spans="1:11" x14ac:dyDescent="0.15">
      <c r="A17" s="298" t="s">
        <v>23</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86</v>
      </c>
      <c r="B19" s="299">
        <f>ROUND(VALUE(SUBSTITUTE(実質収支比率等に係る経年分析!F$48,"▲","-")),2)</f>
        <v>2.95</v>
      </c>
      <c r="C19" s="299">
        <f>ROUND(VALUE(SUBSTITUTE(実質収支比率等に係る経年分析!G$48,"▲","-")),2)</f>
        <v>1.64</v>
      </c>
      <c r="D19" s="299">
        <f>ROUND(VALUE(SUBSTITUTE(実質収支比率等に係る経年分析!H$48,"▲","-")),2)</f>
        <v>4.09</v>
      </c>
      <c r="E19" s="299">
        <f>ROUND(VALUE(SUBSTITUTE(実質収支比率等に係る経年分析!I$48,"▲","-")),2)</f>
        <v>3.03</v>
      </c>
      <c r="F19" s="299">
        <f>ROUND(VALUE(SUBSTITUTE(実質収支比率等に係る経年分析!J$48,"▲","-")),2)</f>
        <v>2.85</v>
      </c>
    </row>
    <row r="20" spans="1:11" x14ac:dyDescent="0.15">
      <c r="A20" s="299" t="s">
        <v>37</v>
      </c>
      <c r="B20" s="299">
        <f>ROUND(VALUE(SUBSTITUTE(実質収支比率等に係る経年分析!F$47,"▲","-")),2)</f>
        <v>25.68</v>
      </c>
      <c r="C20" s="299">
        <f>ROUND(VALUE(SUBSTITUTE(実質収支比率等に係る経年分析!G$47,"▲","-")),2)</f>
        <v>26.12</v>
      </c>
      <c r="D20" s="299">
        <f>ROUND(VALUE(SUBSTITUTE(実質収支比率等に係る経年分析!H$47,"▲","-")),2)</f>
        <v>25.65</v>
      </c>
      <c r="E20" s="299">
        <f>ROUND(VALUE(SUBSTITUTE(実質収支比率等に係る経年分析!I$47,"▲","-")),2)</f>
        <v>23.96</v>
      </c>
      <c r="F20" s="299">
        <f>ROUND(VALUE(SUBSTITUTE(実質収支比率等に係る経年分析!J$47,"▲","-")),2)</f>
        <v>24.73</v>
      </c>
    </row>
    <row r="21" spans="1:11" x14ac:dyDescent="0.15">
      <c r="A21" s="299" t="s">
        <v>109</v>
      </c>
      <c r="B21" s="299">
        <f>IF(ISNUMBER(VALUE(SUBSTITUTE(実質収支比率等に係る経年分析!F$49,"▲","-"))),ROUND(VALUE(SUBSTITUTE(実質収支比率等に係る経年分析!F$49,"▲","-")),2),NA())</f>
        <v>0.32</v>
      </c>
      <c r="C21" s="299">
        <f>IF(ISNUMBER(VALUE(SUBSTITUTE(実質収支比率等に係る経年分析!G$49,"▲","-"))),ROUND(VALUE(SUBSTITUTE(実質収支比率等に係る経年分析!G$49,"▲","-")),2),NA())</f>
        <v>-0.26</v>
      </c>
      <c r="D21" s="299">
        <f>IF(ISNUMBER(VALUE(SUBSTITUTE(実質収支比率等に係る経年分析!H$49,"▲","-"))),ROUND(VALUE(SUBSTITUTE(実質収支比率等に係る経年分析!H$49,"▲","-")),2),NA())</f>
        <v>1.98</v>
      </c>
      <c r="E21" s="299">
        <f>IF(ISNUMBER(VALUE(SUBSTITUTE(実質収支比率等に係る経年分析!I$49,"▲","-"))),ROUND(VALUE(SUBSTITUTE(実質収支比率等に係る経年分析!I$49,"▲","-")),2),NA())</f>
        <v>-2.73</v>
      </c>
      <c r="F21" s="299">
        <f>IF(ISNUMBER(VALUE(SUBSTITUTE(実質収支比率等に係る経年分析!J$49,"▲","-"))),ROUND(VALUE(SUBSTITUTE(実質収支比率等に係る経年分析!J$49,"▲","-")),2),NA())</f>
        <v>0.63</v>
      </c>
    </row>
    <row r="24" spans="1:11" x14ac:dyDescent="0.15">
      <c r="A24" s="298" t="s">
        <v>98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111</v>
      </c>
      <c r="C26" s="300" t="s">
        <v>64</v>
      </c>
      <c r="D26" s="300" t="s">
        <v>111</v>
      </c>
      <c r="E26" s="300" t="s">
        <v>64</v>
      </c>
      <c r="F26" s="300" t="s">
        <v>111</v>
      </c>
      <c r="G26" s="300" t="s">
        <v>64</v>
      </c>
      <c r="H26" s="300" t="s">
        <v>111</v>
      </c>
      <c r="I26" s="300" t="s">
        <v>64</v>
      </c>
      <c r="J26" s="300" t="s">
        <v>111</v>
      </c>
      <c r="K26" s="300" t="s">
        <v>64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0.2</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0.24</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0.15</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0.21</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農業共済事業会計</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0.04</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0.04</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0.03</v>
      </c>
    </row>
    <row r="30" spans="1:11" x14ac:dyDescent="0.15">
      <c r="A30" s="300" t="str">
        <f>IF(連結実質赤字比率に係る赤字・黒字の構成分析!C$40="",NA(),連結実質赤字比率に係る赤字・黒字の構成分析!C$40)</f>
        <v>後期高齢者医療事業</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0.09</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0.08</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0.08</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0.08</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v>
      </c>
    </row>
    <row r="31" spans="1:11" x14ac:dyDescent="0.15">
      <c r="A31" s="300" t="str">
        <f>IF(連結実質赤字比率に係る赤字・黒字の構成分析!C$39="",NA(),連結実質赤字比率に係る赤字・黒字の構成分析!C$39)</f>
        <v>国民健康保険事業</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0.66</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0.81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0.69</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0.67</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0.23</v>
      </c>
    </row>
    <row r="32" spans="1:11" x14ac:dyDescent="0.15">
      <c r="A32" s="300" t="str">
        <f>IF(連結実質赤字比率に係る赤字・黒字の構成分析!C$38="",NA(),連結実質赤字比率に係る赤字・黒字の構成分析!C$38)</f>
        <v>介護保険事業</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0.63</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1.26</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0.36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0.34</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0.6</v>
      </c>
    </row>
    <row r="33" spans="1:16" x14ac:dyDescent="0.15">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0.79</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2.78</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1.71</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1.86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1.98</v>
      </c>
    </row>
    <row r="34" spans="1:16" x14ac:dyDescent="0.15">
      <c r="A34" s="300" t="str">
        <f>IF(連結実質赤字比率に係る赤字・黒字の構成分析!C$36="",NA(),連結実質赤字比率に係る赤字・黒字の構成分析!C$36)</f>
        <v>工業用水道事業会計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1.59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1.58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1.72</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1.9</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2.13</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2.95</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1.64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4.08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3.03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2.85</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15.61</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16.989999999999998</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17.36</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14.7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15.66</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x14ac:dyDescent="0.15">
      <c r="A42" s="301" t="s">
        <v>118</v>
      </c>
      <c r="B42" s="301"/>
      <c r="C42" s="301"/>
      <c r="D42" s="301">
        <f>'実質公債費比率（分子）の構造'!K$52</f>
        <v>877</v>
      </c>
      <c r="E42" s="301"/>
      <c r="F42" s="301"/>
      <c r="G42" s="301">
        <f>'実質公債費比率（分子）の構造'!L$52</f>
        <v>889</v>
      </c>
      <c r="H42" s="301"/>
      <c r="I42" s="301"/>
      <c r="J42" s="301">
        <f>'実質公債費比率（分子）の構造'!M$52</f>
        <v>933</v>
      </c>
      <c r="K42" s="301"/>
      <c r="L42" s="301"/>
      <c r="M42" s="301">
        <f>'実質公債費比率（分子）の構造'!N$52</f>
        <v>895</v>
      </c>
      <c r="N42" s="301"/>
      <c r="O42" s="301"/>
      <c r="P42" s="301">
        <f>'実質公債費比率（分子）の構造'!O$52</f>
        <v>903</v>
      </c>
    </row>
    <row r="43" spans="1:16" x14ac:dyDescent="0.15">
      <c r="A43" s="301" t="s">
        <v>52</v>
      </c>
      <c r="B43" s="301">
        <f>'実質公債費比率（分子）の構造'!K$51</f>
        <v>0</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x14ac:dyDescent="0.15">
      <c r="A44" s="301" t="s">
        <v>45</v>
      </c>
      <c r="B44" s="301">
        <f>'実質公債費比率（分子）の構造'!K$50</f>
        <v>0</v>
      </c>
      <c r="C44" s="301"/>
      <c r="D44" s="301"/>
      <c r="E44" s="301">
        <f>'実質公債費比率（分子）の構造'!L$50</f>
        <v>0</v>
      </c>
      <c r="F44" s="301"/>
      <c r="G44" s="301"/>
      <c r="H44" s="301">
        <f>'実質公債費比率（分子）の構造'!M$50</f>
        <v>0</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57</v>
      </c>
      <c r="C45" s="301"/>
      <c r="D45" s="301"/>
      <c r="E45" s="301">
        <f>'実質公債費比率（分子）の構造'!L$49</f>
        <v>20</v>
      </c>
      <c r="F45" s="301"/>
      <c r="G45" s="301"/>
      <c r="H45" s="301">
        <f>'実質公債費比率（分子）の構造'!M$49</f>
        <v>20</v>
      </c>
      <c r="I45" s="301"/>
      <c r="J45" s="301"/>
      <c r="K45" s="301">
        <f>'実質公債費比率（分子）の構造'!N$49</f>
        <v>20</v>
      </c>
      <c r="L45" s="301"/>
      <c r="M45" s="301"/>
      <c r="N45" s="301">
        <f>'実質公債費比率（分子）の構造'!O$49</f>
        <v>20</v>
      </c>
      <c r="O45" s="301"/>
      <c r="P45" s="301"/>
    </row>
    <row r="46" spans="1:16" x14ac:dyDescent="0.15">
      <c r="A46" s="301" t="s">
        <v>43</v>
      </c>
      <c r="B46" s="301">
        <f>'実質公債費比率（分子）の構造'!K$48</f>
        <v>483</v>
      </c>
      <c r="C46" s="301"/>
      <c r="D46" s="301"/>
      <c r="E46" s="301">
        <f>'実質公債費比率（分子）の構造'!L$48</f>
        <v>513</v>
      </c>
      <c r="F46" s="301"/>
      <c r="G46" s="301"/>
      <c r="H46" s="301">
        <f>'実質公債費比率（分子）の構造'!M$48</f>
        <v>472</v>
      </c>
      <c r="I46" s="301"/>
      <c r="J46" s="301"/>
      <c r="K46" s="301">
        <f>'実質公債費比率（分子）の構造'!N$48</f>
        <v>414</v>
      </c>
      <c r="L46" s="301"/>
      <c r="M46" s="301"/>
      <c r="N46" s="301">
        <f>'実質公債費比率（分子）の構造'!O$48</f>
        <v>369</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28</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848</v>
      </c>
      <c r="C49" s="301"/>
      <c r="D49" s="301"/>
      <c r="E49" s="301">
        <f>'実質公債費比率（分子）の構造'!L$45</f>
        <v>872</v>
      </c>
      <c r="F49" s="301"/>
      <c r="G49" s="301"/>
      <c r="H49" s="301">
        <f>'実質公債費比率（分子）の構造'!M$45</f>
        <v>912</v>
      </c>
      <c r="I49" s="301"/>
      <c r="J49" s="301"/>
      <c r="K49" s="301">
        <f>'実質公債費比率（分子）の構造'!N$45</f>
        <v>919</v>
      </c>
      <c r="L49" s="301"/>
      <c r="M49" s="301"/>
      <c r="N49" s="301">
        <f>'実質公債費比率（分子）の構造'!O$45</f>
        <v>936</v>
      </c>
      <c r="O49" s="301"/>
      <c r="P49" s="301"/>
    </row>
    <row r="50" spans="1:16" x14ac:dyDescent="0.15">
      <c r="A50" s="301" t="s">
        <v>57</v>
      </c>
      <c r="B50" s="301" t="e">
        <f>NA()</f>
        <v>#N/A</v>
      </c>
      <c r="C50" s="301">
        <f>IF(ISNUMBER('実質公債費比率（分子）の構造'!K$53),'実質公債費比率（分子）の構造'!K$53,NA())</f>
        <v>511</v>
      </c>
      <c r="D50" s="301" t="e">
        <f>NA()</f>
        <v>#N/A</v>
      </c>
      <c r="E50" s="301" t="e">
        <f>NA()</f>
        <v>#N/A</v>
      </c>
      <c r="F50" s="301">
        <f>IF(ISNUMBER('実質公債費比率（分子）の構造'!L$53),'実質公債費比率（分子）の構造'!L$53,NA())</f>
        <v>516</v>
      </c>
      <c r="G50" s="301" t="e">
        <f>NA()</f>
        <v>#N/A</v>
      </c>
      <c r="H50" s="301" t="e">
        <f>NA()</f>
        <v>#N/A</v>
      </c>
      <c r="I50" s="301">
        <f>IF(ISNUMBER('実質公債費比率（分子）の構造'!M$53),'実質公債費比率（分子）の構造'!M$53,NA())</f>
        <v>471</v>
      </c>
      <c r="J50" s="301" t="e">
        <f>NA()</f>
        <v>#N/A</v>
      </c>
      <c r="K50" s="301" t="e">
        <f>NA()</f>
        <v>#N/A</v>
      </c>
      <c r="L50" s="301">
        <f>IF(ISNUMBER('実質公債費比率（分子）の構造'!N$53),'実質公債費比率（分子）の構造'!N$53,NA())</f>
        <v>458</v>
      </c>
      <c r="M50" s="301" t="e">
        <f>NA()</f>
        <v>#N/A</v>
      </c>
      <c r="N50" s="301" t="e">
        <f>NA()</f>
        <v>#N/A</v>
      </c>
      <c r="O50" s="301">
        <f>IF(ISNUMBER('実質公債費比率（分子）の構造'!O$53),'実質公債費比率（分子）の構造'!O$53,NA())</f>
        <v>422</v>
      </c>
      <c r="P50" s="301" t="e">
        <f>NA()</f>
        <v>#N/A</v>
      </c>
    </row>
    <row r="53" spans="1:16" x14ac:dyDescent="0.15">
      <c r="A53" s="298" t="s">
        <v>119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123</v>
      </c>
      <c r="C55" s="300"/>
      <c r="D55" s="300" t="s">
        <v>126</v>
      </c>
      <c r="E55" s="300" t="s">
        <v>123</v>
      </c>
      <c r="F55" s="300"/>
      <c r="G55" s="300" t="s">
        <v>126</v>
      </c>
      <c r="H55" s="300" t="s">
        <v>123</v>
      </c>
      <c r="I55" s="300"/>
      <c r="J55" s="300" t="s">
        <v>126</v>
      </c>
      <c r="K55" s="300" t="s">
        <v>123</v>
      </c>
      <c r="L55" s="300"/>
      <c r="M55" s="300" t="s">
        <v>126</v>
      </c>
      <c r="N55" s="300" t="s">
        <v>123</v>
      </c>
      <c r="O55" s="300"/>
      <c r="P55" s="300" t="s">
        <v>126</v>
      </c>
    </row>
    <row r="56" spans="1:16" x14ac:dyDescent="0.15">
      <c r="A56" s="300" t="s">
        <v>47</v>
      </c>
      <c r="B56" s="300"/>
      <c r="C56" s="300"/>
      <c r="D56" s="300">
        <f>'将来負担比率（分子）の構造'!I$52</f>
        <v>11552</v>
      </c>
      <c r="E56" s="300"/>
      <c r="F56" s="300"/>
      <c r="G56" s="300">
        <f>'将来負担比率（分子）の構造'!J$52</f>
        <v>11881</v>
      </c>
      <c r="H56" s="300"/>
      <c r="I56" s="300"/>
      <c r="J56" s="300">
        <f>'将来負担比率（分子）の構造'!K$52</f>
        <v>11643</v>
      </c>
      <c r="K56" s="300"/>
      <c r="L56" s="300"/>
      <c r="M56" s="300">
        <f>'将来負担比率（分子）の構造'!L$52</f>
        <v>11542</v>
      </c>
      <c r="N56" s="300"/>
      <c r="O56" s="300"/>
      <c r="P56" s="300">
        <f>'将来負担比率（分子）の構造'!M$52</f>
        <v>11267</v>
      </c>
    </row>
    <row r="57" spans="1:16" x14ac:dyDescent="0.15">
      <c r="A57" s="300" t="s">
        <v>94</v>
      </c>
      <c r="B57" s="300"/>
      <c r="C57" s="300"/>
      <c r="D57" s="300">
        <f>'将来負担比率（分子）の構造'!I$51</f>
        <v>167</v>
      </c>
      <c r="E57" s="300"/>
      <c r="F57" s="300"/>
      <c r="G57" s="300">
        <f>'将来負担比率（分子）の構造'!J$51</f>
        <v>136</v>
      </c>
      <c r="H57" s="300"/>
      <c r="I57" s="300"/>
      <c r="J57" s="300">
        <f>'将来負担比率（分子）の構造'!K$51</f>
        <v>86</v>
      </c>
      <c r="K57" s="300"/>
      <c r="L57" s="300"/>
      <c r="M57" s="300">
        <f>'将来負担比率（分子）の構造'!L$51</f>
        <v>61</v>
      </c>
      <c r="N57" s="300"/>
      <c r="O57" s="300"/>
      <c r="P57" s="300">
        <f>'将来負担比率（分子）の構造'!M$51</f>
        <v>104</v>
      </c>
    </row>
    <row r="58" spans="1:16" x14ac:dyDescent="0.15">
      <c r="A58" s="300" t="s">
        <v>91</v>
      </c>
      <c r="B58" s="300"/>
      <c r="C58" s="300"/>
      <c r="D58" s="300">
        <f>'将来負担比率（分子）の構造'!I$50</f>
        <v>2018</v>
      </c>
      <c r="E58" s="300"/>
      <c r="F58" s="300"/>
      <c r="G58" s="300">
        <f>'将来負担比率（分子）の構造'!J$50</f>
        <v>2131</v>
      </c>
      <c r="H58" s="300"/>
      <c r="I58" s="300"/>
      <c r="J58" s="300">
        <f>'将来負担比率（分子）の構造'!K$50</f>
        <v>2171</v>
      </c>
      <c r="K58" s="300"/>
      <c r="L58" s="300"/>
      <c r="M58" s="300">
        <f>'将来負担比率（分子）の構造'!L$50</f>
        <v>2081</v>
      </c>
      <c r="N58" s="300"/>
      <c r="O58" s="300"/>
      <c r="P58" s="300">
        <f>'将来負担比率（分子）の構造'!M$50</f>
        <v>2093</v>
      </c>
    </row>
    <row r="59" spans="1:16" x14ac:dyDescent="0.15">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81</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73</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74</v>
      </c>
      <c r="B62" s="300">
        <f>'将来負担比率（分子）の構造'!I$45</f>
        <v>1166</v>
      </c>
      <c r="C62" s="300"/>
      <c r="D62" s="300"/>
      <c r="E62" s="300">
        <f>'将来負担比率（分子）の構造'!J$45</f>
        <v>1145</v>
      </c>
      <c r="F62" s="300"/>
      <c r="G62" s="300"/>
      <c r="H62" s="300">
        <f>'将来負担比率（分子）の構造'!K$45</f>
        <v>1084</v>
      </c>
      <c r="I62" s="300"/>
      <c r="J62" s="300"/>
      <c r="K62" s="300">
        <f>'将来負担比率（分子）の構造'!L$45</f>
        <v>1006</v>
      </c>
      <c r="L62" s="300"/>
      <c r="M62" s="300"/>
      <c r="N62" s="300">
        <f>'将来負担比率（分子）の構造'!M$45</f>
        <v>997</v>
      </c>
      <c r="O62" s="300"/>
      <c r="P62" s="300"/>
    </row>
    <row r="63" spans="1:16" x14ac:dyDescent="0.15">
      <c r="A63" s="300" t="s">
        <v>72</v>
      </c>
      <c r="B63" s="300">
        <f>'将来負担比率（分子）の構造'!I$44</f>
        <v>107</v>
      </c>
      <c r="C63" s="300"/>
      <c r="D63" s="300"/>
      <c r="E63" s="300">
        <f>'将来負担比率（分子）の構造'!J$44</f>
        <v>88</v>
      </c>
      <c r="F63" s="300"/>
      <c r="G63" s="300"/>
      <c r="H63" s="300">
        <f>'将来負担比率（分子）の構造'!K$44</f>
        <v>69</v>
      </c>
      <c r="I63" s="300"/>
      <c r="J63" s="300"/>
      <c r="K63" s="300">
        <f>'将来負担比率（分子）の構造'!L$44</f>
        <v>50</v>
      </c>
      <c r="L63" s="300"/>
      <c r="M63" s="300"/>
      <c r="N63" s="300">
        <f>'将来負担比率（分子）の構造'!M$44</f>
        <v>30</v>
      </c>
      <c r="O63" s="300"/>
      <c r="P63" s="300"/>
    </row>
    <row r="64" spans="1:16" x14ac:dyDescent="0.15">
      <c r="A64" s="300" t="s">
        <v>70</v>
      </c>
      <c r="B64" s="300">
        <f>'将来負担比率（分子）の構造'!I$43</f>
        <v>8299</v>
      </c>
      <c r="C64" s="300"/>
      <c r="D64" s="300"/>
      <c r="E64" s="300">
        <f>'将来負担比率（分子）の構造'!J$43</f>
        <v>8010</v>
      </c>
      <c r="F64" s="300"/>
      <c r="G64" s="300"/>
      <c r="H64" s="300">
        <f>'将来負担比率（分子）の構造'!K$43</f>
        <v>7447</v>
      </c>
      <c r="I64" s="300"/>
      <c r="J64" s="300"/>
      <c r="K64" s="300">
        <f>'将来負担比率（分子）の構造'!L$43</f>
        <v>6655</v>
      </c>
      <c r="L64" s="300"/>
      <c r="M64" s="300"/>
      <c r="N64" s="300">
        <f>'将来負担比率（分子）の構造'!M$43</f>
        <v>5871</v>
      </c>
      <c r="O64" s="300"/>
      <c r="P64" s="300"/>
    </row>
    <row r="65" spans="1:16" x14ac:dyDescent="0.15">
      <c r="A65" s="300" t="s">
        <v>69</v>
      </c>
      <c r="B65" s="300">
        <f>'将来負担比率（分子）の構造'!I$42</f>
        <v>1</v>
      </c>
      <c r="C65" s="300"/>
      <c r="D65" s="300"/>
      <c r="E65" s="300">
        <f>'将来負担比率（分子）の構造'!J$42</f>
        <v>0</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62</v>
      </c>
      <c r="B66" s="300">
        <f>'将来負担比率（分子）の構造'!I$41</f>
        <v>10766</v>
      </c>
      <c r="C66" s="300"/>
      <c r="D66" s="300"/>
      <c r="E66" s="300">
        <f>'将来負担比率（分子）の構造'!J$41</f>
        <v>11204</v>
      </c>
      <c r="F66" s="300"/>
      <c r="G66" s="300"/>
      <c r="H66" s="300">
        <f>'将来負担比率（分子）の構造'!K$41</f>
        <v>11271</v>
      </c>
      <c r="I66" s="300"/>
      <c r="J66" s="300"/>
      <c r="K66" s="300">
        <f>'将来負担比率（分子）の構造'!L$41</f>
        <v>11577</v>
      </c>
      <c r="L66" s="300"/>
      <c r="M66" s="300"/>
      <c r="N66" s="300">
        <f>'将来負担比率（分子）の構造'!M$41</f>
        <v>11736</v>
      </c>
      <c r="O66" s="300"/>
      <c r="P66" s="300"/>
    </row>
    <row r="67" spans="1:16" x14ac:dyDescent="0.15">
      <c r="A67" s="300" t="s">
        <v>96</v>
      </c>
      <c r="B67" s="300" t="e">
        <f>NA()</f>
        <v>#N/A</v>
      </c>
      <c r="C67" s="300">
        <f>IF(ISNUMBER('将来負担比率（分子）の構造'!I$53),IF('将来負担比率（分子）の構造'!I$53&lt;0,0,'将来負担比率（分子）の構造'!I$53),NA())</f>
        <v>6603</v>
      </c>
      <c r="D67" s="300" t="e">
        <f>NA()</f>
        <v>#N/A</v>
      </c>
      <c r="E67" s="300" t="e">
        <f>NA()</f>
        <v>#N/A</v>
      </c>
      <c r="F67" s="300">
        <f>IF(ISNUMBER('将来負担比率（分子）の構造'!J$53),IF('将来負担比率（分子）の構造'!J$53&lt;0,0,'将来負担比率（分子）の構造'!J$53),NA())</f>
        <v>6299</v>
      </c>
      <c r="G67" s="300" t="e">
        <f>NA()</f>
        <v>#N/A</v>
      </c>
      <c r="H67" s="300" t="e">
        <f>NA()</f>
        <v>#N/A</v>
      </c>
      <c r="I67" s="300">
        <f>IF(ISNUMBER('将来負担比率（分子）の構造'!K$53),IF('将来負担比率（分子）の構造'!K$53&lt;0,0,'将来負担比率（分子）の構造'!K$53),NA())</f>
        <v>5970</v>
      </c>
      <c r="J67" s="300" t="e">
        <f>NA()</f>
        <v>#N/A</v>
      </c>
      <c r="K67" s="300" t="e">
        <f>NA()</f>
        <v>#N/A</v>
      </c>
      <c r="L67" s="300">
        <f>IF(ISNUMBER('将来負担比率（分子）の構造'!L$53),IF('将来負担比率（分子）の構造'!L$53&lt;0,0,'将来負担比率（分子）の構造'!L$53),NA())</f>
        <v>5603</v>
      </c>
      <c r="M67" s="300" t="e">
        <f>NA()</f>
        <v>#N/A</v>
      </c>
      <c r="N67" s="300" t="e">
        <f>NA()</f>
        <v>#N/A</v>
      </c>
      <c r="O67" s="300">
        <f>IF(ISNUMBER('将来負担比率（分子）の構造'!M$53),IF('将来負担比率（分子）の構造'!M$53&lt;0,0,'将来負担比率（分子）の構造'!M$53),NA())</f>
        <v>5171</v>
      </c>
      <c r="P67" s="300" t="e">
        <f>NA()</f>
        <v>#N/A</v>
      </c>
    </row>
    <row r="70" spans="1:16" x14ac:dyDescent="0.15">
      <c r="A70" s="303" t="s">
        <v>127</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1351</v>
      </c>
      <c r="C72" s="304">
        <f>基金残高に係る経年分析!G55</f>
        <v>1262</v>
      </c>
      <c r="D72" s="304">
        <f>基金残高に係る経年分析!H55</f>
        <v>1304</v>
      </c>
    </row>
    <row r="73" spans="1:16" x14ac:dyDescent="0.15">
      <c r="A73" s="302" t="s">
        <v>129</v>
      </c>
      <c r="B73" s="304" t="str">
        <f>基金残高に係る経年分析!F56</f>
        <v>-</v>
      </c>
      <c r="C73" s="304" t="str">
        <f>基金残高に係る経年分析!G56</f>
        <v>-</v>
      </c>
      <c r="D73" s="304" t="str">
        <f>基金残高に係る経年分析!H56</f>
        <v>-</v>
      </c>
    </row>
    <row r="74" spans="1:16" x14ac:dyDescent="0.15">
      <c r="A74" s="302" t="s">
        <v>131</v>
      </c>
      <c r="B74" s="304">
        <f>基金残高に係る経年分析!F57</f>
        <v>365</v>
      </c>
      <c r="C74" s="304">
        <f>基金残高に係る経年分析!G57</f>
        <v>358</v>
      </c>
      <c r="D74" s="304">
        <f>基金残高に係る経年分析!H57</f>
        <v>376</v>
      </c>
    </row>
  </sheetData>
  <sheetProtection algorithmName="SHA-512" hashValue="H9XmrPyIoIkpoH1YCIaXHWm/g5TZY+I8JJPz5/xGTAG59a2YOaaTjZVNCiWG7sBNruf4B/MJQjqAoJW/igwecQ==" saltValue="f/qDjjkGAytoKogHrcrqw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R7"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110</v>
      </c>
      <c r="DI1" s="594"/>
      <c r="DJ1" s="594"/>
      <c r="DK1" s="594"/>
      <c r="DL1" s="594"/>
      <c r="DM1" s="594"/>
      <c r="DN1" s="595"/>
      <c r="DO1" s="1"/>
      <c r="DP1" s="593" t="s">
        <v>313</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15">
      <c r="B2" s="43" t="s">
        <v>316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3" t="s">
        <v>114</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156</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317</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15">
      <c r="B4" s="383" t="s">
        <v>8</v>
      </c>
      <c r="C4" s="384"/>
      <c r="D4" s="384"/>
      <c r="E4" s="384"/>
      <c r="F4" s="384"/>
      <c r="G4" s="384"/>
      <c r="H4" s="384"/>
      <c r="I4" s="384"/>
      <c r="J4" s="384"/>
      <c r="K4" s="384"/>
      <c r="L4" s="384"/>
      <c r="M4" s="384"/>
      <c r="N4" s="384"/>
      <c r="O4" s="384"/>
      <c r="P4" s="384"/>
      <c r="Q4" s="433"/>
      <c r="R4" s="383" t="s">
        <v>320</v>
      </c>
      <c r="S4" s="384"/>
      <c r="T4" s="384"/>
      <c r="U4" s="384"/>
      <c r="V4" s="384"/>
      <c r="W4" s="384"/>
      <c r="X4" s="384"/>
      <c r="Y4" s="433"/>
      <c r="Z4" s="383" t="s">
        <v>241</v>
      </c>
      <c r="AA4" s="384"/>
      <c r="AB4" s="384"/>
      <c r="AC4" s="433"/>
      <c r="AD4" s="383" t="s">
        <v>267</v>
      </c>
      <c r="AE4" s="384"/>
      <c r="AF4" s="384"/>
      <c r="AG4" s="384"/>
      <c r="AH4" s="384"/>
      <c r="AI4" s="384"/>
      <c r="AJ4" s="384"/>
      <c r="AK4" s="433"/>
      <c r="AL4" s="383" t="s">
        <v>241</v>
      </c>
      <c r="AM4" s="384"/>
      <c r="AN4" s="384"/>
      <c r="AO4" s="433"/>
      <c r="AP4" s="596" t="s">
        <v>143</v>
      </c>
      <c r="AQ4" s="596"/>
      <c r="AR4" s="596"/>
      <c r="AS4" s="596"/>
      <c r="AT4" s="596"/>
      <c r="AU4" s="596"/>
      <c r="AV4" s="596"/>
      <c r="AW4" s="596"/>
      <c r="AX4" s="596"/>
      <c r="AY4" s="596"/>
      <c r="AZ4" s="596"/>
      <c r="BA4" s="596"/>
      <c r="BB4" s="596"/>
      <c r="BC4" s="596"/>
      <c r="BD4" s="596"/>
      <c r="BE4" s="596"/>
      <c r="BF4" s="596"/>
      <c r="BG4" s="596" t="s">
        <v>302</v>
      </c>
      <c r="BH4" s="596"/>
      <c r="BI4" s="596"/>
      <c r="BJ4" s="596"/>
      <c r="BK4" s="596"/>
      <c r="BL4" s="596"/>
      <c r="BM4" s="596"/>
      <c r="BN4" s="596"/>
      <c r="BO4" s="596" t="s">
        <v>241</v>
      </c>
      <c r="BP4" s="596"/>
      <c r="BQ4" s="596"/>
      <c r="BR4" s="596"/>
      <c r="BS4" s="596" t="s">
        <v>323</v>
      </c>
      <c r="BT4" s="596"/>
      <c r="BU4" s="596"/>
      <c r="BV4" s="596"/>
      <c r="BW4" s="596"/>
      <c r="BX4" s="596"/>
      <c r="BY4" s="596"/>
      <c r="BZ4" s="596"/>
      <c r="CA4" s="596"/>
      <c r="CB4" s="596"/>
      <c r="CD4" s="383" t="s">
        <v>325</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15">
      <c r="B5" s="597" t="s">
        <v>322</v>
      </c>
      <c r="C5" s="598"/>
      <c r="D5" s="598"/>
      <c r="E5" s="598"/>
      <c r="F5" s="598"/>
      <c r="G5" s="598"/>
      <c r="H5" s="598"/>
      <c r="I5" s="598"/>
      <c r="J5" s="598"/>
      <c r="K5" s="598"/>
      <c r="L5" s="598"/>
      <c r="M5" s="598"/>
      <c r="N5" s="598"/>
      <c r="O5" s="598"/>
      <c r="P5" s="598"/>
      <c r="Q5" s="599"/>
      <c r="R5" s="600">
        <v>3326788</v>
      </c>
      <c r="S5" s="601"/>
      <c r="T5" s="601"/>
      <c r="U5" s="601"/>
      <c r="V5" s="601"/>
      <c r="W5" s="601"/>
      <c r="X5" s="601"/>
      <c r="Y5" s="602"/>
      <c r="Z5" s="603">
        <v>37.9</v>
      </c>
      <c r="AA5" s="603"/>
      <c r="AB5" s="603"/>
      <c r="AC5" s="603"/>
      <c r="AD5" s="604">
        <v>3326788</v>
      </c>
      <c r="AE5" s="604"/>
      <c r="AF5" s="604"/>
      <c r="AG5" s="604"/>
      <c r="AH5" s="604"/>
      <c r="AI5" s="604"/>
      <c r="AJ5" s="604"/>
      <c r="AK5" s="604"/>
      <c r="AL5" s="605">
        <v>65.2</v>
      </c>
      <c r="AM5" s="606"/>
      <c r="AN5" s="606"/>
      <c r="AO5" s="607"/>
      <c r="AP5" s="597" t="s">
        <v>326</v>
      </c>
      <c r="AQ5" s="598"/>
      <c r="AR5" s="598"/>
      <c r="AS5" s="598"/>
      <c r="AT5" s="598"/>
      <c r="AU5" s="598"/>
      <c r="AV5" s="598"/>
      <c r="AW5" s="598"/>
      <c r="AX5" s="598"/>
      <c r="AY5" s="598"/>
      <c r="AZ5" s="598"/>
      <c r="BA5" s="598"/>
      <c r="BB5" s="598"/>
      <c r="BC5" s="598"/>
      <c r="BD5" s="598"/>
      <c r="BE5" s="598"/>
      <c r="BF5" s="599"/>
      <c r="BG5" s="608">
        <v>3325990</v>
      </c>
      <c r="BH5" s="389"/>
      <c r="BI5" s="389"/>
      <c r="BJ5" s="389"/>
      <c r="BK5" s="389"/>
      <c r="BL5" s="389"/>
      <c r="BM5" s="389"/>
      <c r="BN5" s="609"/>
      <c r="BO5" s="610">
        <v>100</v>
      </c>
      <c r="BP5" s="610"/>
      <c r="BQ5" s="610"/>
      <c r="BR5" s="610"/>
      <c r="BS5" s="611" t="s">
        <v>210</v>
      </c>
      <c r="BT5" s="611"/>
      <c r="BU5" s="611"/>
      <c r="BV5" s="611"/>
      <c r="BW5" s="611"/>
      <c r="BX5" s="611"/>
      <c r="BY5" s="611"/>
      <c r="BZ5" s="611"/>
      <c r="CA5" s="611"/>
      <c r="CB5" s="612"/>
      <c r="CD5" s="383" t="s">
        <v>143</v>
      </c>
      <c r="CE5" s="384"/>
      <c r="CF5" s="384"/>
      <c r="CG5" s="384"/>
      <c r="CH5" s="384"/>
      <c r="CI5" s="384"/>
      <c r="CJ5" s="384"/>
      <c r="CK5" s="384"/>
      <c r="CL5" s="384"/>
      <c r="CM5" s="384"/>
      <c r="CN5" s="384"/>
      <c r="CO5" s="384"/>
      <c r="CP5" s="384"/>
      <c r="CQ5" s="433"/>
      <c r="CR5" s="383" t="s">
        <v>329</v>
      </c>
      <c r="CS5" s="384"/>
      <c r="CT5" s="384"/>
      <c r="CU5" s="384"/>
      <c r="CV5" s="384"/>
      <c r="CW5" s="384"/>
      <c r="CX5" s="384"/>
      <c r="CY5" s="433"/>
      <c r="CZ5" s="383" t="s">
        <v>241</v>
      </c>
      <c r="DA5" s="384"/>
      <c r="DB5" s="384"/>
      <c r="DC5" s="433"/>
      <c r="DD5" s="383" t="s">
        <v>330</v>
      </c>
      <c r="DE5" s="384"/>
      <c r="DF5" s="384"/>
      <c r="DG5" s="384"/>
      <c r="DH5" s="384"/>
      <c r="DI5" s="384"/>
      <c r="DJ5" s="384"/>
      <c r="DK5" s="384"/>
      <c r="DL5" s="384"/>
      <c r="DM5" s="384"/>
      <c r="DN5" s="384"/>
      <c r="DO5" s="384"/>
      <c r="DP5" s="433"/>
      <c r="DQ5" s="383" t="s">
        <v>332</v>
      </c>
      <c r="DR5" s="384"/>
      <c r="DS5" s="384"/>
      <c r="DT5" s="384"/>
      <c r="DU5" s="384"/>
      <c r="DV5" s="384"/>
      <c r="DW5" s="384"/>
      <c r="DX5" s="384"/>
      <c r="DY5" s="384"/>
      <c r="DZ5" s="384"/>
      <c r="EA5" s="384"/>
      <c r="EB5" s="384"/>
      <c r="EC5" s="433"/>
    </row>
    <row r="6" spans="2:143" ht="11.25" customHeight="1" x14ac:dyDescent="0.15">
      <c r="B6" s="615" t="s">
        <v>333</v>
      </c>
      <c r="C6" s="616"/>
      <c r="D6" s="616"/>
      <c r="E6" s="616"/>
      <c r="F6" s="616"/>
      <c r="G6" s="616"/>
      <c r="H6" s="616"/>
      <c r="I6" s="616"/>
      <c r="J6" s="616"/>
      <c r="K6" s="616"/>
      <c r="L6" s="616"/>
      <c r="M6" s="616"/>
      <c r="N6" s="616"/>
      <c r="O6" s="616"/>
      <c r="P6" s="616"/>
      <c r="Q6" s="617"/>
      <c r="R6" s="608">
        <v>76328</v>
      </c>
      <c r="S6" s="389"/>
      <c r="T6" s="389"/>
      <c r="U6" s="389"/>
      <c r="V6" s="389"/>
      <c r="W6" s="389"/>
      <c r="X6" s="389"/>
      <c r="Y6" s="609"/>
      <c r="Z6" s="610">
        <v>0.9</v>
      </c>
      <c r="AA6" s="610"/>
      <c r="AB6" s="610"/>
      <c r="AC6" s="610"/>
      <c r="AD6" s="611">
        <v>76328</v>
      </c>
      <c r="AE6" s="611"/>
      <c r="AF6" s="611"/>
      <c r="AG6" s="611"/>
      <c r="AH6" s="611"/>
      <c r="AI6" s="611"/>
      <c r="AJ6" s="611"/>
      <c r="AK6" s="611"/>
      <c r="AL6" s="618">
        <v>1.5</v>
      </c>
      <c r="AM6" s="395"/>
      <c r="AN6" s="395"/>
      <c r="AO6" s="619"/>
      <c r="AP6" s="615" t="s">
        <v>104</v>
      </c>
      <c r="AQ6" s="616"/>
      <c r="AR6" s="616"/>
      <c r="AS6" s="616"/>
      <c r="AT6" s="616"/>
      <c r="AU6" s="616"/>
      <c r="AV6" s="616"/>
      <c r="AW6" s="616"/>
      <c r="AX6" s="616"/>
      <c r="AY6" s="616"/>
      <c r="AZ6" s="616"/>
      <c r="BA6" s="616"/>
      <c r="BB6" s="616"/>
      <c r="BC6" s="616"/>
      <c r="BD6" s="616"/>
      <c r="BE6" s="616"/>
      <c r="BF6" s="617"/>
      <c r="BG6" s="608">
        <v>3325990</v>
      </c>
      <c r="BH6" s="389"/>
      <c r="BI6" s="389"/>
      <c r="BJ6" s="389"/>
      <c r="BK6" s="389"/>
      <c r="BL6" s="389"/>
      <c r="BM6" s="389"/>
      <c r="BN6" s="609"/>
      <c r="BO6" s="610">
        <v>100</v>
      </c>
      <c r="BP6" s="610"/>
      <c r="BQ6" s="610"/>
      <c r="BR6" s="610"/>
      <c r="BS6" s="611" t="s">
        <v>210</v>
      </c>
      <c r="BT6" s="611"/>
      <c r="BU6" s="611"/>
      <c r="BV6" s="611"/>
      <c r="BW6" s="611"/>
      <c r="BX6" s="611"/>
      <c r="BY6" s="611"/>
      <c r="BZ6" s="611"/>
      <c r="CA6" s="611"/>
      <c r="CB6" s="612"/>
      <c r="CD6" s="597" t="s">
        <v>334</v>
      </c>
      <c r="CE6" s="598"/>
      <c r="CF6" s="598"/>
      <c r="CG6" s="598"/>
      <c r="CH6" s="598"/>
      <c r="CI6" s="598"/>
      <c r="CJ6" s="598"/>
      <c r="CK6" s="598"/>
      <c r="CL6" s="598"/>
      <c r="CM6" s="598"/>
      <c r="CN6" s="598"/>
      <c r="CO6" s="598"/>
      <c r="CP6" s="598"/>
      <c r="CQ6" s="599"/>
      <c r="CR6" s="608">
        <v>113064</v>
      </c>
      <c r="CS6" s="389"/>
      <c r="CT6" s="389"/>
      <c r="CU6" s="389"/>
      <c r="CV6" s="389"/>
      <c r="CW6" s="389"/>
      <c r="CX6" s="389"/>
      <c r="CY6" s="609"/>
      <c r="CZ6" s="605">
        <v>1.3</v>
      </c>
      <c r="DA6" s="606"/>
      <c r="DB6" s="606"/>
      <c r="DC6" s="620"/>
      <c r="DD6" s="613" t="s">
        <v>210</v>
      </c>
      <c r="DE6" s="389"/>
      <c r="DF6" s="389"/>
      <c r="DG6" s="389"/>
      <c r="DH6" s="389"/>
      <c r="DI6" s="389"/>
      <c r="DJ6" s="389"/>
      <c r="DK6" s="389"/>
      <c r="DL6" s="389"/>
      <c r="DM6" s="389"/>
      <c r="DN6" s="389"/>
      <c r="DO6" s="389"/>
      <c r="DP6" s="609"/>
      <c r="DQ6" s="613">
        <v>113064</v>
      </c>
      <c r="DR6" s="389"/>
      <c r="DS6" s="389"/>
      <c r="DT6" s="389"/>
      <c r="DU6" s="389"/>
      <c r="DV6" s="389"/>
      <c r="DW6" s="389"/>
      <c r="DX6" s="389"/>
      <c r="DY6" s="389"/>
      <c r="DZ6" s="389"/>
      <c r="EA6" s="389"/>
      <c r="EB6" s="389"/>
      <c r="EC6" s="614"/>
    </row>
    <row r="7" spans="2:143" ht="11.25" customHeight="1" x14ac:dyDescent="0.15">
      <c r="B7" s="615" t="s">
        <v>48</v>
      </c>
      <c r="C7" s="616"/>
      <c r="D7" s="616"/>
      <c r="E7" s="616"/>
      <c r="F7" s="616"/>
      <c r="G7" s="616"/>
      <c r="H7" s="616"/>
      <c r="I7" s="616"/>
      <c r="J7" s="616"/>
      <c r="K7" s="616"/>
      <c r="L7" s="616"/>
      <c r="M7" s="616"/>
      <c r="N7" s="616"/>
      <c r="O7" s="616"/>
      <c r="P7" s="616"/>
      <c r="Q7" s="617"/>
      <c r="R7" s="608">
        <v>2535</v>
      </c>
      <c r="S7" s="389"/>
      <c r="T7" s="389"/>
      <c r="U7" s="389"/>
      <c r="V7" s="389"/>
      <c r="W7" s="389"/>
      <c r="X7" s="389"/>
      <c r="Y7" s="609"/>
      <c r="Z7" s="610">
        <v>0</v>
      </c>
      <c r="AA7" s="610"/>
      <c r="AB7" s="610"/>
      <c r="AC7" s="610"/>
      <c r="AD7" s="611">
        <v>2535</v>
      </c>
      <c r="AE7" s="611"/>
      <c r="AF7" s="611"/>
      <c r="AG7" s="611"/>
      <c r="AH7" s="611"/>
      <c r="AI7" s="611"/>
      <c r="AJ7" s="611"/>
      <c r="AK7" s="611"/>
      <c r="AL7" s="618">
        <v>0</v>
      </c>
      <c r="AM7" s="395"/>
      <c r="AN7" s="395"/>
      <c r="AO7" s="619"/>
      <c r="AP7" s="615" t="s">
        <v>335</v>
      </c>
      <c r="AQ7" s="616"/>
      <c r="AR7" s="616"/>
      <c r="AS7" s="616"/>
      <c r="AT7" s="616"/>
      <c r="AU7" s="616"/>
      <c r="AV7" s="616"/>
      <c r="AW7" s="616"/>
      <c r="AX7" s="616"/>
      <c r="AY7" s="616"/>
      <c r="AZ7" s="616"/>
      <c r="BA7" s="616"/>
      <c r="BB7" s="616"/>
      <c r="BC7" s="616"/>
      <c r="BD7" s="616"/>
      <c r="BE7" s="616"/>
      <c r="BF7" s="617"/>
      <c r="BG7" s="608">
        <v>1248664</v>
      </c>
      <c r="BH7" s="389"/>
      <c r="BI7" s="389"/>
      <c r="BJ7" s="389"/>
      <c r="BK7" s="389"/>
      <c r="BL7" s="389"/>
      <c r="BM7" s="389"/>
      <c r="BN7" s="609"/>
      <c r="BO7" s="610">
        <v>37.5</v>
      </c>
      <c r="BP7" s="610"/>
      <c r="BQ7" s="610"/>
      <c r="BR7" s="610"/>
      <c r="BS7" s="611" t="s">
        <v>210</v>
      </c>
      <c r="BT7" s="611"/>
      <c r="BU7" s="611"/>
      <c r="BV7" s="611"/>
      <c r="BW7" s="611"/>
      <c r="BX7" s="611"/>
      <c r="BY7" s="611"/>
      <c r="BZ7" s="611"/>
      <c r="CA7" s="611"/>
      <c r="CB7" s="612"/>
      <c r="CD7" s="615" t="s">
        <v>337</v>
      </c>
      <c r="CE7" s="616"/>
      <c r="CF7" s="616"/>
      <c r="CG7" s="616"/>
      <c r="CH7" s="616"/>
      <c r="CI7" s="616"/>
      <c r="CJ7" s="616"/>
      <c r="CK7" s="616"/>
      <c r="CL7" s="616"/>
      <c r="CM7" s="616"/>
      <c r="CN7" s="616"/>
      <c r="CO7" s="616"/>
      <c r="CP7" s="616"/>
      <c r="CQ7" s="617"/>
      <c r="CR7" s="608">
        <v>1142665</v>
      </c>
      <c r="CS7" s="389"/>
      <c r="CT7" s="389"/>
      <c r="CU7" s="389"/>
      <c r="CV7" s="389"/>
      <c r="CW7" s="389"/>
      <c r="CX7" s="389"/>
      <c r="CY7" s="609"/>
      <c r="CZ7" s="610">
        <v>13.4</v>
      </c>
      <c r="DA7" s="610"/>
      <c r="DB7" s="610"/>
      <c r="DC7" s="610"/>
      <c r="DD7" s="613">
        <v>183708</v>
      </c>
      <c r="DE7" s="389"/>
      <c r="DF7" s="389"/>
      <c r="DG7" s="389"/>
      <c r="DH7" s="389"/>
      <c r="DI7" s="389"/>
      <c r="DJ7" s="389"/>
      <c r="DK7" s="389"/>
      <c r="DL7" s="389"/>
      <c r="DM7" s="389"/>
      <c r="DN7" s="389"/>
      <c r="DO7" s="389"/>
      <c r="DP7" s="609"/>
      <c r="DQ7" s="613">
        <v>822687</v>
      </c>
      <c r="DR7" s="389"/>
      <c r="DS7" s="389"/>
      <c r="DT7" s="389"/>
      <c r="DU7" s="389"/>
      <c r="DV7" s="389"/>
      <c r="DW7" s="389"/>
      <c r="DX7" s="389"/>
      <c r="DY7" s="389"/>
      <c r="DZ7" s="389"/>
      <c r="EA7" s="389"/>
      <c r="EB7" s="389"/>
      <c r="EC7" s="614"/>
    </row>
    <row r="8" spans="2:143" ht="11.25" customHeight="1" x14ac:dyDescent="0.15">
      <c r="B8" s="615" t="s">
        <v>338</v>
      </c>
      <c r="C8" s="616"/>
      <c r="D8" s="616"/>
      <c r="E8" s="616"/>
      <c r="F8" s="616"/>
      <c r="G8" s="616"/>
      <c r="H8" s="616"/>
      <c r="I8" s="616"/>
      <c r="J8" s="616"/>
      <c r="K8" s="616"/>
      <c r="L8" s="616"/>
      <c r="M8" s="616"/>
      <c r="N8" s="616"/>
      <c r="O8" s="616"/>
      <c r="P8" s="616"/>
      <c r="Q8" s="617"/>
      <c r="R8" s="608">
        <v>16439</v>
      </c>
      <c r="S8" s="389"/>
      <c r="T8" s="389"/>
      <c r="U8" s="389"/>
      <c r="V8" s="389"/>
      <c r="W8" s="389"/>
      <c r="X8" s="389"/>
      <c r="Y8" s="609"/>
      <c r="Z8" s="610">
        <v>0.2</v>
      </c>
      <c r="AA8" s="610"/>
      <c r="AB8" s="610"/>
      <c r="AC8" s="610"/>
      <c r="AD8" s="611">
        <v>16439</v>
      </c>
      <c r="AE8" s="611"/>
      <c r="AF8" s="611"/>
      <c r="AG8" s="611"/>
      <c r="AH8" s="611"/>
      <c r="AI8" s="611"/>
      <c r="AJ8" s="611"/>
      <c r="AK8" s="611"/>
      <c r="AL8" s="618">
        <v>0.3</v>
      </c>
      <c r="AM8" s="395"/>
      <c r="AN8" s="395"/>
      <c r="AO8" s="619"/>
      <c r="AP8" s="615" t="s">
        <v>124</v>
      </c>
      <c r="AQ8" s="616"/>
      <c r="AR8" s="616"/>
      <c r="AS8" s="616"/>
      <c r="AT8" s="616"/>
      <c r="AU8" s="616"/>
      <c r="AV8" s="616"/>
      <c r="AW8" s="616"/>
      <c r="AX8" s="616"/>
      <c r="AY8" s="616"/>
      <c r="AZ8" s="616"/>
      <c r="BA8" s="616"/>
      <c r="BB8" s="616"/>
      <c r="BC8" s="616"/>
      <c r="BD8" s="616"/>
      <c r="BE8" s="616"/>
      <c r="BF8" s="617"/>
      <c r="BG8" s="608">
        <v>34216</v>
      </c>
      <c r="BH8" s="389"/>
      <c r="BI8" s="389"/>
      <c r="BJ8" s="389"/>
      <c r="BK8" s="389"/>
      <c r="BL8" s="389"/>
      <c r="BM8" s="389"/>
      <c r="BN8" s="609"/>
      <c r="BO8" s="610">
        <v>1</v>
      </c>
      <c r="BP8" s="610"/>
      <c r="BQ8" s="610"/>
      <c r="BR8" s="610"/>
      <c r="BS8" s="613" t="s">
        <v>210</v>
      </c>
      <c r="BT8" s="389"/>
      <c r="BU8" s="389"/>
      <c r="BV8" s="389"/>
      <c r="BW8" s="389"/>
      <c r="BX8" s="389"/>
      <c r="BY8" s="389"/>
      <c r="BZ8" s="389"/>
      <c r="CA8" s="389"/>
      <c r="CB8" s="614"/>
      <c r="CD8" s="615" t="s">
        <v>341</v>
      </c>
      <c r="CE8" s="616"/>
      <c r="CF8" s="616"/>
      <c r="CG8" s="616"/>
      <c r="CH8" s="616"/>
      <c r="CI8" s="616"/>
      <c r="CJ8" s="616"/>
      <c r="CK8" s="616"/>
      <c r="CL8" s="616"/>
      <c r="CM8" s="616"/>
      <c r="CN8" s="616"/>
      <c r="CO8" s="616"/>
      <c r="CP8" s="616"/>
      <c r="CQ8" s="617"/>
      <c r="CR8" s="608">
        <v>2303108</v>
      </c>
      <c r="CS8" s="389"/>
      <c r="CT8" s="389"/>
      <c r="CU8" s="389"/>
      <c r="CV8" s="389"/>
      <c r="CW8" s="389"/>
      <c r="CX8" s="389"/>
      <c r="CY8" s="609"/>
      <c r="CZ8" s="610">
        <v>26.9</v>
      </c>
      <c r="DA8" s="610"/>
      <c r="DB8" s="610"/>
      <c r="DC8" s="610"/>
      <c r="DD8" s="613">
        <v>6132</v>
      </c>
      <c r="DE8" s="389"/>
      <c r="DF8" s="389"/>
      <c r="DG8" s="389"/>
      <c r="DH8" s="389"/>
      <c r="DI8" s="389"/>
      <c r="DJ8" s="389"/>
      <c r="DK8" s="389"/>
      <c r="DL8" s="389"/>
      <c r="DM8" s="389"/>
      <c r="DN8" s="389"/>
      <c r="DO8" s="389"/>
      <c r="DP8" s="609"/>
      <c r="DQ8" s="613">
        <v>1326507</v>
      </c>
      <c r="DR8" s="389"/>
      <c r="DS8" s="389"/>
      <c r="DT8" s="389"/>
      <c r="DU8" s="389"/>
      <c r="DV8" s="389"/>
      <c r="DW8" s="389"/>
      <c r="DX8" s="389"/>
      <c r="DY8" s="389"/>
      <c r="DZ8" s="389"/>
      <c r="EA8" s="389"/>
      <c r="EB8" s="389"/>
      <c r="EC8" s="614"/>
    </row>
    <row r="9" spans="2:143" ht="11.25" customHeight="1" x14ac:dyDescent="0.15">
      <c r="B9" s="615" t="s">
        <v>340</v>
      </c>
      <c r="C9" s="616"/>
      <c r="D9" s="616"/>
      <c r="E9" s="616"/>
      <c r="F9" s="616"/>
      <c r="G9" s="616"/>
      <c r="H9" s="616"/>
      <c r="I9" s="616"/>
      <c r="J9" s="616"/>
      <c r="K9" s="616"/>
      <c r="L9" s="616"/>
      <c r="M9" s="616"/>
      <c r="N9" s="616"/>
      <c r="O9" s="616"/>
      <c r="P9" s="616"/>
      <c r="Q9" s="617"/>
      <c r="R9" s="608">
        <v>8815</v>
      </c>
      <c r="S9" s="389"/>
      <c r="T9" s="389"/>
      <c r="U9" s="389"/>
      <c r="V9" s="389"/>
      <c r="W9" s="389"/>
      <c r="X9" s="389"/>
      <c r="Y9" s="609"/>
      <c r="Z9" s="610">
        <v>0.1</v>
      </c>
      <c r="AA9" s="610"/>
      <c r="AB9" s="610"/>
      <c r="AC9" s="610"/>
      <c r="AD9" s="611">
        <v>8815</v>
      </c>
      <c r="AE9" s="611"/>
      <c r="AF9" s="611"/>
      <c r="AG9" s="611"/>
      <c r="AH9" s="611"/>
      <c r="AI9" s="611"/>
      <c r="AJ9" s="611"/>
      <c r="AK9" s="611"/>
      <c r="AL9" s="618">
        <v>0.2</v>
      </c>
      <c r="AM9" s="395"/>
      <c r="AN9" s="395"/>
      <c r="AO9" s="619"/>
      <c r="AP9" s="615" t="s">
        <v>342</v>
      </c>
      <c r="AQ9" s="616"/>
      <c r="AR9" s="616"/>
      <c r="AS9" s="616"/>
      <c r="AT9" s="616"/>
      <c r="AU9" s="616"/>
      <c r="AV9" s="616"/>
      <c r="AW9" s="616"/>
      <c r="AX9" s="616"/>
      <c r="AY9" s="616"/>
      <c r="AZ9" s="616"/>
      <c r="BA9" s="616"/>
      <c r="BB9" s="616"/>
      <c r="BC9" s="616"/>
      <c r="BD9" s="616"/>
      <c r="BE9" s="616"/>
      <c r="BF9" s="617"/>
      <c r="BG9" s="608">
        <v>886931</v>
      </c>
      <c r="BH9" s="389"/>
      <c r="BI9" s="389"/>
      <c r="BJ9" s="389"/>
      <c r="BK9" s="389"/>
      <c r="BL9" s="389"/>
      <c r="BM9" s="389"/>
      <c r="BN9" s="609"/>
      <c r="BO9" s="610">
        <v>26.7</v>
      </c>
      <c r="BP9" s="610"/>
      <c r="BQ9" s="610"/>
      <c r="BR9" s="610"/>
      <c r="BS9" s="613" t="s">
        <v>210</v>
      </c>
      <c r="BT9" s="389"/>
      <c r="BU9" s="389"/>
      <c r="BV9" s="389"/>
      <c r="BW9" s="389"/>
      <c r="BX9" s="389"/>
      <c r="BY9" s="389"/>
      <c r="BZ9" s="389"/>
      <c r="CA9" s="389"/>
      <c r="CB9" s="614"/>
      <c r="CD9" s="615" t="s">
        <v>345</v>
      </c>
      <c r="CE9" s="616"/>
      <c r="CF9" s="616"/>
      <c r="CG9" s="616"/>
      <c r="CH9" s="616"/>
      <c r="CI9" s="616"/>
      <c r="CJ9" s="616"/>
      <c r="CK9" s="616"/>
      <c r="CL9" s="616"/>
      <c r="CM9" s="616"/>
      <c r="CN9" s="616"/>
      <c r="CO9" s="616"/>
      <c r="CP9" s="616"/>
      <c r="CQ9" s="617"/>
      <c r="CR9" s="608">
        <v>477355</v>
      </c>
      <c r="CS9" s="389"/>
      <c r="CT9" s="389"/>
      <c r="CU9" s="389"/>
      <c r="CV9" s="389"/>
      <c r="CW9" s="389"/>
      <c r="CX9" s="389"/>
      <c r="CY9" s="609"/>
      <c r="CZ9" s="610">
        <v>5.6</v>
      </c>
      <c r="DA9" s="610"/>
      <c r="DB9" s="610"/>
      <c r="DC9" s="610"/>
      <c r="DD9" s="613" t="s">
        <v>210</v>
      </c>
      <c r="DE9" s="389"/>
      <c r="DF9" s="389"/>
      <c r="DG9" s="389"/>
      <c r="DH9" s="389"/>
      <c r="DI9" s="389"/>
      <c r="DJ9" s="389"/>
      <c r="DK9" s="389"/>
      <c r="DL9" s="389"/>
      <c r="DM9" s="389"/>
      <c r="DN9" s="389"/>
      <c r="DO9" s="389"/>
      <c r="DP9" s="609"/>
      <c r="DQ9" s="613">
        <v>449400</v>
      </c>
      <c r="DR9" s="389"/>
      <c r="DS9" s="389"/>
      <c r="DT9" s="389"/>
      <c r="DU9" s="389"/>
      <c r="DV9" s="389"/>
      <c r="DW9" s="389"/>
      <c r="DX9" s="389"/>
      <c r="DY9" s="389"/>
      <c r="DZ9" s="389"/>
      <c r="EA9" s="389"/>
      <c r="EB9" s="389"/>
      <c r="EC9" s="614"/>
    </row>
    <row r="10" spans="2:143" ht="11.25" customHeight="1" x14ac:dyDescent="0.15">
      <c r="B10" s="615" t="s">
        <v>130</v>
      </c>
      <c r="C10" s="616"/>
      <c r="D10" s="616"/>
      <c r="E10" s="616"/>
      <c r="F10" s="616"/>
      <c r="G10" s="616"/>
      <c r="H10" s="616"/>
      <c r="I10" s="616"/>
      <c r="J10" s="616"/>
      <c r="K10" s="616"/>
      <c r="L10" s="616"/>
      <c r="M10" s="616"/>
      <c r="N10" s="616"/>
      <c r="O10" s="616"/>
      <c r="P10" s="616"/>
      <c r="Q10" s="617"/>
      <c r="R10" s="608" t="s">
        <v>210</v>
      </c>
      <c r="S10" s="389"/>
      <c r="T10" s="389"/>
      <c r="U10" s="389"/>
      <c r="V10" s="389"/>
      <c r="W10" s="389"/>
      <c r="X10" s="389"/>
      <c r="Y10" s="609"/>
      <c r="Z10" s="610" t="s">
        <v>210</v>
      </c>
      <c r="AA10" s="610"/>
      <c r="AB10" s="610"/>
      <c r="AC10" s="610"/>
      <c r="AD10" s="611" t="s">
        <v>210</v>
      </c>
      <c r="AE10" s="611"/>
      <c r="AF10" s="611"/>
      <c r="AG10" s="611"/>
      <c r="AH10" s="611"/>
      <c r="AI10" s="611"/>
      <c r="AJ10" s="611"/>
      <c r="AK10" s="611"/>
      <c r="AL10" s="618" t="s">
        <v>210</v>
      </c>
      <c r="AM10" s="395"/>
      <c r="AN10" s="395"/>
      <c r="AO10" s="619"/>
      <c r="AP10" s="615" t="s">
        <v>202</v>
      </c>
      <c r="AQ10" s="616"/>
      <c r="AR10" s="616"/>
      <c r="AS10" s="616"/>
      <c r="AT10" s="616"/>
      <c r="AU10" s="616"/>
      <c r="AV10" s="616"/>
      <c r="AW10" s="616"/>
      <c r="AX10" s="616"/>
      <c r="AY10" s="616"/>
      <c r="AZ10" s="616"/>
      <c r="BA10" s="616"/>
      <c r="BB10" s="616"/>
      <c r="BC10" s="616"/>
      <c r="BD10" s="616"/>
      <c r="BE10" s="616"/>
      <c r="BF10" s="617"/>
      <c r="BG10" s="608">
        <v>92682</v>
      </c>
      <c r="BH10" s="389"/>
      <c r="BI10" s="389"/>
      <c r="BJ10" s="389"/>
      <c r="BK10" s="389"/>
      <c r="BL10" s="389"/>
      <c r="BM10" s="389"/>
      <c r="BN10" s="609"/>
      <c r="BO10" s="610">
        <v>2.8</v>
      </c>
      <c r="BP10" s="610"/>
      <c r="BQ10" s="610"/>
      <c r="BR10" s="610"/>
      <c r="BS10" s="613" t="s">
        <v>210</v>
      </c>
      <c r="BT10" s="389"/>
      <c r="BU10" s="389"/>
      <c r="BV10" s="389"/>
      <c r="BW10" s="389"/>
      <c r="BX10" s="389"/>
      <c r="BY10" s="389"/>
      <c r="BZ10" s="389"/>
      <c r="CA10" s="389"/>
      <c r="CB10" s="614"/>
      <c r="CD10" s="615" t="s">
        <v>49</v>
      </c>
      <c r="CE10" s="616"/>
      <c r="CF10" s="616"/>
      <c r="CG10" s="616"/>
      <c r="CH10" s="616"/>
      <c r="CI10" s="616"/>
      <c r="CJ10" s="616"/>
      <c r="CK10" s="616"/>
      <c r="CL10" s="616"/>
      <c r="CM10" s="616"/>
      <c r="CN10" s="616"/>
      <c r="CO10" s="616"/>
      <c r="CP10" s="616"/>
      <c r="CQ10" s="617"/>
      <c r="CR10" s="608">
        <v>13919</v>
      </c>
      <c r="CS10" s="389"/>
      <c r="CT10" s="389"/>
      <c r="CU10" s="389"/>
      <c r="CV10" s="389"/>
      <c r="CW10" s="389"/>
      <c r="CX10" s="389"/>
      <c r="CY10" s="609"/>
      <c r="CZ10" s="610">
        <v>0.2</v>
      </c>
      <c r="DA10" s="610"/>
      <c r="DB10" s="610"/>
      <c r="DC10" s="610"/>
      <c r="DD10" s="613" t="s">
        <v>210</v>
      </c>
      <c r="DE10" s="389"/>
      <c r="DF10" s="389"/>
      <c r="DG10" s="389"/>
      <c r="DH10" s="389"/>
      <c r="DI10" s="389"/>
      <c r="DJ10" s="389"/>
      <c r="DK10" s="389"/>
      <c r="DL10" s="389"/>
      <c r="DM10" s="389"/>
      <c r="DN10" s="389"/>
      <c r="DO10" s="389"/>
      <c r="DP10" s="609"/>
      <c r="DQ10" s="613">
        <v>5609</v>
      </c>
      <c r="DR10" s="389"/>
      <c r="DS10" s="389"/>
      <c r="DT10" s="389"/>
      <c r="DU10" s="389"/>
      <c r="DV10" s="389"/>
      <c r="DW10" s="389"/>
      <c r="DX10" s="389"/>
      <c r="DY10" s="389"/>
      <c r="DZ10" s="389"/>
      <c r="EA10" s="389"/>
      <c r="EB10" s="389"/>
      <c r="EC10" s="614"/>
    </row>
    <row r="11" spans="2:143" ht="11.25" customHeight="1" x14ac:dyDescent="0.15">
      <c r="B11" s="615" t="s">
        <v>102</v>
      </c>
      <c r="C11" s="616"/>
      <c r="D11" s="616"/>
      <c r="E11" s="616"/>
      <c r="F11" s="616"/>
      <c r="G11" s="616"/>
      <c r="H11" s="616"/>
      <c r="I11" s="616"/>
      <c r="J11" s="616"/>
      <c r="K11" s="616"/>
      <c r="L11" s="616"/>
      <c r="M11" s="616"/>
      <c r="N11" s="616"/>
      <c r="O11" s="616"/>
      <c r="P11" s="616"/>
      <c r="Q11" s="617"/>
      <c r="R11" s="608">
        <v>383180</v>
      </c>
      <c r="S11" s="389"/>
      <c r="T11" s="389"/>
      <c r="U11" s="389"/>
      <c r="V11" s="389"/>
      <c r="W11" s="389"/>
      <c r="X11" s="389"/>
      <c r="Y11" s="609"/>
      <c r="Z11" s="618">
        <v>4.4000000000000004</v>
      </c>
      <c r="AA11" s="395"/>
      <c r="AB11" s="395"/>
      <c r="AC11" s="621"/>
      <c r="AD11" s="613">
        <v>383180</v>
      </c>
      <c r="AE11" s="389"/>
      <c r="AF11" s="389"/>
      <c r="AG11" s="389"/>
      <c r="AH11" s="389"/>
      <c r="AI11" s="389"/>
      <c r="AJ11" s="389"/>
      <c r="AK11" s="609"/>
      <c r="AL11" s="618">
        <v>7.5</v>
      </c>
      <c r="AM11" s="395"/>
      <c r="AN11" s="395"/>
      <c r="AO11" s="619"/>
      <c r="AP11" s="615" t="s">
        <v>347</v>
      </c>
      <c r="AQ11" s="616"/>
      <c r="AR11" s="616"/>
      <c r="AS11" s="616"/>
      <c r="AT11" s="616"/>
      <c r="AU11" s="616"/>
      <c r="AV11" s="616"/>
      <c r="AW11" s="616"/>
      <c r="AX11" s="616"/>
      <c r="AY11" s="616"/>
      <c r="AZ11" s="616"/>
      <c r="BA11" s="616"/>
      <c r="BB11" s="616"/>
      <c r="BC11" s="616"/>
      <c r="BD11" s="616"/>
      <c r="BE11" s="616"/>
      <c r="BF11" s="617"/>
      <c r="BG11" s="608">
        <v>234835</v>
      </c>
      <c r="BH11" s="389"/>
      <c r="BI11" s="389"/>
      <c r="BJ11" s="389"/>
      <c r="BK11" s="389"/>
      <c r="BL11" s="389"/>
      <c r="BM11" s="389"/>
      <c r="BN11" s="609"/>
      <c r="BO11" s="610">
        <v>7.1</v>
      </c>
      <c r="BP11" s="610"/>
      <c r="BQ11" s="610"/>
      <c r="BR11" s="610"/>
      <c r="BS11" s="613" t="s">
        <v>210</v>
      </c>
      <c r="BT11" s="389"/>
      <c r="BU11" s="389"/>
      <c r="BV11" s="389"/>
      <c r="BW11" s="389"/>
      <c r="BX11" s="389"/>
      <c r="BY11" s="389"/>
      <c r="BZ11" s="389"/>
      <c r="CA11" s="389"/>
      <c r="CB11" s="614"/>
      <c r="CD11" s="615" t="s">
        <v>350</v>
      </c>
      <c r="CE11" s="616"/>
      <c r="CF11" s="616"/>
      <c r="CG11" s="616"/>
      <c r="CH11" s="616"/>
      <c r="CI11" s="616"/>
      <c r="CJ11" s="616"/>
      <c r="CK11" s="616"/>
      <c r="CL11" s="616"/>
      <c r="CM11" s="616"/>
      <c r="CN11" s="616"/>
      <c r="CO11" s="616"/>
      <c r="CP11" s="616"/>
      <c r="CQ11" s="617"/>
      <c r="CR11" s="608">
        <v>399241</v>
      </c>
      <c r="CS11" s="389"/>
      <c r="CT11" s="389"/>
      <c r="CU11" s="389"/>
      <c r="CV11" s="389"/>
      <c r="CW11" s="389"/>
      <c r="CX11" s="389"/>
      <c r="CY11" s="609"/>
      <c r="CZ11" s="610">
        <v>4.7</v>
      </c>
      <c r="DA11" s="610"/>
      <c r="DB11" s="610"/>
      <c r="DC11" s="610"/>
      <c r="DD11" s="613">
        <v>57960</v>
      </c>
      <c r="DE11" s="389"/>
      <c r="DF11" s="389"/>
      <c r="DG11" s="389"/>
      <c r="DH11" s="389"/>
      <c r="DI11" s="389"/>
      <c r="DJ11" s="389"/>
      <c r="DK11" s="389"/>
      <c r="DL11" s="389"/>
      <c r="DM11" s="389"/>
      <c r="DN11" s="389"/>
      <c r="DO11" s="389"/>
      <c r="DP11" s="609"/>
      <c r="DQ11" s="613">
        <v>275598</v>
      </c>
      <c r="DR11" s="389"/>
      <c r="DS11" s="389"/>
      <c r="DT11" s="389"/>
      <c r="DU11" s="389"/>
      <c r="DV11" s="389"/>
      <c r="DW11" s="389"/>
      <c r="DX11" s="389"/>
      <c r="DY11" s="389"/>
      <c r="DZ11" s="389"/>
      <c r="EA11" s="389"/>
      <c r="EB11" s="389"/>
      <c r="EC11" s="614"/>
    </row>
    <row r="12" spans="2:143" ht="11.25" customHeight="1" x14ac:dyDescent="0.15">
      <c r="B12" s="615" t="s">
        <v>151</v>
      </c>
      <c r="C12" s="616"/>
      <c r="D12" s="616"/>
      <c r="E12" s="616"/>
      <c r="F12" s="616"/>
      <c r="G12" s="616"/>
      <c r="H12" s="616"/>
      <c r="I12" s="616"/>
      <c r="J12" s="616"/>
      <c r="K12" s="616"/>
      <c r="L12" s="616"/>
      <c r="M12" s="616"/>
      <c r="N12" s="616"/>
      <c r="O12" s="616"/>
      <c r="P12" s="616"/>
      <c r="Q12" s="617"/>
      <c r="R12" s="608">
        <v>15003</v>
      </c>
      <c r="S12" s="389"/>
      <c r="T12" s="389"/>
      <c r="U12" s="389"/>
      <c r="V12" s="389"/>
      <c r="W12" s="389"/>
      <c r="X12" s="389"/>
      <c r="Y12" s="609"/>
      <c r="Z12" s="610">
        <v>0.2</v>
      </c>
      <c r="AA12" s="610"/>
      <c r="AB12" s="610"/>
      <c r="AC12" s="610"/>
      <c r="AD12" s="611">
        <v>15003</v>
      </c>
      <c r="AE12" s="611"/>
      <c r="AF12" s="611"/>
      <c r="AG12" s="611"/>
      <c r="AH12" s="611"/>
      <c r="AI12" s="611"/>
      <c r="AJ12" s="611"/>
      <c r="AK12" s="611"/>
      <c r="AL12" s="618">
        <v>0.3</v>
      </c>
      <c r="AM12" s="395"/>
      <c r="AN12" s="395"/>
      <c r="AO12" s="619"/>
      <c r="AP12" s="615" t="s">
        <v>351</v>
      </c>
      <c r="AQ12" s="616"/>
      <c r="AR12" s="616"/>
      <c r="AS12" s="616"/>
      <c r="AT12" s="616"/>
      <c r="AU12" s="616"/>
      <c r="AV12" s="616"/>
      <c r="AW12" s="616"/>
      <c r="AX12" s="616"/>
      <c r="AY12" s="616"/>
      <c r="AZ12" s="616"/>
      <c r="BA12" s="616"/>
      <c r="BB12" s="616"/>
      <c r="BC12" s="616"/>
      <c r="BD12" s="616"/>
      <c r="BE12" s="616"/>
      <c r="BF12" s="617"/>
      <c r="BG12" s="608">
        <v>1866543</v>
      </c>
      <c r="BH12" s="389"/>
      <c r="BI12" s="389"/>
      <c r="BJ12" s="389"/>
      <c r="BK12" s="389"/>
      <c r="BL12" s="389"/>
      <c r="BM12" s="389"/>
      <c r="BN12" s="609"/>
      <c r="BO12" s="610">
        <v>56.1</v>
      </c>
      <c r="BP12" s="610"/>
      <c r="BQ12" s="610"/>
      <c r="BR12" s="610"/>
      <c r="BS12" s="613" t="s">
        <v>210</v>
      </c>
      <c r="BT12" s="389"/>
      <c r="BU12" s="389"/>
      <c r="BV12" s="389"/>
      <c r="BW12" s="389"/>
      <c r="BX12" s="389"/>
      <c r="BY12" s="389"/>
      <c r="BZ12" s="389"/>
      <c r="CA12" s="389"/>
      <c r="CB12" s="614"/>
      <c r="CD12" s="615" t="s">
        <v>88</v>
      </c>
      <c r="CE12" s="616"/>
      <c r="CF12" s="616"/>
      <c r="CG12" s="616"/>
      <c r="CH12" s="616"/>
      <c r="CI12" s="616"/>
      <c r="CJ12" s="616"/>
      <c r="CK12" s="616"/>
      <c r="CL12" s="616"/>
      <c r="CM12" s="616"/>
      <c r="CN12" s="616"/>
      <c r="CO12" s="616"/>
      <c r="CP12" s="616"/>
      <c r="CQ12" s="617"/>
      <c r="CR12" s="608">
        <v>240015</v>
      </c>
      <c r="CS12" s="389"/>
      <c r="CT12" s="389"/>
      <c r="CU12" s="389"/>
      <c r="CV12" s="389"/>
      <c r="CW12" s="389"/>
      <c r="CX12" s="389"/>
      <c r="CY12" s="609"/>
      <c r="CZ12" s="610">
        <v>2.8</v>
      </c>
      <c r="DA12" s="610"/>
      <c r="DB12" s="610"/>
      <c r="DC12" s="610"/>
      <c r="DD12" s="613">
        <v>13679</v>
      </c>
      <c r="DE12" s="389"/>
      <c r="DF12" s="389"/>
      <c r="DG12" s="389"/>
      <c r="DH12" s="389"/>
      <c r="DI12" s="389"/>
      <c r="DJ12" s="389"/>
      <c r="DK12" s="389"/>
      <c r="DL12" s="389"/>
      <c r="DM12" s="389"/>
      <c r="DN12" s="389"/>
      <c r="DO12" s="389"/>
      <c r="DP12" s="609"/>
      <c r="DQ12" s="613">
        <v>106965</v>
      </c>
      <c r="DR12" s="389"/>
      <c r="DS12" s="389"/>
      <c r="DT12" s="389"/>
      <c r="DU12" s="389"/>
      <c r="DV12" s="389"/>
      <c r="DW12" s="389"/>
      <c r="DX12" s="389"/>
      <c r="DY12" s="389"/>
      <c r="DZ12" s="389"/>
      <c r="EA12" s="389"/>
      <c r="EB12" s="389"/>
      <c r="EC12" s="614"/>
    </row>
    <row r="13" spans="2:143" ht="11.25" customHeight="1" x14ac:dyDescent="0.15">
      <c r="B13" s="615" t="s">
        <v>352</v>
      </c>
      <c r="C13" s="616"/>
      <c r="D13" s="616"/>
      <c r="E13" s="616"/>
      <c r="F13" s="616"/>
      <c r="G13" s="616"/>
      <c r="H13" s="616"/>
      <c r="I13" s="616"/>
      <c r="J13" s="616"/>
      <c r="K13" s="616"/>
      <c r="L13" s="616"/>
      <c r="M13" s="616"/>
      <c r="N13" s="616"/>
      <c r="O13" s="616"/>
      <c r="P13" s="616"/>
      <c r="Q13" s="617"/>
      <c r="R13" s="608" t="s">
        <v>210</v>
      </c>
      <c r="S13" s="389"/>
      <c r="T13" s="389"/>
      <c r="U13" s="389"/>
      <c r="V13" s="389"/>
      <c r="W13" s="389"/>
      <c r="X13" s="389"/>
      <c r="Y13" s="609"/>
      <c r="Z13" s="610" t="s">
        <v>210</v>
      </c>
      <c r="AA13" s="610"/>
      <c r="AB13" s="610"/>
      <c r="AC13" s="610"/>
      <c r="AD13" s="611" t="s">
        <v>210</v>
      </c>
      <c r="AE13" s="611"/>
      <c r="AF13" s="611"/>
      <c r="AG13" s="611"/>
      <c r="AH13" s="611"/>
      <c r="AI13" s="611"/>
      <c r="AJ13" s="611"/>
      <c r="AK13" s="611"/>
      <c r="AL13" s="618" t="s">
        <v>210</v>
      </c>
      <c r="AM13" s="395"/>
      <c r="AN13" s="395"/>
      <c r="AO13" s="619"/>
      <c r="AP13" s="615" t="s">
        <v>354</v>
      </c>
      <c r="AQ13" s="616"/>
      <c r="AR13" s="616"/>
      <c r="AS13" s="616"/>
      <c r="AT13" s="616"/>
      <c r="AU13" s="616"/>
      <c r="AV13" s="616"/>
      <c r="AW13" s="616"/>
      <c r="AX13" s="616"/>
      <c r="AY13" s="616"/>
      <c r="AZ13" s="616"/>
      <c r="BA13" s="616"/>
      <c r="BB13" s="616"/>
      <c r="BC13" s="616"/>
      <c r="BD13" s="616"/>
      <c r="BE13" s="616"/>
      <c r="BF13" s="617"/>
      <c r="BG13" s="608">
        <v>1865666</v>
      </c>
      <c r="BH13" s="389"/>
      <c r="BI13" s="389"/>
      <c r="BJ13" s="389"/>
      <c r="BK13" s="389"/>
      <c r="BL13" s="389"/>
      <c r="BM13" s="389"/>
      <c r="BN13" s="609"/>
      <c r="BO13" s="610">
        <v>56.1</v>
      </c>
      <c r="BP13" s="610"/>
      <c r="BQ13" s="610"/>
      <c r="BR13" s="610"/>
      <c r="BS13" s="613" t="s">
        <v>210</v>
      </c>
      <c r="BT13" s="389"/>
      <c r="BU13" s="389"/>
      <c r="BV13" s="389"/>
      <c r="BW13" s="389"/>
      <c r="BX13" s="389"/>
      <c r="BY13" s="389"/>
      <c r="BZ13" s="389"/>
      <c r="CA13" s="389"/>
      <c r="CB13" s="614"/>
      <c r="CD13" s="615" t="s">
        <v>355</v>
      </c>
      <c r="CE13" s="616"/>
      <c r="CF13" s="616"/>
      <c r="CG13" s="616"/>
      <c r="CH13" s="616"/>
      <c r="CI13" s="616"/>
      <c r="CJ13" s="616"/>
      <c r="CK13" s="616"/>
      <c r="CL13" s="616"/>
      <c r="CM13" s="616"/>
      <c r="CN13" s="616"/>
      <c r="CO13" s="616"/>
      <c r="CP13" s="616"/>
      <c r="CQ13" s="617"/>
      <c r="CR13" s="608">
        <v>1436035</v>
      </c>
      <c r="CS13" s="389"/>
      <c r="CT13" s="389"/>
      <c r="CU13" s="389"/>
      <c r="CV13" s="389"/>
      <c r="CW13" s="389"/>
      <c r="CX13" s="389"/>
      <c r="CY13" s="609"/>
      <c r="CZ13" s="610">
        <v>16.8</v>
      </c>
      <c r="DA13" s="610"/>
      <c r="DB13" s="610"/>
      <c r="DC13" s="610"/>
      <c r="DD13" s="613">
        <v>956840</v>
      </c>
      <c r="DE13" s="389"/>
      <c r="DF13" s="389"/>
      <c r="DG13" s="389"/>
      <c r="DH13" s="389"/>
      <c r="DI13" s="389"/>
      <c r="DJ13" s="389"/>
      <c r="DK13" s="389"/>
      <c r="DL13" s="389"/>
      <c r="DM13" s="389"/>
      <c r="DN13" s="389"/>
      <c r="DO13" s="389"/>
      <c r="DP13" s="609"/>
      <c r="DQ13" s="613">
        <v>683633</v>
      </c>
      <c r="DR13" s="389"/>
      <c r="DS13" s="389"/>
      <c r="DT13" s="389"/>
      <c r="DU13" s="389"/>
      <c r="DV13" s="389"/>
      <c r="DW13" s="389"/>
      <c r="DX13" s="389"/>
      <c r="DY13" s="389"/>
      <c r="DZ13" s="389"/>
      <c r="EA13" s="389"/>
      <c r="EB13" s="389"/>
      <c r="EC13" s="614"/>
    </row>
    <row r="14" spans="2:143" ht="11.25" customHeight="1" x14ac:dyDescent="0.15">
      <c r="B14" s="615" t="s">
        <v>357</v>
      </c>
      <c r="C14" s="616"/>
      <c r="D14" s="616"/>
      <c r="E14" s="616"/>
      <c r="F14" s="616"/>
      <c r="G14" s="616"/>
      <c r="H14" s="616"/>
      <c r="I14" s="616"/>
      <c r="J14" s="616"/>
      <c r="K14" s="616"/>
      <c r="L14" s="616"/>
      <c r="M14" s="616"/>
      <c r="N14" s="616"/>
      <c r="O14" s="616"/>
      <c r="P14" s="616"/>
      <c r="Q14" s="617"/>
      <c r="R14" s="608">
        <v>15581</v>
      </c>
      <c r="S14" s="389"/>
      <c r="T14" s="389"/>
      <c r="U14" s="389"/>
      <c r="V14" s="389"/>
      <c r="W14" s="389"/>
      <c r="X14" s="389"/>
      <c r="Y14" s="609"/>
      <c r="Z14" s="610">
        <v>0.2</v>
      </c>
      <c r="AA14" s="610"/>
      <c r="AB14" s="610"/>
      <c r="AC14" s="610"/>
      <c r="AD14" s="611">
        <v>15581</v>
      </c>
      <c r="AE14" s="611"/>
      <c r="AF14" s="611"/>
      <c r="AG14" s="611"/>
      <c r="AH14" s="611"/>
      <c r="AI14" s="611"/>
      <c r="AJ14" s="611"/>
      <c r="AK14" s="611"/>
      <c r="AL14" s="618">
        <v>0.3</v>
      </c>
      <c r="AM14" s="395"/>
      <c r="AN14" s="395"/>
      <c r="AO14" s="619"/>
      <c r="AP14" s="615" t="s">
        <v>229</v>
      </c>
      <c r="AQ14" s="616"/>
      <c r="AR14" s="616"/>
      <c r="AS14" s="616"/>
      <c r="AT14" s="616"/>
      <c r="AU14" s="616"/>
      <c r="AV14" s="616"/>
      <c r="AW14" s="616"/>
      <c r="AX14" s="616"/>
      <c r="AY14" s="616"/>
      <c r="AZ14" s="616"/>
      <c r="BA14" s="616"/>
      <c r="BB14" s="616"/>
      <c r="BC14" s="616"/>
      <c r="BD14" s="616"/>
      <c r="BE14" s="616"/>
      <c r="BF14" s="617"/>
      <c r="BG14" s="608">
        <v>63175</v>
      </c>
      <c r="BH14" s="389"/>
      <c r="BI14" s="389"/>
      <c r="BJ14" s="389"/>
      <c r="BK14" s="389"/>
      <c r="BL14" s="389"/>
      <c r="BM14" s="389"/>
      <c r="BN14" s="609"/>
      <c r="BO14" s="610">
        <v>1.9</v>
      </c>
      <c r="BP14" s="610"/>
      <c r="BQ14" s="610"/>
      <c r="BR14" s="610"/>
      <c r="BS14" s="613" t="s">
        <v>210</v>
      </c>
      <c r="BT14" s="389"/>
      <c r="BU14" s="389"/>
      <c r="BV14" s="389"/>
      <c r="BW14" s="389"/>
      <c r="BX14" s="389"/>
      <c r="BY14" s="389"/>
      <c r="BZ14" s="389"/>
      <c r="CA14" s="389"/>
      <c r="CB14" s="614"/>
      <c r="CD14" s="615" t="s">
        <v>358</v>
      </c>
      <c r="CE14" s="616"/>
      <c r="CF14" s="616"/>
      <c r="CG14" s="616"/>
      <c r="CH14" s="616"/>
      <c r="CI14" s="616"/>
      <c r="CJ14" s="616"/>
      <c r="CK14" s="616"/>
      <c r="CL14" s="616"/>
      <c r="CM14" s="616"/>
      <c r="CN14" s="616"/>
      <c r="CO14" s="616"/>
      <c r="CP14" s="616"/>
      <c r="CQ14" s="617"/>
      <c r="CR14" s="608">
        <v>344123</v>
      </c>
      <c r="CS14" s="389"/>
      <c r="CT14" s="389"/>
      <c r="CU14" s="389"/>
      <c r="CV14" s="389"/>
      <c r="CW14" s="389"/>
      <c r="CX14" s="389"/>
      <c r="CY14" s="609"/>
      <c r="CZ14" s="610">
        <v>4</v>
      </c>
      <c r="DA14" s="610"/>
      <c r="DB14" s="610"/>
      <c r="DC14" s="610"/>
      <c r="DD14" s="613">
        <v>31125</v>
      </c>
      <c r="DE14" s="389"/>
      <c r="DF14" s="389"/>
      <c r="DG14" s="389"/>
      <c r="DH14" s="389"/>
      <c r="DI14" s="389"/>
      <c r="DJ14" s="389"/>
      <c r="DK14" s="389"/>
      <c r="DL14" s="389"/>
      <c r="DM14" s="389"/>
      <c r="DN14" s="389"/>
      <c r="DO14" s="389"/>
      <c r="DP14" s="609"/>
      <c r="DQ14" s="613">
        <v>309870</v>
      </c>
      <c r="DR14" s="389"/>
      <c r="DS14" s="389"/>
      <c r="DT14" s="389"/>
      <c r="DU14" s="389"/>
      <c r="DV14" s="389"/>
      <c r="DW14" s="389"/>
      <c r="DX14" s="389"/>
      <c r="DY14" s="389"/>
      <c r="DZ14" s="389"/>
      <c r="EA14" s="389"/>
      <c r="EB14" s="389"/>
      <c r="EC14" s="614"/>
    </row>
    <row r="15" spans="2:143" ht="11.25" customHeight="1" x14ac:dyDescent="0.15">
      <c r="B15" s="615" t="s">
        <v>327</v>
      </c>
      <c r="C15" s="616"/>
      <c r="D15" s="616"/>
      <c r="E15" s="616"/>
      <c r="F15" s="616"/>
      <c r="G15" s="616"/>
      <c r="H15" s="616"/>
      <c r="I15" s="616"/>
      <c r="J15" s="616"/>
      <c r="K15" s="616"/>
      <c r="L15" s="616"/>
      <c r="M15" s="616"/>
      <c r="N15" s="616"/>
      <c r="O15" s="616"/>
      <c r="P15" s="616"/>
      <c r="Q15" s="617"/>
      <c r="R15" s="608" t="s">
        <v>210</v>
      </c>
      <c r="S15" s="389"/>
      <c r="T15" s="389"/>
      <c r="U15" s="389"/>
      <c r="V15" s="389"/>
      <c r="W15" s="389"/>
      <c r="X15" s="389"/>
      <c r="Y15" s="609"/>
      <c r="Z15" s="610" t="s">
        <v>210</v>
      </c>
      <c r="AA15" s="610"/>
      <c r="AB15" s="610"/>
      <c r="AC15" s="610"/>
      <c r="AD15" s="611" t="s">
        <v>210</v>
      </c>
      <c r="AE15" s="611"/>
      <c r="AF15" s="611"/>
      <c r="AG15" s="611"/>
      <c r="AH15" s="611"/>
      <c r="AI15" s="611"/>
      <c r="AJ15" s="611"/>
      <c r="AK15" s="611"/>
      <c r="AL15" s="618" t="s">
        <v>210</v>
      </c>
      <c r="AM15" s="395"/>
      <c r="AN15" s="395"/>
      <c r="AO15" s="619"/>
      <c r="AP15" s="615" t="s">
        <v>359</v>
      </c>
      <c r="AQ15" s="616"/>
      <c r="AR15" s="616"/>
      <c r="AS15" s="616"/>
      <c r="AT15" s="616"/>
      <c r="AU15" s="616"/>
      <c r="AV15" s="616"/>
      <c r="AW15" s="616"/>
      <c r="AX15" s="616"/>
      <c r="AY15" s="616"/>
      <c r="AZ15" s="616"/>
      <c r="BA15" s="616"/>
      <c r="BB15" s="616"/>
      <c r="BC15" s="616"/>
      <c r="BD15" s="616"/>
      <c r="BE15" s="616"/>
      <c r="BF15" s="617"/>
      <c r="BG15" s="608">
        <v>147608</v>
      </c>
      <c r="BH15" s="389"/>
      <c r="BI15" s="389"/>
      <c r="BJ15" s="389"/>
      <c r="BK15" s="389"/>
      <c r="BL15" s="389"/>
      <c r="BM15" s="389"/>
      <c r="BN15" s="609"/>
      <c r="BO15" s="610">
        <v>4.4000000000000004</v>
      </c>
      <c r="BP15" s="610"/>
      <c r="BQ15" s="610"/>
      <c r="BR15" s="610"/>
      <c r="BS15" s="613" t="s">
        <v>210</v>
      </c>
      <c r="BT15" s="389"/>
      <c r="BU15" s="389"/>
      <c r="BV15" s="389"/>
      <c r="BW15" s="389"/>
      <c r="BX15" s="389"/>
      <c r="BY15" s="389"/>
      <c r="BZ15" s="389"/>
      <c r="CA15" s="389"/>
      <c r="CB15" s="614"/>
      <c r="CD15" s="615" t="s">
        <v>361</v>
      </c>
      <c r="CE15" s="616"/>
      <c r="CF15" s="616"/>
      <c r="CG15" s="616"/>
      <c r="CH15" s="616"/>
      <c r="CI15" s="616"/>
      <c r="CJ15" s="616"/>
      <c r="CK15" s="616"/>
      <c r="CL15" s="616"/>
      <c r="CM15" s="616"/>
      <c r="CN15" s="616"/>
      <c r="CO15" s="616"/>
      <c r="CP15" s="616"/>
      <c r="CQ15" s="617"/>
      <c r="CR15" s="608">
        <v>1093282</v>
      </c>
      <c r="CS15" s="389"/>
      <c r="CT15" s="389"/>
      <c r="CU15" s="389"/>
      <c r="CV15" s="389"/>
      <c r="CW15" s="389"/>
      <c r="CX15" s="389"/>
      <c r="CY15" s="609"/>
      <c r="CZ15" s="610">
        <v>12.8</v>
      </c>
      <c r="DA15" s="610"/>
      <c r="DB15" s="610"/>
      <c r="DC15" s="610"/>
      <c r="DD15" s="613">
        <v>294411</v>
      </c>
      <c r="DE15" s="389"/>
      <c r="DF15" s="389"/>
      <c r="DG15" s="389"/>
      <c r="DH15" s="389"/>
      <c r="DI15" s="389"/>
      <c r="DJ15" s="389"/>
      <c r="DK15" s="389"/>
      <c r="DL15" s="389"/>
      <c r="DM15" s="389"/>
      <c r="DN15" s="389"/>
      <c r="DO15" s="389"/>
      <c r="DP15" s="609"/>
      <c r="DQ15" s="613">
        <v>617985</v>
      </c>
      <c r="DR15" s="389"/>
      <c r="DS15" s="389"/>
      <c r="DT15" s="389"/>
      <c r="DU15" s="389"/>
      <c r="DV15" s="389"/>
      <c r="DW15" s="389"/>
      <c r="DX15" s="389"/>
      <c r="DY15" s="389"/>
      <c r="DZ15" s="389"/>
      <c r="EA15" s="389"/>
      <c r="EB15" s="389"/>
      <c r="EC15" s="614"/>
    </row>
    <row r="16" spans="2:143" ht="11.25" customHeight="1" x14ac:dyDescent="0.15">
      <c r="B16" s="615" t="s">
        <v>362</v>
      </c>
      <c r="C16" s="616"/>
      <c r="D16" s="616"/>
      <c r="E16" s="616"/>
      <c r="F16" s="616"/>
      <c r="G16" s="616"/>
      <c r="H16" s="616"/>
      <c r="I16" s="616"/>
      <c r="J16" s="616"/>
      <c r="K16" s="616"/>
      <c r="L16" s="616"/>
      <c r="M16" s="616"/>
      <c r="N16" s="616"/>
      <c r="O16" s="616"/>
      <c r="P16" s="616"/>
      <c r="Q16" s="617"/>
      <c r="R16" s="608">
        <v>4387</v>
      </c>
      <c r="S16" s="389"/>
      <c r="T16" s="389"/>
      <c r="U16" s="389"/>
      <c r="V16" s="389"/>
      <c r="W16" s="389"/>
      <c r="X16" s="389"/>
      <c r="Y16" s="609"/>
      <c r="Z16" s="610">
        <v>0.1</v>
      </c>
      <c r="AA16" s="610"/>
      <c r="AB16" s="610"/>
      <c r="AC16" s="610"/>
      <c r="AD16" s="611">
        <v>4387</v>
      </c>
      <c r="AE16" s="611"/>
      <c r="AF16" s="611"/>
      <c r="AG16" s="611"/>
      <c r="AH16" s="611"/>
      <c r="AI16" s="611"/>
      <c r="AJ16" s="611"/>
      <c r="AK16" s="611"/>
      <c r="AL16" s="618">
        <v>0.1</v>
      </c>
      <c r="AM16" s="395"/>
      <c r="AN16" s="395"/>
      <c r="AO16" s="619"/>
      <c r="AP16" s="615" t="s">
        <v>363</v>
      </c>
      <c r="AQ16" s="616"/>
      <c r="AR16" s="616"/>
      <c r="AS16" s="616"/>
      <c r="AT16" s="616"/>
      <c r="AU16" s="616"/>
      <c r="AV16" s="616"/>
      <c r="AW16" s="616"/>
      <c r="AX16" s="616"/>
      <c r="AY16" s="616"/>
      <c r="AZ16" s="616"/>
      <c r="BA16" s="616"/>
      <c r="BB16" s="616"/>
      <c r="BC16" s="616"/>
      <c r="BD16" s="616"/>
      <c r="BE16" s="616"/>
      <c r="BF16" s="617"/>
      <c r="BG16" s="608" t="s">
        <v>210</v>
      </c>
      <c r="BH16" s="389"/>
      <c r="BI16" s="389"/>
      <c r="BJ16" s="389"/>
      <c r="BK16" s="389"/>
      <c r="BL16" s="389"/>
      <c r="BM16" s="389"/>
      <c r="BN16" s="609"/>
      <c r="BO16" s="610" t="s">
        <v>210</v>
      </c>
      <c r="BP16" s="610"/>
      <c r="BQ16" s="610"/>
      <c r="BR16" s="610"/>
      <c r="BS16" s="613" t="s">
        <v>210</v>
      </c>
      <c r="BT16" s="389"/>
      <c r="BU16" s="389"/>
      <c r="BV16" s="389"/>
      <c r="BW16" s="389"/>
      <c r="BX16" s="389"/>
      <c r="BY16" s="389"/>
      <c r="BZ16" s="389"/>
      <c r="CA16" s="389"/>
      <c r="CB16" s="614"/>
      <c r="CD16" s="615" t="s">
        <v>364</v>
      </c>
      <c r="CE16" s="616"/>
      <c r="CF16" s="616"/>
      <c r="CG16" s="616"/>
      <c r="CH16" s="616"/>
      <c r="CI16" s="616"/>
      <c r="CJ16" s="616"/>
      <c r="CK16" s="616"/>
      <c r="CL16" s="616"/>
      <c r="CM16" s="616"/>
      <c r="CN16" s="616"/>
      <c r="CO16" s="616"/>
      <c r="CP16" s="616"/>
      <c r="CQ16" s="617"/>
      <c r="CR16" s="608">
        <v>56816</v>
      </c>
      <c r="CS16" s="389"/>
      <c r="CT16" s="389"/>
      <c r="CU16" s="389"/>
      <c r="CV16" s="389"/>
      <c r="CW16" s="389"/>
      <c r="CX16" s="389"/>
      <c r="CY16" s="609"/>
      <c r="CZ16" s="610">
        <v>0.7</v>
      </c>
      <c r="DA16" s="610"/>
      <c r="DB16" s="610"/>
      <c r="DC16" s="610"/>
      <c r="DD16" s="613" t="s">
        <v>210</v>
      </c>
      <c r="DE16" s="389"/>
      <c r="DF16" s="389"/>
      <c r="DG16" s="389"/>
      <c r="DH16" s="389"/>
      <c r="DI16" s="389"/>
      <c r="DJ16" s="389"/>
      <c r="DK16" s="389"/>
      <c r="DL16" s="389"/>
      <c r="DM16" s="389"/>
      <c r="DN16" s="389"/>
      <c r="DO16" s="389"/>
      <c r="DP16" s="609"/>
      <c r="DQ16" s="613" t="s">
        <v>210</v>
      </c>
      <c r="DR16" s="389"/>
      <c r="DS16" s="389"/>
      <c r="DT16" s="389"/>
      <c r="DU16" s="389"/>
      <c r="DV16" s="389"/>
      <c r="DW16" s="389"/>
      <c r="DX16" s="389"/>
      <c r="DY16" s="389"/>
      <c r="DZ16" s="389"/>
      <c r="EA16" s="389"/>
      <c r="EB16" s="389"/>
      <c r="EC16" s="614"/>
    </row>
    <row r="17" spans="2:133" ht="11.25" customHeight="1" x14ac:dyDescent="0.15">
      <c r="B17" s="615" t="s">
        <v>365</v>
      </c>
      <c r="C17" s="616"/>
      <c r="D17" s="616"/>
      <c r="E17" s="616"/>
      <c r="F17" s="616"/>
      <c r="G17" s="616"/>
      <c r="H17" s="616"/>
      <c r="I17" s="616"/>
      <c r="J17" s="616"/>
      <c r="K17" s="616"/>
      <c r="L17" s="616"/>
      <c r="M17" s="616"/>
      <c r="N17" s="616"/>
      <c r="O17" s="616"/>
      <c r="P17" s="616"/>
      <c r="Q17" s="617"/>
      <c r="R17" s="608">
        <v>82653</v>
      </c>
      <c r="S17" s="389"/>
      <c r="T17" s="389"/>
      <c r="U17" s="389"/>
      <c r="V17" s="389"/>
      <c r="W17" s="389"/>
      <c r="X17" s="389"/>
      <c r="Y17" s="609"/>
      <c r="Z17" s="610">
        <v>0.9</v>
      </c>
      <c r="AA17" s="610"/>
      <c r="AB17" s="610"/>
      <c r="AC17" s="610"/>
      <c r="AD17" s="611">
        <v>82653</v>
      </c>
      <c r="AE17" s="611"/>
      <c r="AF17" s="611"/>
      <c r="AG17" s="611"/>
      <c r="AH17" s="611"/>
      <c r="AI17" s="611"/>
      <c r="AJ17" s="611"/>
      <c r="AK17" s="611"/>
      <c r="AL17" s="618">
        <v>1.6</v>
      </c>
      <c r="AM17" s="395"/>
      <c r="AN17" s="395"/>
      <c r="AO17" s="619"/>
      <c r="AP17" s="615" t="s">
        <v>366</v>
      </c>
      <c r="AQ17" s="616"/>
      <c r="AR17" s="616"/>
      <c r="AS17" s="616"/>
      <c r="AT17" s="616"/>
      <c r="AU17" s="616"/>
      <c r="AV17" s="616"/>
      <c r="AW17" s="616"/>
      <c r="AX17" s="616"/>
      <c r="AY17" s="616"/>
      <c r="AZ17" s="616"/>
      <c r="BA17" s="616"/>
      <c r="BB17" s="616"/>
      <c r="BC17" s="616"/>
      <c r="BD17" s="616"/>
      <c r="BE17" s="616"/>
      <c r="BF17" s="617"/>
      <c r="BG17" s="608" t="s">
        <v>210</v>
      </c>
      <c r="BH17" s="389"/>
      <c r="BI17" s="389"/>
      <c r="BJ17" s="389"/>
      <c r="BK17" s="389"/>
      <c r="BL17" s="389"/>
      <c r="BM17" s="389"/>
      <c r="BN17" s="609"/>
      <c r="BO17" s="610" t="s">
        <v>210</v>
      </c>
      <c r="BP17" s="610"/>
      <c r="BQ17" s="610"/>
      <c r="BR17" s="610"/>
      <c r="BS17" s="613" t="s">
        <v>210</v>
      </c>
      <c r="BT17" s="389"/>
      <c r="BU17" s="389"/>
      <c r="BV17" s="389"/>
      <c r="BW17" s="389"/>
      <c r="BX17" s="389"/>
      <c r="BY17" s="389"/>
      <c r="BZ17" s="389"/>
      <c r="CA17" s="389"/>
      <c r="CB17" s="614"/>
      <c r="CD17" s="615" t="s">
        <v>368</v>
      </c>
      <c r="CE17" s="616"/>
      <c r="CF17" s="616"/>
      <c r="CG17" s="616"/>
      <c r="CH17" s="616"/>
      <c r="CI17" s="616"/>
      <c r="CJ17" s="616"/>
      <c r="CK17" s="616"/>
      <c r="CL17" s="616"/>
      <c r="CM17" s="616"/>
      <c r="CN17" s="616"/>
      <c r="CO17" s="616"/>
      <c r="CP17" s="616"/>
      <c r="CQ17" s="617"/>
      <c r="CR17" s="608">
        <v>936129</v>
      </c>
      <c r="CS17" s="389"/>
      <c r="CT17" s="389"/>
      <c r="CU17" s="389"/>
      <c r="CV17" s="389"/>
      <c r="CW17" s="389"/>
      <c r="CX17" s="389"/>
      <c r="CY17" s="609"/>
      <c r="CZ17" s="610">
        <v>10.9</v>
      </c>
      <c r="DA17" s="610"/>
      <c r="DB17" s="610"/>
      <c r="DC17" s="610"/>
      <c r="DD17" s="613" t="s">
        <v>210</v>
      </c>
      <c r="DE17" s="389"/>
      <c r="DF17" s="389"/>
      <c r="DG17" s="389"/>
      <c r="DH17" s="389"/>
      <c r="DI17" s="389"/>
      <c r="DJ17" s="389"/>
      <c r="DK17" s="389"/>
      <c r="DL17" s="389"/>
      <c r="DM17" s="389"/>
      <c r="DN17" s="389"/>
      <c r="DO17" s="389"/>
      <c r="DP17" s="609"/>
      <c r="DQ17" s="613">
        <v>923882</v>
      </c>
      <c r="DR17" s="389"/>
      <c r="DS17" s="389"/>
      <c r="DT17" s="389"/>
      <c r="DU17" s="389"/>
      <c r="DV17" s="389"/>
      <c r="DW17" s="389"/>
      <c r="DX17" s="389"/>
      <c r="DY17" s="389"/>
      <c r="DZ17" s="389"/>
      <c r="EA17" s="389"/>
      <c r="EB17" s="389"/>
      <c r="EC17" s="614"/>
    </row>
    <row r="18" spans="2:133" ht="11.25" customHeight="1" x14ac:dyDescent="0.15">
      <c r="B18" s="615" t="s">
        <v>369</v>
      </c>
      <c r="C18" s="616"/>
      <c r="D18" s="616"/>
      <c r="E18" s="616"/>
      <c r="F18" s="616"/>
      <c r="G18" s="616"/>
      <c r="H18" s="616"/>
      <c r="I18" s="616"/>
      <c r="J18" s="616"/>
      <c r="K18" s="616"/>
      <c r="L18" s="616"/>
      <c r="M18" s="616"/>
      <c r="N18" s="616"/>
      <c r="O18" s="616"/>
      <c r="P18" s="616"/>
      <c r="Q18" s="617"/>
      <c r="R18" s="608">
        <v>18162</v>
      </c>
      <c r="S18" s="389"/>
      <c r="T18" s="389"/>
      <c r="U18" s="389"/>
      <c r="V18" s="389"/>
      <c r="W18" s="389"/>
      <c r="X18" s="389"/>
      <c r="Y18" s="609"/>
      <c r="Z18" s="610">
        <v>0.2</v>
      </c>
      <c r="AA18" s="610"/>
      <c r="AB18" s="610"/>
      <c r="AC18" s="610"/>
      <c r="AD18" s="611">
        <v>18162</v>
      </c>
      <c r="AE18" s="611"/>
      <c r="AF18" s="611"/>
      <c r="AG18" s="611"/>
      <c r="AH18" s="611"/>
      <c r="AI18" s="611"/>
      <c r="AJ18" s="611"/>
      <c r="AK18" s="611"/>
      <c r="AL18" s="618">
        <v>0.4</v>
      </c>
      <c r="AM18" s="395"/>
      <c r="AN18" s="395"/>
      <c r="AO18" s="619"/>
      <c r="AP18" s="615" t="s">
        <v>99</v>
      </c>
      <c r="AQ18" s="616"/>
      <c r="AR18" s="616"/>
      <c r="AS18" s="616"/>
      <c r="AT18" s="616"/>
      <c r="AU18" s="616"/>
      <c r="AV18" s="616"/>
      <c r="AW18" s="616"/>
      <c r="AX18" s="616"/>
      <c r="AY18" s="616"/>
      <c r="AZ18" s="616"/>
      <c r="BA18" s="616"/>
      <c r="BB18" s="616"/>
      <c r="BC18" s="616"/>
      <c r="BD18" s="616"/>
      <c r="BE18" s="616"/>
      <c r="BF18" s="617"/>
      <c r="BG18" s="608" t="s">
        <v>210</v>
      </c>
      <c r="BH18" s="389"/>
      <c r="BI18" s="389"/>
      <c r="BJ18" s="389"/>
      <c r="BK18" s="389"/>
      <c r="BL18" s="389"/>
      <c r="BM18" s="389"/>
      <c r="BN18" s="609"/>
      <c r="BO18" s="610" t="s">
        <v>210</v>
      </c>
      <c r="BP18" s="610"/>
      <c r="BQ18" s="610"/>
      <c r="BR18" s="610"/>
      <c r="BS18" s="613" t="s">
        <v>210</v>
      </c>
      <c r="BT18" s="389"/>
      <c r="BU18" s="389"/>
      <c r="BV18" s="389"/>
      <c r="BW18" s="389"/>
      <c r="BX18" s="389"/>
      <c r="BY18" s="389"/>
      <c r="BZ18" s="389"/>
      <c r="CA18" s="389"/>
      <c r="CB18" s="614"/>
      <c r="CD18" s="615" t="s">
        <v>371</v>
      </c>
      <c r="CE18" s="616"/>
      <c r="CF18" s="616"/>
      <c r="CG18" s="616"/>
      <c r="CH18" s="616"/>
      <c r="CI18" s="616"/>
      <c r="CJ18" s="616"/>
      <c r="CK18" s="616"/>
      <c r="CL18" s="616"/>
      <c r="CM18" s="616"/>
      <c r="CN18" s="616"/>
      <c r="CO18" s="616"/>
      <c r="CP18" s="616"/>
      <c r="CQ18" s="617"/>
      <c r="CR18" s="608" t="s">
        <v>210</v>
      </c>
      <c r="CS18" s="389"/>
      <c r="CT18" s="389"/>
      <c r="CU18" s="389"/>
      <c r="CV18" s="389"/>
      <c r="CW18" s="389"/>
      <c r="CX18" s="389"/>
      <c r="CY18" s="609"/>
      <c r="CZ18" s="610" t="s">
        <v>210</v>
      </c>
      <c r="DA18" s="610"/>
      <c r="DB18" s="610"/>
      <c r="DC18" s="610"/>
      <c r="DD18" s="613" t="s">
        <v>210</v>
      </c>
      <c r="DE18" s="389"/>
      <c r="DF18" s="389"/>
      <c r="DG18" s="389"/>
      <c r="DH18" s="389"/>
      <c r="DI18" s="389"/>
      <c r="DJ18" s="389"/>
      <c r="DK18" s="389"/>
      <c r="DL18" s="389"/>
      <c r="DM18" s="389"/>
      <c r="DN18" s="389"/>
      <c r="DO18" s="389"/>
      <c r="DP18" s="609"/>
      <c r="DQ18" s="613" t="s">
        <v>210</v>
      </c>
      <c r="DR18" s="389"/>
      <c r="DS18" s="389"/>
      <c r="DT18" s="389"/>
      <c r="DU18" s="389"/>
      <c r="DV18" s="389"/>
      <c r="DW18" s="389"/>
      <c r="DX18" s="389"/>
      <c r="DY18" s="389"/>
      <c r="DZ18" s="389"/>
      <c r="EA18" s="389"/>
      <c r="EB18" s="389"/>
      <c r="EC18" s="614"/>
    </row>
    <row r="19" spans="2:133" ht="11.25" customHeight="1" x14ac:dyDescent="0.15">
      <c r="B19" s="615" t="s">
        <v>75</v>
      </c>
      <c r="C19" s="616"/>
      <c r="D19" s="616"/>
      <c r="E19" s="616"/>
      <c r="F19" s="616"/>
      <c r="G19" s="616"/>
      <c r="H19" s="616"/>
      <c r="I19" s="616"/>
      <c r="J19" s="616"/>
      <c r="K19" s="616"/>
      <c r="L19" s="616"/>
      <c r="M19" s="616"/>
      <c r="N19" s="616"/>
      <c r="O19" s="616"/>
      <c r="P19" s="616"/>
      <c r="Q19" s="617"/>
      <c r="R19" s="608">
        <v>2758</v>
      </c>
      <c r="S19" s="389"/>
      <c r="T19" s="389"/>
      <c r="U19" s="389"/>
      <c r="V19" s="389"/>
      <c r="W19" s="389"/>
      <c r="X19" s="389"/>
      <c r="Y19" s="609"/>
      <c r="Z19" s="610">
        <v>0</v>
      </c>
      <c r="AA19" s="610"/>
      <c r="AB19" s="610"/>
      <c r="AC19" s="610"/>
      <c r="AD19" s="611">
        <v>2758</v>
      </c>
      <c r="AE19" s="611"/>
      <c r="AF19" s="611"/>
      <c r="AG19" s="611"/>
      <c r="AH19" s="611"/>
      <c r="AI19" s="611"/>
      <c r="AJ19" s="611"/>
      <c r="AK19" s="611"/>
      <c r="AL19" s="618">
        <v>0.1</v>
      </c>
      <c r="AM19" s="395"/>
      <c r="AN19" s="395"/>
      <c r="AO19" s="619"/>
      <c r="AP19" s="615" t="s">
        <v>372</v>
      </c>
      <c r="AQ19" s="616"/>
      <c r="AR19" s="616"/>
      <c r="AS19" s="616"/>
      <c r="AT19" s="616"/>
      <c r="AU19" s="616"/>
      <c r="AV19" s="616"/>
      <c r="AW19" s="616"/>
      <c r="AX19" s="616"/>
      <c r="AY19" s="616"/>
      <c r="AZ19" s="616"/>
      <c r="BA19" s="616"/>
      <c r="BB19" s="616"/>
      <c r="BC19" s="616"/>
      <c r="BD19" s="616"/>
      <c r="BE19" s="616"/>
      <c r="BF19" s="617"/>
      <c r="BG19" s="608">
        <v>798</v>
      </c>
      <c r="BH19" s="389"/>
      <c r="BI19" s="389"/>
      <c r="BJ19" s="389"/>
      <c r="BK19" s="389"/>
      <c r="BL19" s="389"/>
      <c r="BM19" s="389"/>
      <c r="BN19" s="609"/>
      <c r="BO19" s="610">
        <v>0</v>
      </c>
      <c r="BP19" s="610"/>
      <c r="BQ19" s="610"/>
      <c r="BR19" s="610"/>
      <c r="BS19" s="613" t="s">
        <v>210</v>
      </c>
      <c r="BT19" s="389"/>
      <c r="BU19" s="389"/>
      <c r="BV19" s="389"/>
      <c r="BW19" s="389"/>
      <c r="BX19" s="389"/>
      <c r="BY19" s="389"/>
      <c r="BZ19" s="389"/>
      <c r="CA19" s="389"/>
      <c r="CB19" s="614"/>
      <c r="CD19" s="615" t="s">
        <v>373</v>
      </c>
      <c r="CE19" s="616"/>
      <c r="CF19" s="616"/>
      <c r="CG19" s="616"/>
      <c r="CH19" s="616"/>
      <c r="CI19" s="616"/>
      <c r="CJ19" s="616"/>
      <c r="CK19" s="616"/>
      <c r="CL19" s="616"/>
      <c r="CM19" s="616"/>
      <c r="CN19" s="616"/>
      <c r="CO19" s="616"/>
      <c r="CP19" s="616"/>
      <c r="CQ19" s="617"/>
      <c r="CR19" s="608" t="s">
        <v>210</v>
      </c>
      <c r="CS19" s="389"/>
      <c r="CT19" s="389"/>
      <c r="CU19" s="389"/>
      <c r="CV19" s="389"/>
      <c r="CW19" s="389"/>
      <c r="CX19" s="389"/>
      <c r="CY19" s="609"/>
      <c r="CZ19" s="610" t="s">
        <v>210</v>
      </c>
      <c r="DA19" s="610"/>
      <c r="DB19" s="610"/>
      <c r="DC19" s="610"/>
      <c r="DD19" s="613" t="s">
        <v>210</v>
      </c>
      <c r="DE19" s="389"/>
      <c r="DF19" s="389"/>
      <c r="DG19" s="389"/>
      <c r="DH19" s="389"/>
      <c r="DI19" s="389"/>
      <c r="DJ19" s="389"/>
      <c r="DK19" s="389"/>
      <c r="DL19" s="389"/>
      <c r="DM19" s="389"/>
      <c r="DN19" s="389"/>
      <c r="DO19" s="389"/>
      <c r="DP19" s="609"/>
      <c r="DQ19" s="613" t="s">
        <v>210</v>
      </c>
      <c r="DR19" s="389"/>
      <c r="DS19" s="389"/>
      <c r="DT19" s="389"/>
      <c r="DU19" s="389"/>
      <c r="DV19" s="389"/>
      <c r="DW19" s="389"/>
      <c r="DX19" s="389"/>
      <c r="DY19" s="389"/>
      <c r="DZ19" s="389"/>
      <c r="EA19" s="389"/>
      <c r="EB19" s="389"/>
      <c r="EC19" s="614"/>
    </row>
    <row r="20" spans="2:133" ht="11.25" customHeight="1" x14ac:dyDescent="0.15">
      <c r="B20" s="615" t="s">
        <v>374</v>
      </c>
      <c r="C20" s="616"/>
      <c r="D20" s="616"/>
      <c r="E20" s="616"/>
      <c r="F20" s="616"/>
      <c r="G20" s="616"/>
      <c r="H20" s="616"/>
      <c r="I20" s="616"/>
      <c r="J20" s="616"/>
      <c r="K20" s="616"/>
      <c r="L20" s="616"/>
      <c r="M20" s="616"/>
      <c r="N20" s="616"/>
      <c r="O20" s="616"/>
      <c r="P20" s="616"/>
      <c r="Q20" s="617"/>
      <c r="R20" s="608">
        <v>858</v>
      </c>
      <c r="S20" s="389"/>
      <c r="T20" s="389"/>
      <c r="U20" s="389"/>
      <c r="V20" s="389"/>
      <c r="W20" s="389"/>
      <c r="X20" s="389"/>
      <c r="Y20" s="609"/>
      <c r="Z20" s="610">
        <v>0</v>
      </c>
      <c r="AA20" s="610"/>
      <c r="AB20" s="610"/>
      <c r="AC20" s="610"/>
      <c r="AD20" s="611">
        <v>858</v>
      </c>
      <c r="AE20" s="611"/>
      <c r="AF20" s="611"/>
      <c r="AG20" s="611"/>
      <c r="AH20" s="611"/>
      <c r="AI20" s="611"/>
      <c r="AJ20" s="611"/>
      <c r="AK20" s="611"/>
      <c r="AL20" s="618">
        <v>0</v>
      </c>
      <c r="AM20" s="395"/>
      <c r="AN20" s="395"/>
      <c r="AO20" s="619"/>
      <c r="AP20" s="615" t="s">
        <v>375</v>
      </c>
      <c r="AQ20" s="616"/>
      <c r="AR20" s="616"/>
      <c r="AS20" s="616"/>
      <c r="AT20" s="616"/>
      <c r="AU20" s="616"/>
      <c r="AV20" s="616"/>
      <c r="AW20" s="616"/>
      <c r="AX20" s="616"/>
      <c r="AY20" s="616"/>
      <c r="AZ20" s="616"/>
      <c r="BA20" s="616"/>
      <c r="BB20" s="616"/>
      <c r="BC20" s="616"/>
      <c r="BD20" s="616"/>
      <c r="BE20" s="616"/>
      <c r="BF20" s="617"/>
      <c r="BG20" s="608">
        <v>798</v>
      </c>
      <c r="BH20" s="389"/>
      <c r="BI20" s="389"/>
      <c r="BJ20" s="389"/>
      <c r="BK20" s="389"/>
      <c r="BL20" s="389"/>
      <c r="BM20" s="389"/>
      <c r="BN20" s="609"/>
      <c r="BO20" s="610">
        <v>0</v>
      </c>
      <c r="BP20" s="610"/>
      <c r="BQ20" s="610"/>
      <c r="BR20" s="610"/>
      <c r="BS20" s="613" t="s">
        <v>210</v>
      </c>
      <c r="BT20" s="389"/>
      <c r="BU20" s="389"/>
      <c r="BV20" s="389"/>
      <c r="BW20" s="389"/>
      <c r="BX20" s="389"/>
      <c r="BY20" s="389"/>
      <c r="BZ20" s="389"/>
      <c r="CA20" s="389"/>
      <c r="CB20" s="614"/>
      <c r="CD20" s="615" t="s">
        <v>203</v>
      </c>
      <c r="CE20" s="616"/>
      <c r="CF20" s="616"/>
      <c r="CG20" s="616"/>
      <c r="CH20" s="616"/>
      <c r="CI20" s="616"/>
      <c r="CJ20" s="616"/>
      <c r="CK20" s="616"/>
      <c r="CL20" s="616"/>
      <c r="CM20" s="616"/>
      <c r="CN20" s="616"/>
      <c r="CO20" s="616"/>
      <c r="CP20" s="616"/>
      <c r="CQ20" s="617"/>
      <c r="CR20" s="608">
        <v>8555752</v>
      </c>
      <c r="CS20" s="389"/>
      <c r="CT20" s="389"/>
      <c r="CU20" s="389"/>
      <c r="CV20" s="389"/>
      <c r="CW20" s="389"/>
      <c r="CX20" s="389"/>
      <c r="CY20" s="609"/>
      <c r="CZ20" s="610">
        <v>100</v>
      </c>
      <c r="DA20" s="610"/>
      <c r="DB20" s="610"/>
      <c r="DC20" s="610"/>
      <c r="DD20" s="613">
        <v>1543855</v>
      </c>
      <c r="DE20" s="389"/>
      <c r="DF20" s="389"/>
      <c r="DG20" s="389"/>
      <c r="DH20" s="389"/>
      <c r="DI20" s="389"/>
      <c r="DJ20" s="389"/>
      <c r="DK20" s="389"/>
      <c r="DL20" s="389"/>
      <c r="DM20" s="389"/>
      <c r="DN20" s="389"/>
      <c r="DO20" s="389"/>
      <c r="DP20" s="609"/>
      <c r="DQ20" s="613">
        <v>5635200</v>
      </c>
      <c r="DR20" s="389"/>
      <c r="DS20" s="389"/>
      <c r="DT20" s="389"/>
      <c r="DU20" s="389"/>
      <c r="DV20" s="389"/>
      <c r="DW20" s="389"/>
      <c r="DX20" s="389"/>
      <c r="DY20" s="389"/>
      <c r="DZ20" s="389"/>
      <c r="EA20" s="389"/>
      <c r="EB20" s="389"/>
      <c r="EC20" s="614"/>
    </row>
    <row r="21" spans="2:133" ht="11.25" customHeight="1" x14ac:dyDescent="0.15">
      <c r="B21" s="615" t="s">
        <v>377</v>
      </c>
      <c r="C21" s="616"/>
      <c r="D21" s="616"/>
      <c r="E21" s="616"/>
      <c r="F21" s="616"/>
      <c r="G21" s="616"/>
      <c r="H21" s="616"/>
      <c r="I21" s="616"/>
      <c r="J21" s="616"/>
      <c r="K21" s="616"/>
      <c r="L21" s="616"/>
      <c r="M21" s="616"/>
      <c r="N21" s="616"/>
      <c r="O21" s="616"/>
      <c r="P21" s="616"/>
      <c r="Q21" s="617"/>
      <c r="R21" s="608">
        <v>60875</v>
      </c>
      <c r="S21" s="389"/>
      <c r="T21" s="389"/>
      <c r="U21" s="389"/>
      <c r="V21" s="389"/>
      <c r="W21" s="389"/>
      <c r="X21" s="389"/>
      <c r="Y21" s="609"/>
      <c r="Z21" s="610">
        <v>0.7</v>
      </c>
      <c r="AA21" s="610"/>
      <c r="AB21" s="610"/>
      <c r="AC21" s="610"/>
      <c r="AD21" s="611">
        <v>60875</v>
      </c>
      <c r="AE21" s="611"/>
      <c r="AF21" s="611"/>
      <c r="AG21" s="611"/>
      <c r="AH21" s="611"/>
      <c r="AI21" s="611"/>
      <c r="AJ21" s="611"/>
      <c r="AK21" s="611"/>
      <c r="AL21" s="618">
        <v>1.2</v>
      </c>
      <c r="AM21" s="395"/>
      <c r="AN21" s="395"/>
      <c r="AO21" s="619"/>
      <c r="AP21" s="631" t="s">
        <v>378</v>
      </c>
      <c r="AQ21" s="632"/>
      <c r="AR21" s="632"/>
      <c r="AS21" s="632"/>
      <c r="AT21" s="632"/>
      <c r="AU21" s="632"/>
      <c r="AV21" s="632"/>
      <c r="AW21" s="632"/>
      <c r="AX21" s="632"/>
      <c r="AY21" s="632"/>
      <c r="AZ21" s="632"/>
      <c r="BA21" s="632"/>
      <c r="BB21" s="632"/>
      <c r="BC21" s="632"/>
      <c r="BD21" s="632"/>
      <c r="BE21" s="632"/>
      <c r="BF21" s="633"/>
      <c r="BG21" s="608">
        <v>798</v>
      </c>
      <c r="BH21" s="389"/>
      <c r="BI21" s="389"/>
      <c r="BJ21" s="389"/>
      <c r="BK21" s="389"/>
      <c r="BL21" s="389"/>
      <c r="BM21" s="389"/>
      <c r="BN21" s="609"/>
      <c r="BO21" s="610">
        <v>0</v>
      </c>
      <c r="BP21" s="610"/>
      <c r="BQ21" s="610"/>
      <c r="BR21" s="610"/>
      <c r="BS21" s="613" t="s">
        <v>210</v>
      </c>
      <c r="BT21" s="389"/>
      <c r="BU21" s="389"/>
      <c r="BV21" s="389"/>
      <c r="BW21" s="389"/>
      <c r="BX21" s="389"/>
      <c r="BY21" s="389"/>
      <c r="BZ21" s="389"/>
      <c r="CA21" s="389"/>
      <c r="CB21" s="614"/>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15">
      <c r="B22" s="615" t="s">
        <v>348</v>
      </c>
      <c r="C22" s="616"/>
      <c r="D22" s="616"/>
      <c r="E22" s="616"/>
      <c r="F22" s="616"/>
      <c r="G22" s="616"/>
      <c r="H22" s="616"/>
      <c r="I22" s="616"/>
      <c r="J22" s="616"/>
      <c r="K22" s="616"/>
      <c r="L22" s="616"/>
      <c r="M22" s="616"/>
      <c r="N22" s="616"/>
      <c r="O22" s="616"/>
      <c r="P22" s="616"/>
      <c r="Q22" s="617"/>
      <c r="R22" s="608">
        <v>1281590</v>
      </c>
      <c r="S22" s="389"/>
      <c r="T22" s="389"/>
      <c r="U22" s="389"/>
      <c r="V22" s="389"/>
      <c r="W22" s="389"/>
      <c r="X22" s="389"/>
      <c r="Y22" s="609"/>
      <c r="Z22" s="610">
        <v>14.6</v>
      </c>
      <c r="AA22" s="610"/>
      <c r="AB22" s="610"/>
      <c r="AC22" s="610"/>
      <c r="AD22" s="611">
        <v>1139590</v>
      </c>
      <c r="AE22" s="611"/>
      <c r="AF22" s="611"/>
      <c r="AG22" s="611"/>
      <c r="AH22" s="611"/>
      <c r="AI22" s="611"/>
      <c r="AJ22" s="611"/>
      <c r="AK22" s="611"/>
      <c r="AL22" s="618">
        <v>22.3</v>
      </c>
      <c r="AM22" s="395"/>
      <c r="AN22" s="395"/>
      <c r="AO22" s="619"/>
      <c r="AP22" s="631" t="s">
        <v>380</v>
      </c>
      <c r="AQ22" s="632"/>
      <c r="AR22" s="632"/>
      <c r="AS22" s="632"/>
      <c r="AT22" s="632"/>
      <c r="AU22" s="632"/>
      <c r="AV22" s="632"/>
      <c r="AW22" s="632"/>
      <c r="AX22" s="632"/>
      <c r="AY22" s="632"/>
      <c r="AZ22" s="632"/>
      <c r="BA22" s="632"/>
      <c r="BB22" s="632"/>
      <c r="BC22" s="632"/>
      <c r="BD22" s="632"/>
      <c r="BE22" s="632"/>
      <c r="BF22" s="633"/>
      <c r="BG22" s="608" t="s">
        <v>210</v>
      </c>
      <c r="BH22" s="389"/>
      <c r="BI22" s="389"/>
      <c r="BJ22" s="389"/>
      <c r="BK22" s="389"/>
      <c r="BL22" s="389"/>
      <c r="BM22" s="389"/>
      <c r="BN22" s="609"/>
      <c r="BO22" s="610" t="s">
        <v>210</v>
      </c>
      <c r="BP22" s="610"/>
      <c r="BQ22" s="610"/>
      <c r="BR22" s="610"/>
      <c r="BS22" s="613" t="s">
        <v>210</v>
      </c>
      <c r="BT22" s="389"/>
      <c r="BU22" s="389"/>
      <c r="BV22" s="389"/>
      <c r="BW22" s="389"/>
      <c r="BX22" s="389"/>
      <c r="BY22" s="389"/>
      <c r="BZ22" s="389"/>
      <c r="CA22" s="389"/>
      <c r="CB22" s="614"/>
      <c r="CD22" s="383" t="s">
        <v>381</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15">
      <c r="B23" s="615" t="s">
        <v>307</v>
      </c>
      <c r="C23" s="616"/>
      <c r="D23" s="616"/>
      <c r="E23" s="616"/>
      <c r="F23" s="616"/>
      <c r="G23" s="616"/>
      <c r="H23" s="616"/>
      <c r="I23" s="616"/>
      <c r="J23" s="616"/>
      <c r="K23" s="616"/>
      <c r="L23" s="616"/>
      <c r="M23" s="616"/>
      <c r="N23" s="616"/>
      <c r="O23" s="616"/>
      <c r="P23" s="616"/>
      <c r="Q23" s="617"/>
      <c r="R23" s="608">
        <v>1139590</v>
      </c>
      <c r="S23" s="389"/>
      <c r="T23" s="389"/>
      <c r="U23" s="389"/>
      <c r="V23" s="389"/>
      <c r="W23" s="389"/>
      <c r="X23" s="389"/>
      <c r="Y23" s="609"/>
      <c r="Z23" s="610">
        <v>13</v>
      </c>
      <c r="AA23" s="610"/>
      <c r="AB23" s="610"/>
      <c r="AC23" s="610"/>
      <c r="AD23" s="611">
        <v>1139590</v>
      </c>
      <c r="AE23" s="611"/>
      <c r="AF23" s="611"/>
      <c r="AG23" s="611"/>
      <c r="AH23" s="611"/>
      <c r="AI23" s="611"/>
      <c r="AJ23" s="611"/>
      <c r="AK23" s="611"/>
      <c r="AL23" s="618">
        <v>22.3</v>
      </c>
      <c r="AM23" s="395"/>
      <c r="AN23" s="395"/>
      <c r="AO23" s="619"/>
      <c r="AP23" s="631" t="s">
        <v>122</v>
      </c>
      <c r="AQ23" s="632"/>
      <c r="AR23" s="632"/>
      <c r="AS23" s="632"/>
      <c r="AT23" s="632"/>
      <c r="AU23" s="632"/>
      <c r="AV23" s="632"/>
      <c r="AW23" s="632"/>
      <c r="AX23" s="632"/>
      <c r="AY23" s="632"/>
      <c r="AZ23" s="632"/>
      <c r="BA23" s="632"/>
      <c r="BB23" s="632"/>
      <c r="BC23" s="632"/>
      <c r="BD23" s="632"/>
      <c r="BE23" s="632"/>
      <c r="BF23" s="633"/>
      <c r="BG23" s="608" t="s">
        <v>210</v>
      </c>
      <c r="BH23" s="389"/>
      <c r="BI23" s="389"/>
      <c r="BJ23" s="389"/>
      <c r="BK23" s="389"/>
      <c r="BL23" s="389"/>
      <c r="BM23" s="389"/>
      <c r="BN23" s="609"/>
      <c r="BO23" s="610" t="s">
        <v>210</v>
      </c>
      <c r="BP23" s="610"/>
      <c r="BQ23" s="610"/>
      <c r="BR23" s="610"/>
      <c r="BS23" s="613" t="s">
        <v>210</v>
      </c>
      <c r="BT23" s="389"/>
      <c r="BU23" s="389"/>
      <c r="BV23" s="389"/>
      <c r="BW23" s="389"/>
      <c r="BX23" s="389"/>
      <c r="BY23" s="389"/>
      <c r="BZ23" s="389"/>
      <c r="CA23" s="389"/>
      <c r="CB23" s="614"/>
      <c r="CD23" s="383" t="s">
        <v>143</v>
      </c>
      <c r="CE23" s="384"/>
      <c r="CF23" s="384"/>
      <c r="CG23" s="384"/>
      <c r="CH23" s="384"/>
      <c r="CI23" s="384"/>
      <c r="CJ23" s="384"/>
      <c r="CK23" s="384"/>
      <c r="CL23" s="384"/>
      <c r="CM23" s="384"/>
      <c r="CN23" s="384"/>
      <c r="CO23" s="384"/>
      <c r="CP23" s="384"/>
      <c r="CQ23" s="433"/>
      <c r="CR23" s="383" t="s">
        <v>382</v>
      </c>
      <c r="CS23" s="384"/>
      <c r="CT23" s="384"/>
      <c r="CU23" s="384"/>
      <c r="CV23" s="384"/>
      <c r="CW23" s="384"/>
      <c r="CX23" s="384"/>
      <c r="CY23" s="433"/>
      <c r="CZ23" s="383" t="s">
        <v>386</v>
      </c>
      <c r="DA23" s="384"/>
      <c r="DB23" s="384"/>
      <c r="DC23" s="433"/>
      <c r="DD23" s="383" t="s">
        <v>311</v>
      </c>
      <c r="DE23" s="384"/>
      <c r="DF23" s="384"/>
      <c r="DG23" s="384"/>
      <c r="DH23" s="384"/>
      <c r="DI23" s="384"/>
      <c r="DJ23" s="384"/>
      <c r="DK23" s="433"/>
      <c r="DL23" s="634" t="s">
        <v>388</v>
      </c>
      <c r="DM23" s="635"/>
      <c r="DN23" s="635"/>
      <c r="DO23" s="635"/>
      <c r="DP23" s="635"/>
      <c r="DQ23" s="635"/>
      <c r="DR23" s="635"/>
      <c r="DS23" s="635"/>
      <c r="DT23" s="635"/>
      <c r="DU23" s="635"/>
      <c r="DV23" s="636"/>
      <c r="DW23" s="383" t="s">
        <v>389</v>
      </c>
      <c r="DX23" s="384"/>
      <c r="DY23" s="384"/>
      <c r="DZ23" s="384"/>
      <c r="EA23" s="384"/>
      <c r="EB23" s="384"/>
      <c r="EC23" s="433"/>
    </row>
    <row r="24" spans="2:133" ht="11.25" customHeight="1" x14ac:dyDescent="0.15">
      <c r="B24" s="615" t="s">
        <v>304</v>
      </c>
      <c r="C24" s="616"/>
      <c r="D24" s="616"/>
      <c r="E24" s="616"/>
      <c r="F24" s="616"/>
      <c r="G24" s="616"/>
      <c r="H24" s="616"/>
      <c r="I24" s="616"/>
      <c r="J24" s="616"/>
      <c r="K24" s="616"/>
      <c r="L24" s="616"/>
      <c r="M24" s="616"/>
      <c r="N24" s="616"/>
      <c r="O24" s="616"/>
      <c r="P24" s="616"/>
      <c r="Q24" s="617"/>
      <c r="R24" s="608">
        <v>142000</v>
      </c>
      <c r="S24" s="389"/>
      <c r="T24" s="389"/>
      <c r="U24" s="389"/>
      <c r="V24" s="389"/>
      <c r="W24" s="389"/>
      <c r="X24" s="389"/>
      <c r="Y24" s="609"/>
      <c r="Z24" s="610">
        <v>1.6</v>
      </c>
      <c r="AA24" s="610"/>
      <c r="AB24" s="610"/>
      <c r="AC24" s="610"/>
      <c r="AD24" s="611" t="s">
        <v>210</v>
      </c>
      <c r="AE24" s="611"/>
      <c r="AF24" s="611"/>
      <c r="AG24" s="611"/>
      <c r="AH24" s="611"/>
      <c r="AI24" s="611"/>
      <c r="AJ24" s="611"/>
      <c r="AK24" s="611"/>
      <c r="AL24" s="618" t="s">
        <v>210</v>
      </c>
      <c r="AM24" s="395"/>
      <c r="AN24" s="395"/>
      <c r="AO24" s="619"/>
      <c r="AP24" s="631" t="s">
        <v>390</v>
      </c>
      <c r="AQ24" s="632"/>
      <c r="AR24" s="632"/>
      <c r="AS24" s="632"/>
      <c r="AT24" s="632"/>
      <c r="AU24" s="632"/>
      <c r="AV24" s="632"/>
      <c r="AW24" s="632"/>
      <c r="AX24" s="632"/>
      <c r="AY24" s="632"/>
      <c r="AZ24" s="632"/>
      <c r="BA24" s="632"/>
      <c r="BB24" s="632"/>
      <c r="BC24" s="632"/>
      <c r="BD24" s="632"/>
      <c r="BE24" s="632"/>
      <c r="BF24" s="633"/>
      <c r="BG24" s="608" t="s">
        <v>210</v>
      </c>
      <c r="BH24" s="389"/>
      <c r="BI24" s="389"/>
      <c r="BJ24" s="389"/>
      <c r="BK24" s="389"/>
      <c r="BL24" s="389"/>
      <c r="BM24" s="389"/>
      <c r="BN24" s="609"/>
      <c r="BO24" s="610" t="s">
        <v>210</v>
      </c>
      <c r="BP24" s="610"/>
      <c r="BQ24" s="610"/>
      <c r="BR24" s="610"/>
      <c r="BS24" s="613" t="s">
        <v>210</v>
      </c>
      <c r="BT24" s="389"/>
      <c r="BU24" s="389"/>
      <c r="BV24" s="389"/>
      <c r="BW24" s="389"/>
      <c r="BX24" s="389"/>
      <c r="BY24" s="389"/>
      <c r="BZ24" s="389"/>
      <c r="CA24" s="389"/>
      <c r="CB24" s="614"/>
      <c r="CD24" s="597" t="s">
        <v>391</v>
      </c>
      <c r="CE24" s="598"/>
      <c r="CF24" s="598"/>
      <c r="CG24" s="598"/>
      <c r="CH24" s="598"/>
      <c r="CI24" s="598"/>
      <c r="CJ24" s="598"/>
      <c r="CK24" s="598"/>
      <c r="CL24" s="598"/>
      <c r="CM24" s="598"/>
      <c r="CN24" s="598"/>
      <c r="CO24" s="598"/>
      <c r="CP24" s="598"/>
      <c r="CQ24" s="599"/>
      <c r="CR24" s="600">
        <v>3162615</v>
      </c>
      <c r="CS24" s="601"/>
      <c r="CT24" s="601"/>
      <c r="CU24" s="601"/>
      <c r="CV24" s="601"/>
      <c r="CW24" s="601"/>
      <c r="CX24" s="601"/>
      <c r="CY24" s="602"/>
      <c r="CZ24" s="605">
        <v>37</v>
      </c>
      <c r="DA24" s="606"/>
      <c r="DB24" s="606"/>
      <c r="DC24" s="620"/>
      <c r="DD24" s="637">
        <v>2268827</v>
      </c>
      <c r="DE24" s="601"/>
      <c r="DF24" s="601"/>
      <c r="DG24" s="601"/>
      <c r="DH24" s="601"/>
      <c r="DI24" s="601"/>
      <c r="DJ24" s="601"/>
      <c r="DK24" s="602"/>
      <c r="DL24" s="637">
        <v>2241159</v>
      </c>
      <c r="DM24" s="601"/>
      <c r="DN24" s="601"/>
      <c r="DO24" s="601"/>
      <c r="DP24" s="601"/>
      <c r="DQ24" s="601"/>
      <c r="DR24" s="601"/>
      <c r="DS24" s="601"/>
      <c r="DT24" s="601"/>
      <c r="DU24" s="601"/>
      <c r="DV24" s="602"/>
      <c r="DW24" s="605">
        <v>41.2</v>
      </c>
      <c r="DX24" s="606"/>
      <c r="DY24" s="606"/>
      <c r="DZ24" s="606"/>
      <c r="EA24" s="606"/>
      <c r="EB24" s="606"/>
      <c r="EC24" s="607"/>
    </row>
    <row r="25" spans="2:133" ht="11.25" customHeight="1" x14ac:dyDescent="0.15">
      <c r="B25" s="615" t="s">
        <v>394</v>
      </c>
      <c r="C25" s="616"/>
      <c r="D25" s="616"/>
      <c r="E25" s="616"/>
      <c r="F25" s="616"/>
      <c r="G25" s="616"/>
      <c r="H25" s="616"/>
      <c r="I25" s="616"/>
      <c r="J25" s="616"/>
      <c r="K25" s="616"/>
      <c r="L25" s="616"/>
      <c r="M25" s="616"/>
      <c r="N25" s="616"/>
      <c r="O25" s="616"/>
      <c r="P25" s="616"/>
      <c r="Q25" s="617"/>
      <c r="R25" s="608" t="s">
        <v>210</v>
      </c>
      <c r="S25" s="389"/>
      <c r="T25" s="389"/>
      <c r="U25" s="389"/>
      <c r="V25" s="389"/>
      <c r="W25" s="389"/>
      <c r="X25" s="389"/>
      <c r="Y25" s="609"/>
      <c r="Z25" s="610" t="s">
        <v>210</v>
      </c>
      <c r="AA25" s="610"/>
      <c r="AB25" s="610"/>
      <c r="AC25" s="610"/>
      <c r="AD25" s="611" t="s">
        <v>210</v>
      </c>
      <c r="AE25" s="611"/>
      <c r="AF25" s="611"/>
      <c r="AG25" s="611"/>
      <c r="AH25" s="611"/>
      <c r="AI25" s="611"/>
      <c r="AJ25" s="611"/>
      <c r="AK25" s="611"/>
      <c r="AL25" s="618" t="s">
        <v>210</v>
      </c>
      <c r="AM25" s="395"/>
      <c r="AN25" s="395"/>
      <c r="AO25" s="619"/>
      <c r="AP25" s="631" t="s">
        <v>285</v>
      </c>
      <c r="AQ25" s="632"/>
      <c r="AR25" s="632"/>
      <c r="AS25" s="632"/>
      <c r="AT25" s="632"/>
      <c r="AU25" s="632"/>
      <c r="AV25" s="632"/>
      <c r="AW25" s="632"/>
      <c r="AX25" s="632"/>
      <c r="AY25" s="632"/>
      <c r="AZ25" s="632"/>
      <c r="BA25" s="632"/>
      <c r="BB25" s="632"/>
      <c r="BC25" s="632"/>
      <c r="BD25" s="632"/>
      <c r="BE25" s="632"/>
      <c r="BF25" s="633"/>
      <c r="BG25" s="608" t="s">
        <v>210</v>
      </c>
      <c r="BH25" s="389"/>
      <c r="BI25" s="389"/>
      <c r="BJ25" s="389"/>
      <c r="BK25" s="389"/>
      <c r="BL25" s="389"/>
      <c r="BM25" s="389"/>
      <c r="BN25" s="609"/>
      <c r="BO25" s="610" t="s">
        <v>210</v>
      </c>
      <c r="BP25" s="610"/>
      <c r="BQ25" s="610"/>
      <c r="BR25" s="610"/>
      <c r="BS25" s="613" t="s">
        <v>210</v>
      </c>
      <c r="BT25" s="389"/>
      <c r="BU25" s="389"/>
      <c r="BV25" s="389"/>
      <c r="BW25" s="389"/>
      <c r="BX25" s="389"/>
      <c r="BY25" s="389"/>
      <c r="BZ25" s="389"/>
      <c r="CA25" s="389"/>
      <c r="CB25" s="614"/>
      <c r="CD25" s="615" t="s">
        <v>208</v>
      </c>
      <c r="CE25" s="616"/>
      <c r="CF25" s="616"/>
      <c r="CG25" s="616"/>
      <c r="CH25" s="616"/>
      <c r="CI25" s="616"/>
      <c r="CJ25" s="616"/>
      <c r="CK25" s="616"/>
      <c r="CL25" s="616"/>
      <c r="CM25" s="616"/>
      <c r="CN25" s="616"/>
      <c r="CO25" s="616"/>
      <c r="CP25" s="616"/>
      <c r="CQ25" s="617"/>
      <c r="CR25" s="608">
        <v>1203927</v>
      </c>
      <c r="CS25" s="638"/>
      <c r="CT25" s="638"/>
      <c r="CU25" s="638"/>
      <c r="CV25" s="638"/>
      <c r="CW25" s="638"/>
      <c r="CX25" s="638"/>
      <c r="CY25" s="639"/>
      <c r="CZ25" s="618">
        <v>14.1</v>
      </c>
      <c r="DA25" s="640"/>
      <c r="DB25" s="640"/>
      <c r="DC25" s="641"/>
      <c r="DD25" s="613">
        <v>1018331</v>
      </c>
      <c r="DE25" s="638"/>
      <c r="DF25" s="638"/>
      <c r="DG25" s="638"/>
      <c r="DH25" s="638"/>
      <c r="DI25" s="638"/>
      <c r="DJ25" s="638"/>
      <c r="DK25" s="639"/>
      <c r="DL25" s="613">
        <v>993212</v>
      </c>
      <c r="DM25" s="638"/>
      <c r="DN25" s="638"/>
      <c r="DO25" s="638"/>
      <c r="DP25" s="638"/>
      <c r="DQ25" s="638"/>
      <c r="DR25" s="638"/>
      <c r="DS25" s="638"/>
      <c r="DT25" s="638"/>
      <c r="DU25" s="638"/>
      <c r="DV25" s="639"/>
      <c r="DW25" s="618">
        <v>18.3</v>
      </c>
      <c r="DX25" s="640"/>
      <c r="DY25" s="640"/>
      <c r="DZ25" s="640"/>
      <c r="EA25" s="640"/>
      <c r="EB25" s="640"/>
      <c r="EC25" s="642"/>
    </row>
    <row r="26" spans="2:133" ht="11.25" customHeight="1" x14ac:dyDescent="0.15">
      <c r="B26" s="615" t="s">
        <v>80</v>
      </c>
      <c r="C26" s="616"/>
      <c r="D26" s="616"/>
      <c r="E26" s="616"/>
      <c r="F26" s="616"/>
      <c r="G26" s="616"/>
      <c r="H26" s="616"/>
      <c r="I26" s="616"/>
      <c r="J26" s="616"/>
      <c r="K26" s="616"/>
      <c r="L26" s="616"/>
      <c r="M26" s="616"/>
      <c r="N26" s="616"/>
      <c r="O26" s="616"/>
      <c r="P26" s="616"/>
      <c r="Q26" s="617"/>
      <c r="R26" s="608">
        <v>5213299</v>
      </c>
      <c r="S26" s="389"/>
      <c r="T26" s="389"/>
      <c r="U26" s="389"/>
      <c r="V26" s="389"/>
      <c r="W26" s="389"/>
      <c r="X26" s="389"/>
      <c r="Y26" s="609"/>
      <c r="Z26" s="610">
        <v>59.5</v>
      </c>
      <c r="AA26" s="610"/>
      <c r="AB26" s="610"/>
      <c r="AC26" s="610"/>
      <c r="AD26" s="611">
        <v>5071299</v>
      </c>
      <c r="AE26" s="611"/>
      <c r="AF26" s="611"/>
      <c r="AG26" s="611"/>
      <c r="AH26" s="611"/>
      <c r="AI26" s="611"/>
      <c r="AJ26" s="611"/>
      <c r="AK26" s="611"/>
      <c r="AL26" s="618">
        <v>99.4</v>
      </c>
      <c r="AM26" s="395"/>
      <c r="AN26" s="395"/>
      <c r="AO26" s="619"/>
      <c r="AP26" s="631" t="s">
        <v>396</v>
      </c>
      <c r="AQ26" s="643"/>
      <c r="AR26" s="643"/>
      <c r="AS26" s="643"/>
      <c r="AT26" s="643"/>
      <c r="AU26" s="643"/>
      <c r="AV26" s="643"/>
      <c r="AW26" s="643"/>
      <c r="AX26" s="643"/>
      <c r="AY26" s="643"/>
      <c r="AZ26" s="643"/>
      <c r="BA26" s="643"/>
      <c r="BB26" s="643"/>
      <c r="BC26" s="643"/>
      <c r="BD26" s="643"/>
      <c r="BE26" s="643"/>
      <c r="BF26" s="633"/>
      <c r="BG26" s="608" t="s">
        <v>210</v>
      </c>
      <c r="BH26" s="389"/>
      <c r="BI26" s="389"/>
      <c r="BJ26" s="389"/>
      <c r="BK26" s="389"/>
      <c r="BL26" s="389"/>
      <c r="BM26" s="389"/>
      <c r="BN26" s="609"/>
      <c r="BO26" s="610" t="s">
        <v>210</v>
      </c>
      <c r="BP26" s="610"/>
      <c r="BQ26" s="610"/>
      <c r="BR26" s="610"/>
      <c r="BS26" s="613" t="s">
        <v>210</v>
      </c>
      <c r="BT26" s="389"/>
      <c r="BU26" s="389"/>
      <c r="BV26" s="389"/>
      <c r="BW26" s="389"/>
      <c r="BX26" s="389"/>
      <c r="BY26" s="389"/>
      <c r="BZ26" s="389"/>
      <c r="CA26" s="389"/>
      <c r="CB26" s="614"/>
      <c r="CD26" s="615" t="s">
        <v>125</v>
      </c>
      <c r="CE26" s="616"/>
      <c r="CF26" s="616"/>
      <c r="CG26" s="616"/>
      <c r="CH26" s="616"/>
      <c r="CI26" s="616"/>
      <c r="CJ26" s="616"/>
      <c r="CK26" s="616"/>
      <c r="CL26" s="616"/>
      <c r="CM26" s="616"/>
      <c r="CN26" s="616"/>
      <c r="CO26" s="616"/>
      <c r="CP26" s="616"/>
      <c r="CQ26" s="617"/>
      <c r="CR26" s="608">
        <v>799199</v>
      </c>
      <c r="CS26" s="389"/>
      <c r="CT26" s="389"/>
      <c r="CU26" s="389"/>
      <c r="CV26" s="389"/>
      <c r="CW26" s="389"/>
      <c r="CX26" s="389"/>
      <c r="CY26" s="609"/>
      <c r="CZ26" s="618">
        <v>9.3000000000000007</v>
      </c>
      <c r="DA26" s="640"/>
      <c r="DB26" s="640"/>
      <c r="DC26" s="641"/>
      <c r="DD26" s="613">
        <v>624725</v>
      </c>
      <c r="DE26" s="389"/>
      <c r="DF26" s="389"/>
      <c r="DG26" s="389"/>
      <c r="DH26" s="389"/>
      <c r="DI26" s="389"/>
      <c r="DJ26" s="389"/>
      <c r="DK26" s="609"/>
      <c r="DL26" s="613" t="s">
        <v>210</v>
      </c>
      <c r="DM26" s="389"/>
      <c r="DN26" s="389"/>
      <c r="DO26" s="389"/>
      <c r="DP26" s="389"/>
      <c r="DQ26" s="389"/>
      <c r="DR26" s="389"/>
      <c r="DS26" s="389"/>
      <c r="DT26" s="389"/>
      <c r="DU26" s="389"/>
      <c r="DV26" s="609"/>
      <c r="DW26" s="618" t="s">
        <v>210</v>
      </c>
      <c r="DX26" s="640"/>
      <c r="DY26" s="640"/>
      <c r="DZ26" s="640"/>
      <c r="EA26" s="640"/>
      <c r="EB26" s="640"/>
      <c r="EC26" s="642"/>
    </row>
    <row r="27" spans="2:133" ht="11.25" customHeight="1" x14ac:dyDescent="0.15">
      <c r="B27" s="615" t="s">
        <v>398</v>
      </c>
      <c r="C27" s="616"/>
      <c r="D27" s="616"/>
      <c r="E27" s="616"/>
      <c r="F27" s="616"/>
      <c r="G27" s="616"/>
      <c r="H27" s="616"/>
      <c r="I27" s="616"/>
      <c r="J27" s="616"/>
      <c r="K27" s="616"/>
      <c r="L27" s="616"/>
      <c r="M27" s="616"/>
      <c r="N27" s="616"/>
      <c r="O27" s="616"/>
      <c r="P27" s="616"/>
      <c r="Q27" s="617"/>
      <c r="R27" s="608">
        <v>3176</v>
      </c>
      <c r="S27" s="389"/>
      <c r="T27" s="389"/>
      <c r="U27" s="389"/>
      <c r="V27" s="389"/>
      <c r="W27" s="389"/>
      <c r="X27" s="389"/>
      <c r="Y27" s="609"/>
      <c r="Z27" s="610">
        <v>0</v>
      </c>
      <c r="AA27" s="610"/>
      <c r="AB27" s="610"/>
      <c r="AC27" s="610"/>
      <c r="AD27" s="611">
        <v>3176</v>
      </c>
      <c r="AE27" s="611"/>
      <c r="AF27" s="611"/>
      <c r="AG27" s="611"/>
      <c r="AH27" s="611"/>
      <c r="AI27" s="611"/>
      <c r="AJ27" s="611"/>
      <c r="AK27" s="611"/>
      <c r="AL27" s="618">
        <v>0.1</v>
      </c>
      <c r="AM27" s="395"/>
      <c r="AN27" s="395"/>
      <c r="AO27" s="619"/>
      <c r="AP27" s="615" t="s">
        <v>400</v>
      </c>
      <c r="AQ27" s="616"/>
      <c r="AR27" s="616"/>
      <c r="AS27" s="616"/>
      <c r="AT27" s="616"/>
      <c r="AU27" s="616"/>
      <c r="AV27" s="616"/>
      <c r="AW27" s="616"/>
      <c r="AX27" s="616"/>
      <c r="AY27" s="616"/>
      <c r="AZ27" s="616"/>
      <c r="BA27" s="616"/>
      <c r="BB27" s="616"/>
      <c r="BC27" s="616"/>
      <c r="BD27" s="616"/>
      <c r="BE27" s="616"/>
      <c r="BF27" s="617"/>
      <c r="BG27" s="608">
        <v>3326788</v>
      </c>
      <c r="BH27" s="389"/>
      <c r="BI27" s="389"/>
      <c r="BJ27" s="389"/>
      <c r="BK27" s="389"/>
      <c r="BL27" s="389"/>
      <c r="BM27" s="389"/>
      <c r="BN27" s="609"/>
      <c r="BO27" s="610">
        <v>100</v>
      </c>
      <c r="BP27" s="610"/>
      <c r="BQ27" s="610"/>
      <c r="BR27" s="610"/>
      <c r="BS27" s="613" t="s">
        <v>210</v>
      </c>
      <c r="BT27" s="389"/>
      <c r="BU27" s="389"/>
      <c r="BV27" s="389"/>
      <c r="BW27" s="389"/>
      <c r="BX27" s="389"/>
      <c r="BY27" s="389"/>
      <c r="BZ27" s="389"/>
      <c r="CA27" s="389"/>
      <c r="CB27" s="614"/>
      <c r="CD27" s="615" t="s">
        <v>235</v>
      </c>
      <c r="CE27" s="616"/>
      <c r="CF27" s="616"/>
      <c r="CG27" s="616"/>
      <c r="CH27" s="616"/>
      <c r="CI27" s="616"/>
      <c r="CJ27" s="616"/>
      <c r="CK27" s="616"/>
      <c r="CL27" s="616"/>
      <c r="CM27" s="616"/>
      <c r="CN27" s="616"/>
      <c r="CO27" s="616"/>
      <c r="CP27" s="616"/>
      <c r="CQ27" s="617"/>
      <c r="CR27" s="608">
        <v>1022559</v>
      </c>
      <c r="CS27" s="638"/>
      <c r="CT27" s="638"/>
      <c r="CU27" s="638"/>
      <c r="CV27" s="638"/>
      <c r="CW27" s="638"/>
      <c r="CX27" s="638"/>
      <c r="CY27" s="639"/>
      <c r="CZ27" s="618">
        <v>12</v>
      </c>
      <c r="DA27" s="640"/>
      <c r="DB27" s="640"/>
      <c r="DC27" s="641"/>
      <c r="DD27" s="613">
        <v>326614</v>
      </c>
      <c r="DE27" s="638"/>
      <c r="DF27" s="638"/>
      <c r="DG27" s="638"/>
      <c r="DH27" s="638"/>
      <c r="DI27" s="638"/>
      <c r="DJ27" s="638"/>
      <c r="DK27" s="639"/>
      <c r="DL27" s="613">
        <v>324065</v>
      </c>
      <c r="DM27" s="638"/>
      <c r="DN27" s="638"/>
      <c r="DO27" s="638"/>
      <c r="DP27" s="638"/>
      <c r="DQ27" s="638"/>
      <c r="DR27" s="638"/>
      <c r="DS27" s="638"/>
      <c r="DT27" s="638"/>
      <c r="DU27" s="638"/>
      <c r="DV27" s="639"/>
      <c r="DW27" s="618">
        <v>6</v>
      </c>
      <c r="DX27" s="640"/>
      <c r="DY27" s="640"/>
      <c r="DZ27" s="640"/>
      <c r="EA27" s="640"/>
      <c r="EB27" s="640"/>
      <c r="EC27" s="642"/>
    </row>
    <row r="28" spans="2:133" ht="11.25" customHeight="1" x14ac:dyDescent="0.15">
      <c r="B28" s="615" t="s">
        <v>164</v>
      </c>
      <c r="C28" s="616"/>
      <c r="D28" s="616"/>
      <c r="E28" s="616"/>
      <c r="F28" s="616"/>
      <c r="G28" s="616"/>
      <c r="H28" s="616"/>
      <c r="I28" s="616"/>
      <c r="J28" s="616"/>
      <c r="K28" s="616"/>
      <c r="L28" s="616"/>
      <c r="M28" s="616"/>
      <c r="N28" s="616"/>
      <c r="O28" s="616"/>
      <c r="P28" s="616"/>
      <c r="Q28" s="617"/>
      <c r="R28" s="608">
        <v>122545</v>
      </c>
      <c r="S28" s="389"/>
      <c r="T28" s="389"/>
      <c r="U28" s="389"/>
      <c r="V28" s="389"/>
      <c r="W28" s="389"/>
      <c r="X28" s="389"/>
      <c r="Y28" s="609"/>
      <c r="Z28" s="610">
        <v>1.4</v>
      </c>
      <c r="AA28" s="610"/>
      <c r="AB28" s="610"/>
      <c r="AC28" s="610"/>
      <c r="AD28" s="611">
        <v>1584</v>
      </c>
      <c r="AE28" s="611"/>
      <c r="AF28" s="611"/>
      <c r="AG28" s="611"/>
      <c r="AH28" s="611"/>
      <c r="AI28" s="611"/>
      <c r="AJ28" s="611"/>
      <c r="AK28" s="611"/>
      <c r="AL28" s="618">
        <v>0</v>
      </c>
      <c r="AM28" s="395"/>
      <c r="AN28" s="395"/>
      <c r="AO28" s="619"/>
      <c r="AP28" s="615"/>
      <c r="AQ28" s="616"/>
      <c r="AR28" s="616"/>
      <c r="AS28" s="616"/>
      <c r="AT28" s="616"/>
      <c r="AU28" s="616"/>
      <c r="AV28" s="616"/>
      <c r="AW28" s="616"/>
      <c r="AX28" s="616"/>
      <c r="AY28" s="616"/>
      <c r="AZ28" s="616"/>
      <c r="BA28" s="616"/>
      <c r="BB28" s="616"/>
      <c r="BC28" s="616"/>
      <c r="BD28" s="616"/>
      <c r="BE28" s="616"/>
      <c r="BF28" s="617"/>
      <c r="BG28" s="608"/>
      <c r="BH28" s="389"/>
      <c r="BI28" s="389"/>
      <c r="BJ28" s="389"/>
      <c r="BK28" s="389"/>
      <c r="BL28" s="389"/>
      <c r="BM28" s="389"/>
      <c r="BN28" s="609"/>
      <c r="BO28" s="610"/>
      <c r="BP28" s="610"/>
      <c r="BQ28" s="610"/>
      <c r="BR28" s="610"/>
      <c r="BS28" s="613"/>
      <c r="BT28" s="389"/>
      <c r="BU28" s="389"/>
      <c r="BV28" s="389"/>
      <c r="BW28" s="389"/>
      <c r="BX28" s="389"/>
      <c r="BY28" s="389"/>
      <c r="BZ28" s="389"/>
      <c r="CA28" s="389"/>
      <c r="CB28" s="614"/>
      <c r="CD28" s="615" t="s">
        <v>392</v>
      </c>
      <c r="CE28" s="616"/>
      <c r="CF28" s="616"/>
      <c r="CG28" s="616"/>
      <c r="CH28" s="616"/>
      <c r="CI28" s="616"/>
      <c r="CJ28" s="616"/>
      <c r="CK28" s="616"/>
      <c r="CL28" s="616"/>
      <c r="CM28" s="616"/>
      <c r="CN28" s="616"/>
      <c r="CO28" s="616"/>
      <c r="CP28" s="616"/>
      <c r="CQ28" s="617"/>
      <c r="CR28" s="608">
        <v>936129</v>
      </c>
      <c r="CS28" s="389"/>
      <c r="CT28" s="389"/>
      <c r="CU28" s="389"/>
      <c r="CV28" s="389"/>
      <c r="CW28" s="389"/>
      <c r="CX28" s="389"/>
      <c r="CY28" s="609"/>
      <c r="CZ28" s="618">
        <v>10.9</v>
      </c>
      <c r="DA28" s="640"/>
      <c r="DB28" s="640"/>
      <c r="DC28" s="641"/>
      <c r="DD28" s="613">
        <v>923882</v>
      </c>
      <c r="DE28" s="389"/>
      <c r="DF28" s="389"/>
      <c r="DG28" s="389"/>
      <c r="DH28" s="389"/>
      <c r="DI28" s="389"/>
      <c r="DJ28" s="389"/>
      <c r="DK28" s="609"/>
      <c r="DL28" s="613">
        <v>923882</v>
      </c>
      <c r="DM28" s="389"/>
      <c r="DN28" s="389"/>
      <c r="DO28" s="389"/>
      <c r="DP28" s="389"/>
      <c r="DQ28" s="389"/>
      <c r="DR28" s="389"/>
      <c r="DS28" s="389"/>
      <c r="DT28" s="389"/>
      <c r="DU28" s="389"/>
      <c r="DV28" s="609"/>
      <c r="DW28" s="618">
        <v>17</v>
      </c>
      <c r="DX28" s="640"/>
      <c r="DY28" s="640"/>
      <c r="DZ28" s="640"/>
      <c r="EA28" s="640"/>
      <c r="EB28" s="640"/>
      <c r="EC28" s="642"/>
    </row>
    <row r="29" spans="2:133" ht="11.25" customHeight="1" x14ac:dyDescent="0.15">
      <c r="B29" s="615" t="s">
        <v>242</v>
      </c>
      <c r="C29" s="616"/>
      <c r="D29" s="616"/>
      <c r="E29" s="616"/>
      <c r="F29" s="616"/>
      <c r="G29" s="616"/>
      <c r="H29" s="616"/>
      <c r="I29" s="616"/>
      <c r="J29" s="616"/>
      <c r="K29" s="616"/>
      <c r="L29" s="616"/>
      <c r="M29" s="616"/>
      <c r="N29" s="616"/>
      <c r="O29" s="616"/>
      <c r="P29" s="616"/>
      <c r="Q29" s="617"/>
      <c r="R29" s="608">
        <v>131807</v>
      </c>
      <c r="S29" s="389"/>
      <c r="T29" s="389"/>
      <c r="U29" s="389"/>
      <c r="V29" s="389"/>
      <c r="W29" s="389"/>
      <c r="X29" s="389"/>
      <c r="Y29" s="609"/>
      <c r="Z29" s="610">
        <v>1.5</v>
      </c>
      <c r="AA29" s="610"/>
      <c r="AB29" s="610"/>
      <c r="AC29" s="610"/>
      <c r="AD29" s="611">
        <v>22546</v>
      </c>
      <c r="AE29" s="611"/>
      <c r="AF29" s="611"/>
      <c r="AG29" s="611"/>
      <c r="AH29" s="611"/>
      <c r="AI29" s="611"/>
      <c r="AJ29" s="611"/>
      <c r="AK29" s="611"/>
      <c r="AL29" s="618">
        <v>0.4</v>
      </c>
      <c r="AM29" s="395"/>
      <c r="AN29" s="395"/>
      <c r="AO29" s="619"/>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183</v>
      </c>
      <c r="CE29" s="501"/>
      <c r="CF29" s="615" t="s">
        <v>24</v>
      </c>
      <c r="CG29" s="616"/>
      <c r="CH29" s="616"/>
      <c r="CI29" s="616"/>
      <c r="CJ29" s="616"/>
      <c r="CK29" s="616"/>
      <c r="CL29" s="616"/>
      <c r="CM29" s="616"/>
      <c r="CN29" s="616"/>
      <c r="CO29" s="616"/>
      <c r="CP29" s="616"/>
      <c r="CQ29" s="617"/>
      <c r="CR29" s="608">
        <v>935964</v>
      </c>
      <c r="CS29" s="638"/>
      <c r="CT29" s="638"/>
      <c r="CU29" s="638"/>
      <c r="CV29" s="638"/>
      <c r="CW29" s="638"/>
      <c r="CX29" s="638"/>
      <c r="CY29" s="639"/>
      <c r="CZ29" s="618">
        <v>10.9</v>
      </c>
      <c r="DA29" s="640"/>
      <c r="DB29" s="640"/>
      <c r="DC29" s="641"/>
      <c r="DD29" s="613">
        <v>923717</v>
      </c>
      <c r="DE29" s="638"/>
      <c r="DF29" s="638"/>
      <c r="DG29" s="638"/>
      <c r="DH29" s="638"/>
      <c r="DI29" s="638"/>
      <c r="DJ29" s="638"/>
      <c r="DK29" s="639"/>
      <c r="DL29" s="613">
        <v>923717</v>
      </c>
      <c r="DM29" s="638"/>
      <c r="DN29" s="638"/>
      <c r="DO29" s="638"/>
      <c r="DP29" s="638"/>
      <c r="DQ29" s="638"/>
      <c r="DR29" s="638"/>
      <c r="DS29" s="638"/>
      <c r="DT29" s="638"/>
      <c r="DU29" s="638"/>
      <c r="DV29" s="639"/>
      <c r="DW29" s="618">
        <v>17</v>
      </c>
      <c r="DX29" s="640"/>
      <c r="DY29" s="640"/>
      <c r="DZ29" s="640"/>
      <c r="EA29" s="640"/>
      <c r="EB29" s="640"/>
      <c r="EC29" s="642"/>
    </row>
    <row r="30" spans="2:133" ht="11.25" customHeight="1" x14ac:dyDescent="0.15">
      <c r="B30" s="615" t="s">
        <v>21</v>
      </c>
      <c r="C30" s="616"/>
      <c r="D30" s="616"/>
      <c r="E30" s="616"/>
      <c r="F30" s="616"/>
      <c r="G30" s="616"/>
      <c r="H30" s="616"/>
      <c r="I30" s="616"/>
      <c r="J30" s="616"/>
      <c r="K30" s="616"/>
      <c r="L30" s="616"/>
      <c r="M30" s="616"/>
      <c r="N30" s="616"/>
      <c r="O30" s="616"/>
      <c r="P30" s="616"/>
      <c r="Q30" s="617"/>
      <c r="R30" s="608">
        <v>13946</v>
      </c>
      <c r="S30" s="389"/>
      <c r="T30" s="389"/>
      <c r="U30" s="389"/>
      <c r="V30" s="389"/>
      <c r="W30" s="389"/>
      <c r="X30" s="389"/>
      <c r="Y30" s="609"/>
      <c r="Z30" s="610">
        <v>0.2</v>
      </c>
      <c r="AA30" s="610"/>
      <c r="AB30" s="610"/>
      <c r="AC30" s="610"/>
      <c r="AD30" s="611" t="s">
        <v>210</v>
      </c>
      <c r="AE30" s="611"/>
      <c r="AF30" s="611"/>
      <c r="AG30" s="611"/>
      <c r="AH30" s="611"/>
      <c r="AI30" s="611"/>
      <c r="AJ30" s="611"/>
      <c r="AK30" s="611"/>
      <c r="AL30" s="618" t="s">
        <v>210</v>
      </c>
      <c r="AM30" s="395"/>
      <c r="AN30" s="395"/>
      <c r="AO30" s="619"/>
      <c r="AP30" s="383" t="s">
        <v>143</v>
      </c>
      <c r="AQ30" s="384"/>
      <c r="AR30" s="384"/>
      <c r="AS30" s="384"/>
      <c r="AT30" s="384"/>
      <c r="AU30" s="384"/>
      <c r="AV30" s="384"/>
      <c r="AW30" s="384"/>
      <c r="AX30" s="384"/>
      <c r="AY30" s="384"/>
      <c r="AZ30" s="384"/>
      <c r="BA30" s="384"/>
      <c r="BB30" s="384"/>
      <c r="BC30" s="384"/>
      <c r="BD30" s="384"/>
      <c r="BE30" s="384"/>
      <c r="BF30" s="433"/>
      <c r="BG30" s="383" t="s">
        <v>172</v>
      </c>
      <c r="BH30" s="644"/>
      <c r="BI30" s="644"/>
      <c r="BJ30" s="644"/>
      <c r="BK30" s="644"/>
      <c r="BL30" s="644"/>
      <c r="BM30" s="644"/>
      <c r="BN30" s="644"/>
      <c r="BO30" s="644"/>
      <c r="BP30" s="644"/>
      <c r="BQ30" s="645"/>
      <c r="BR30" s="383" t="s">
        <v>402</v>
      </c>
      <c r="BS30" s="644"/>
      <c r="BT30" s="644"/>
      <c r="BU30" s="644"/>
      <c r="BV30" s="644"/>
      <c r="BW30" s="644"/>
      <c r="BX30" s="644"/>
      <c r="BY30" s="644"/>
      <c r="BZ30" s="644"/>
      <c r="CA30" s="644"/>
      <c r="CB30" s="645"/>
      <c r="CD30" s="580"/>
      <c r="CE30" s="504"/>
      <c r="CF30" s="615" t="s">
        <v>403</v>
      </c>
      <c r="CG30" s="616"/>
      <c r="CH30" s="616"/>
      <c r="CI30" s="616"/>
      <c r="CJ30" s="616"/>
      <c r="CK30" s="616"/>
      <c r="CL30" s="616"/>
      <c r="CM30" s="616"/>
      <c r="CN30" s="616"/>
      <c r="CO30" s="616"/>
      <c r="CP30" s="616"/>
      <c r="CQ30" s="617"/>
      <c r="CR30" s="608">
        <v>884079</v>
      </c>
      <c r="CS30" s="389"/>
      <c r="CT30" s="389"/>
      <c r="CU30" s="389"/>
      <c r="CV30" s="389"/>
      <c r="CW30" s="389"/>
      <c r="CX30" s="389"/>
      <c r="CY30" s="609"/>
      <c r="CZ30" s="618">
        <v>10.3</v>
      </c>
      <c r="DA30" s="640"/>
      <c r="DB30" s="640"/>
      <c r="DC30" s="641"/>
      <c r="DD30" s="613">
        <v>871832</v>
      </c>
      <c r="DE30" s="389"/>
      <c r="DF30" s="389"/>
      <c r="DG30" s="389"/>
      <c r="DH30" s="389"/>
      <c r="DI30" s="389"/>
      <c r="DJ30" s="389"/>
      <c r="DK30" s="609"/>
      <c r="DL30" s="613">
        <v>871832</v>
      </c>
      <c r="DM30" s="389"/>
      <c r="DN30" s="389"/>
      <c r="DO30" s="389"/>
      <c r="DP30" s="389"/>
      <c r="DQ30" s="389"/>
      <c r="DR30" s="389"/>
      <c r="DS30" s="389"/>
      <c r="DT30" s="389"/>
      <c r="DU30" s="389"/>
      <c r="DV30" s="609"/>
      <c r="DW30" s="618">
        <v>16</v>
      </c>
      <c r="DX30" s="640"/>
      <c r="DY30" s="640"/>
      <c r="DZ30" s="640"/>
      <c r="EA30" s="640"/>
      <c r="EB30" s="640"/>
      <c r="EC30" s="642"/>
    </row>
    <row r="31" spans="2:133" ht="11.25" customHeight="1" x14ac:dyDescent="0.15">
      <c r="B31" s="615" t="s">
        <v>349</v>
      </c>
      <c r="C31" s="616"/>
      <c r="D31" s="616"/>
      <c r="E31" s="616"/>
      <c r="F31" s="616"/>
      <c r="G31" s="616"/>
      <c r="H31" s="616"/>
      <c r="I31" s="616"/>
      <c r="J31" s="616"/>
      <c r="K31" s="616"/>
      <c r="L31" s="616"/>
      <c r="M31" s="616"/>
      <c r="N31" s="616"/>
      <c r="O31" s="616"/>
      <c r="P31" s="616"/>
      <c r="Q31" s="617"/>
      <c r="R31" s="608">
        <v>949125</v>
      </c>
      <c r="S31" s="389"/>
      <c r="T31" s="389"/>
      <c r="U31" s="389"/>
      <c r="V31" s="389"/>
      <c r="W31" s="389"/>
      <c r="X31" s="389"/>
      <c r="Y31" s="609"/>
      <c r="Z31" s="610">
        <v>10.8</v>
      </c>
      <c r="AA31" s="610"/>
      <c r="AB31" s="610"/>
      <c r="AC31" s="610"/>
      <c r="AD31" s="611" t="s">
        <v>210</v>
      </c>
      <c r="AE31" s="611"/>
      <c r="AF31" s="611"/>
      <c r="AG31" s="611"/>
      <c r="AH31" s="611"/>
      <c r="AI31" s="611"/>
      <c r="AJ31" s="611"/>
      <c r="AK31" s="611"/>
      <c r="AL31" s="618" t="s">
        <v>210</v>
      </c>
      <c r="AM31" s="395"/>
      <c r="AN31" s="395"/>
      <c r="AO31" s="619"/>
      <c r="AP31" s="571" t="s">
        <v>9</v>
      </c>
      <c r="AQ31" s="572"/>
      <c r="AR31" s="572"/>
      <c r="AS31" s="572"/>
      <c r="AT31" s="693" t="s">
        <v>404</v>
      </c>
      <c r="AU31" s="46"/>
      <c r="AV31" s="46"/>
      <c r="AW31" s="46"/>
      <c r="AX31" s="597" t="s">
        <v>286</v>
      </c>
      <c r="AY31" s="598"/>
      <c r="AZ31" s="598"/>
      <c r="BA31" s="598"/>
      <c r="BB31" s="598"/>
      <c r="BC31" s="598"/>
      <c r="BD31" s="598"/>
      <c r="BE31" s="598"/>
      <c r="BF31" s="599"/>
      <c r="BG31" s="652">
        <v>99.3</v>
      </c>
      <c r="BH31" s="653"/>
      <c r="BI31" s="653"/>
      <c r="BJ31" s="653"/>
      <c r="BK31" s="653"/>
      <c r="BL31" s="653"/>
      <c r="BM31" s="606">
        <v>97.4</v>
      </c>
      <c r="BN31" s="653"/>
      <c r="BO31" s="653"/>
      <c r="BP31" s="653"/>
      <c r="BQ31" s="654"/>
      <c r="BR31" s="652">
        <v>99.3</v>
      </c>
      <c r="BS31" s="653"/>
      <c r="BT31" s="653"/>
      <c r="BU31" s="653"/>
      <c r="BV31" s="653"/>
      <c r="BW31" s="653"/>
      <c r="BX31" s="606">
        <v>96.7</v>
      </c>
      <c r="BY31" s="653"/>
      <c r="BZ31" s="653"/>
      <c r="CA31" s="653"/>
      <c r="CB31" s="654"/>
      <c r="CD31" s="580"/>
      <c r="CE31" s="504"/>
      <c r="CF31" s="615" t="s">
        <v>141</v>
      </c>
      <c r="CG31" s="616"/>
      <c r="CH31" s="616"/>
      <c r="CI31" s="616"/>
      <c r="CJ31" s="616"/>
      <c r="CK31" s="616"/>
      <c r="CL31" s="616"/>
      <c r="CM31" s="616"/>
      <c r="CN31" s="616"/>
      <c r="CO31" s="616"/>
      <c r="CP31" s="616"/>
      <c r="CQ31" s="617"/>
      <c r="CR31" s="608">
        <v>51885</v>
      </c>
      <c r="CS31" s="638"/>
      <c r="CT31" s="638"/>
      <c r="CU31" s="638"/>
      <c r="CV31" s="638"/>
      <c r="CW31" s="638"/>
      <c r="CX31" s="638"/>
      <c r="CY31" s="639"/>
      <c r="CZ31" s="618">
        <v>0.6</v>
      </c>
      <c r="DA31" s="640"/>
      <c r="DB31" s="640"/>
      <c r="DC31" s="641"/>
      <c r="DD31" s="613">
        <v>51885</v>
      </c>
      <c r="DE31" s="638"/>
      <c r="DF31" s="638"/>
      <c r="DG31" s="638"/>
      <c r="DH31" s="638"/>
      <c r="DI31" s="638"/>
      <c r="DJ31" s="638"/>
      <c r="DK31" s="639"/>
      <c r="DL31" s="613">
        <v>51885</v>
      </c>
      <c r="DM31" s="638"/>
      <c r="DN31" s="638"/>
      <c r="DO31" s="638"/>
      <c r="DP31" s="638"/>
      <c r="DQ31" s="638"/>
      <c r="DR31" s="638"/>
      <c r="DS31" s="638"/>
      <c r="DT31" s="638"/>
      <c r="DU31" s="638"/>
      <c r="DV31" s="639"/>
      <c r="DW31" s="618">
        <v>1</v>
      </c>
      <c r="DX31" s="640"/>
      <c r="DY31" s="640"/>
      <c r="DZ31" s="640"/>
      <c r="EA31" s="640"/>
      <c r="EB31" s="640"/>
      <c r="EC31" s="642"/>
    </row>
    <row r="32" spans="2:133" ht="11.25" customHeight="1" x14ac:dyDescent="0.15">
      <c r="B32" s="646" t="s">
        <v>58</v>
      </c>
      <c r="C32" s="647"/>
      <c r="D32" s="647"/>
      <c r="E32" s="647"/>
      <c r="F32" s="647"/>
      <c r="G32" s="647"/>
      <c r="H32" s="647"/>
      <c r="I32" s="647"/>
      <c r="J32" s="647"/>
      <c r="K32" s="647"/>
      <c r="L32" s="647"/>
      <c r="M32" s="647"/>
      <c r="N32" s="647"/>
      <c r="O32" s="647"/>
      <c r="P32" s="647"/>
      <c r="Q32" s="648"/>
      <c r="R32" s="608" t="s">
        <v>210</v>
      </c>
      <c r="S32" s="389"/>
      <c r="T32" s="389"/>
      <c r="U32" s="389"/>
      <c r="V32" s="389"/>
      <c r="W32" s="389"/>
      <c r="X32" s="389"/>
      <c r="Y32" s="609"/>
      <c r="Z32" s="610" t="s">
        <v>210</v>
      </c>
      <c r="AA32" s="610"/>
      <c r="AB32" s="610"/>
      <c r="AC32" s="610"/>
      <c r="AD32" s="611" t="s">
        <v>210</v>
      </c>
      <c r="AE32" s="611"/>
      <c r="AF32" s="611"/>
      <c r="AG32" s="611"/>
      <c r="AH32" s="611"/>
      <c r="AI32" s="611"/>
      <c r="AJ32" s="611"/>
      <c r="AK32" s="611"/>
      <c r="AL32" s="618" t="s">
        <v>210</v>
      </c>
      <c r="AM32" s="395"/>
      <c r="AN32" s="395"/>
      <c r="AO32" s="619"/>
      <c r="AP32" s="692"/>
      <c r="AQ32" s="558"/>
      <c r="AR32" s="558"/>
      <c r="AS32" s="558"/>
      <c r="AT32" s="694"/>
      <c r="AU32" s="8" t="s">
        <v>262</v>
      </c>
      <c r="AV32" s="8"/>
      <c r="AW32" s="8"/>
      <c r="AX32" s="615" t="s">
        <v>383</v>
      </c>
      <c r="AY32" s="616"/>
      <c r="AZ32" s="616"/>
      <c r="BA32" s="616"/>
      <c r="BB32" s="616"/>
      <c r="BC32" s="616"/>
      <c r="BD32" s="616"/>
      <c r="BE32" s="616"/>
      <c r="BF32" s="617"/>
      <c r="BG32" s="649">
        <v>99.3</v>
      </c>
      <c r="BH32" s="638"/>
      <c r="BI32" s="638"/>
      <c r="BJ32" s="638"/>
      <c r="BK32" s="638"/>
      <c r="BL32" s="638"/>
      <c r="BM32" s="395">
        <v>97.6</v>
      </c>
      <c r="BN32" s="650"/>
      <c r="BO32" s="650"/>
      <c r="BP32" s="650"/>
      <c r="BQ32" s="651"/>
      <c r="BR32" s="649">
        <v>99.3</v>
      </c>
      <c r="BS32" s="638"/>
      <c r="BT32" s="638"/>
      <c r="BU32" s="638"/>
      <c r="BV32" s="638"/>
      <c r="BW32" s="638"/>
      <c r="BX32" s="395">
        <v>97</v>
      </c>
      <c r="BY32" s="650"/>
      <c r="BZ32" s="650"/>
      <c r="CA32" s="650"/>
      <c r="CB32" s="651"/>
      <c r="CD32" s="581"/>
      <c r="CE32" s="583"/>
      <c r="CF32" s="615" t="s">
        <v>218</v>
      </c>
      <c r="CG32" s="616"/>
      <c r="CH32" s="616"/>
      <c r="CI32" s="616"/>
      <c r="CJ32" s="616"/>
      <c r="CK32" s="616"/>
      <c r="CL32" s="616"/>
      <c r="CM32" s="616"/>
      <c r="CN32" s="616"/>
      <c r="CO32" s="616"/>
      <c r="CP32" s="616"/>
      <c r="CQ32" s="617"/>
      <c r="CR32" s="608">
        <v>165</v>
      </c>
      <c r="CS32" s="389"/>
      <c r="CT32" s="389"/>
      <c r="CU32" s="389"/>
      <c r="CV32" s="389"/>
      <c r="CW32" s="389"/>
      <c r="CX32" s="389"/>
      <c r="CY32" s="609"/>
      <c r="CZ32" s="618">
        <v>0</v>
      </c>
      <c r="DA32" s="640"/>
      <c r="DB32" s="640"/>
      <c r="DC32" s="641"/>
      <c r="DD32" s="613">
        <v>165</v>
      </c>
      <c r="DE32" s="389"/>
      <c r="DF32" s="389"/>
      <c r="DG32" s="389"/>
      <c r="DH32" s="389"/>
      <c r="DI32" s="389"/>
      <c r="DJ32" s="389"/>
      <c r="DK32" s="609"/>
      <c r="DL32" s="613">
        <v>165</v>
      </c>
      <c r="DM32" s="389"/>
      <c r="DN32" s="389"/>
      <c r="DO32" s="389"/>
      <c r="DP32" s="389"/>
      <c r="DQ32" s="389"/>
      <c r="DR32" s="389"/>
      <c r="DS32" s="389"/>
      <c r="DT32" s="389"/>
      <c r="DU32" s="389"/>
      <c r="DV32" s="609"/>
      <c r="DW32" s="618">
        <v>0</v>
      </c>
      <c r="DX32" s="640"/>
      <c r="DY32" s="640"/>
      <c r="DZ32" s="640"/>
      <c r="EA32" s="640"/>
      <c r="EB32" s="640"/>
      <c r="EC32" s="642"/>
    </row>
    <row r="33" spans="2:133" ht="11.25" customHeight="1" x14ac:dyDescent="0.15">
      <c r="B33" s="615" t="s">
        <v>34</v>
      </c>
      <c r="C33" s="616"/>
      <c r="D33" s="616"/>
      <c r="E33" s="616"/>
      <c r="F33" s="616"/>
      <c r="G33" s="616"/>
      <c r="H33" s="616"/>
      <c r="I33" s="616"/>
      <c r="J33" s="616"/>
      <c r="K33" s="616"/>
      <c r="L33" s="616"/>
      <c r="M33" s="616"/>
      <c r="N33" s="616"/>
      <c r="O33" s="616"/>
      <c r="P33" s="616"/>
      <c r="Q33" s="617"/>
      <c r="R33" s="608">
        <v>590228</v>
      </c>
      <c r="S33" s="389"/>
      <c r="T33" s="389"/>
      <c r="U33" s="389"/>
      <c r="V33" s="389"/>
      <c r="W33" s="389"/>
      <c r="X33" s="389"/>
      <c r="Y33" s="609"/>
      <c r="Z33" s="610">
        <v>6.7</v>
      </c>
      <c r="AA33" s="610"/>
      <c r="AB33" s="610"/>
      <c r="AC33" s="610"/>
      <c r="AD33" s="611" t="s">
        <v>210</v>
      </c>
      <c r="AE33" s="611"/>
      <c r="AF33" s="611"/>
      <c r="AG33" s="611"/>
      <c r="AH33" s="611"/>
      <c r="AI33" s="611"/>
      <c r="AJ33" s="611"/>
      <c r="AK33" s="611"/>
      <c r="AL33" s="618" t="s">
        <v>210</v>
      </c>
      <c r="AM33" s="395"/>
      <c r="AN33" s="395"/>
      <c r="AO33" s="619"/>
      <c r="AP33" s="574"/>
      <c r="AQ33" s="575"/>
      <c r="AR33" s="575"/>
      <c r="AS33" s="575"/>
      <c r="AT33" s="695"/>
      <c r="AU33" s="47"/>
      <c r="AV33" s="47"/>
      <c r="AW33" s="47"/>
      <c r="AX33" s="622" t="s">
        <v>168</v>
      </c>
      <c r="AY33" s="623"/>
      <c r="AZ33" s="623"/>
      <c r="BA33" s="623"/>
      <c r="BB33" s="623"/>
      <c r="BC33" s="623"/>
      <c r="BD33" s="623"/>
      <c r="BE33" s="623"/>
      <c r="BF33" s="624"/>
      <c r="BG33" s="658">
        <v>99.3</v>
      </c>
      <c r="BH33" s="656"/>
      <c r="BI33" s="656"/>
      <c r="BJ33" s="656"/>
      <c r="BK33" s="656"/>
      <c r="BL33" s="656"/>
      <c r="BM33" s="655">
        <v>97.1</v>
      </c>
      <c r="BN33" s="656"/>
      <c r="BO33" s="656"/>
      <c r="BP33" s="656"/>
      <c r="BQ33" s="657"/>
      <c r="BR33" s="658">
        <v>99.3</v>
      </c>
      <c r="BS33" s="656"/>
      <c r="BT33" s="656"/>
      <c r="BU33" s="656"/>
      <c r="BV33" s="656"/>
      <c r="BW33" s="656"/>
      <c r="BX33" s="655">
        <v>96.4</v>
      </c>
      <c r="BY33" s="656"/>
      <c r="BZ33" s="656"/>
      <c r="CA33" s="656"/>
      <c r="CB33" s="657"/>
      <c r="CD33" s="615" t="s">
        <v>405</v>
      </c>
      <c r="CE33" s="616"/>
      <c r="CF33" s="616"/>
      <c r="CG33" s="616"/>
      <c r="CH33" s="616"/>
      <c r="CI33" s="616"/>
      <c r="CJ33" s="616"/>
      <c r="CK33" s="616"/>
      <c r="CL33" s="616"/>
      <c r="CM33" s="616"/>
      <c r="CN33" s="616"/>
      <c r="CO33" s="616"/>
      <c r="CP33" s="616"/>
      <c r="CQ33" s="617"/>
      <c r="CR33" s="608">
        <v>3792466</v>
      </c>
      <c r="CS33" s="638"/>
      <c r="CT33" s="638"/>
      <c r="CU33" s="638"/>
      <c r="CV33" s="638"/>
      <c r="CW33" s="638"/>
      <c r="CX33" s="638"/>
      <c r="CY33" s="639"/>
      <c r="CZ33" s="618">
        <v>44.3</v>
      </c>
      <c r="DA33" s="640"/>
      <c r="DB33" s="640"/>
      <c r="DC33" s="641"/>
      <c r="DD33" s="613">
        <v>3041145</v>
      </c>
      <c r="DE33" s="638"/>
      <c r="DF33" s="638"/>
      <c r="DG33" s="638"/>
      <c r="DH33" s="638"/>
      <c r="DI33" s="638"/>
      <c r="DJ33" s="638"/>
      <c r="DK33" s="639"/>
      <c r="DL33" s="613">
        <v>2385140</v>
      </c>
      <c r="DM33" s="638"/>
      <c r="DN33" s="638"/>
      <c r="DO33" s="638"/>
      <c r="DP33" s="638"/>
      <c r="DQ33" s="638"/>
      <c r="DR33" s="638"/>
      <c r="DS33" s="638"/>
      <c r="DT33" s="638"/>
      <c r="DU33" s="638"/>
      <c r="DV33" s="639"/>
      <c r="DW33" s="618">
        <v>43.9</v>
      </c>
      <c r="DX33" s="640"/>
      <c r="DY33" s="640"/>
      <c r="DZ33" s="640"/>
      <c r="EA33" s="640"/>
      <c r="EB33" s="640"/>
      <c r="EC33" s="642"/>
    </row>
    <row r="34" spans="2:133" ht="11.25" customHeight="1" x14ac:dyDescent="0.15">
      <c r="B34" s="615" t="s">
        <v>250</v>
      </c>
      <c r="C34" s="616"/>
      <c r="D34" s="616"/>
      <c r="E34" s="616"/>
      <c r="F34" s="616"/>
      <c r="G34" s="616"/>
      <c r="H34" s="616"/>
      <c r="I34" s="616"/>
      <c r="J34" s="616"/>
      <c r="K34" s="616"/>
      <c r="L34" s="616"/>
      <c r="M34" s="616"/>
      <c r="N34" s="616"/>
      <c r="O34" s="616"/>
      <c r="P34" s="616"/>
      <c r="Q34" s="617"/>
      <c r="R34" s="608">
        <v>30716</v>
      </c>
      <c r="S34" s="389"/>
      <c r="T34" s="389"/>
      <c r="U34" s="389"/>
      <c r="V34" s="389"/>
      <c r="W34" s="389"/>
      <c r="X34" s="389"/>
      <c r="Y34" s="609"/>
      <c r="Z34" s="610">
        <v>0.4</v>
      </c>
      <c r="AA34" s="610"/>
      <c r="AB34" s="610"/>
      <c r="AC34" s="610"/>
      <c r="AD34" s="611">
        <v>1742</v>
      </c>
      <c r="AE34" s="611"/>
      <c r="AF34" s="611"/>
      <c r="AG34" s="611"/>
      <c r="AH34" s="611"/>
      <c r="AI34" s="611"/>
      <c r="AJ34" s="611"/>
      <c r="AK34" s="611"/>
      <c r="AL34" s="618">
        <v>0</v>
      </c>
      <c r="AM34" s="395"/>
      <c r="AN34" s="395"/>
      <c r="AO34" s="619"/>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5" t="s">
        <v>408</v>
      </c>
      <c r="CE34" s="616"/>
      <c r="CF34" s="616"/>
      <c r="CG34" s="616"/>
      <c r="CH34" s="616"/>
      <c r="CI34" s="616"/>
      <c r="CJ34" s="616"/>
      <c r="CK34" s="616"/>
      <c r="CL34" s="616"/>
      <c r="CM34" s="616"/>
      <c r="CN34" s="616"/>
      <c r="CO34" s="616"/>
      <c r="CP34" s="616"/>
      <c r="CQ34" s="617"/>
      <c r="CR34" s="608">
        <v>1474082</v>
      </c>
      <c r="CS34" s="389"/>
      <c r="CT34" s="389"/>
      <c r="CU34" s="389"/>
      <c r="CV34" s="389"/>
      <c r="CW34" s="389"/>
      <c r="CX34" s="389"/>
      <c r="CY34" s="609"/>
      <c r="CZ34" s="618">
        <v>17.2</v>
      </c>
      <c r="DA34" s="640"/>
      <c r="DB34" s="640"/>
      <c r="DC34" s="641"/>
      <c r="DD34" s="613">
        <v>1111467</v>
      </c>
      <c r="DE34" s="389"/>
      <c r="DF34" s="389"/>
      <c r="DG34" s="389"/>
      <c r="DH34" s="389"/>
      <c r="DI34" s="389"/>
      <c r="DJ34" s="389"/>
      <c r="DK34" s="609"/>
      <c r="DL34" s="613">
        <v>794648</v>
      </c>
      <c r="DM34" s="389"/>
      <c r="DN34" s="389"/>
      <c r="DO34" s="389"/>
      <c r="DP34" s="389"/>
      <c r="DQ34" s="389"/>
      <c r="DR34" s="389"/>
      <c r="DS34" s="389"/>
      <c r="DT34" s="389"/>
      <c r="DU34" s="389"/>
      <c r="DV34" s="609"/>
      <c r="DW34" s="618">
        <v>14.6</v>
      </c>
      <c r="DX34" s="640"/>
      <c r="DY34" s="640"/>
      <c r="DZ34" s="640"/>
      <c r="EA34" s="640"/>
      <c r="EB34" s="640"/>
      <c r="EC34" s="642"/>
    </row>
    <row r="35" spans="2:133" ht="11.25" customHeight="1" x14ac:dyDescent="0.15">
      <c r="B35" s="615" t="s">
        <v>152</v>
      </c>
      <c r="C35" s="616"/>
      <c r="D35" s="616"/>
      <c r="E35" s="616"/>
      <c r="F35" s="616"/>
      <c r="G35" s="616"/>
      <c r="H35" s="616"/>
      <c r="I35" s="616"/>
      <c r="J35" s="616"/>
      <c r="K35" s="616"/>
      <c r="L35" s="616"/>
      <c r="M35" s="616"/>
      <c r="N35" s="616"/>
      <c r="O35" s="616"/>
      <c r="P35" s="616"/>
      <c r="Q35" s="617"/>
      <c r="R35" s="608">
        <v>60532</v>
      </c>
      <c r="S35" s="389"/>
      <c r="T35" s="389"/>
      <c r="U35" s="389"/>
      <c r="V35" s="389"/>
      <c r="W35" s="389"/>
      <c r="X35" s="389"/>
      <c r="Y35" s="609"/>
      <c r="Z35" s="610">
        <v>0.7</v>
      </c>
      <c r="AA35" s="610"/>
      <c r="AB35" s="610"/>
      <c r="AC35" s="610"/>
      <c r="AD35" s="611" t="s">
        <v>210</v>
      </c>
      <c r="AE35" s="611"/>
      <c r="AF35" s="611"/>
      <c r="AG35" s="611"/>
      <c r="AH35" s="611"/>
      <c r="AI35" s="611"/>
      <c r="AJ35" s="611"/>
      <c r="AK35" s="611"/>
      <c r="AL35" s="618" t="s">
        <v>210</v>
      </c>
      <c r="AM35" s="395"/>
      <c r="AN35" s="395"/>
      <c r="AO35" s="619"/>
      <c r="AP35" s="18"/>
      <c r="AQ35" s="383" t="s">
        <v>410</v>
      </c>
      <c r="AR35" s="384"/>
      <c r="AS35" s="384"/>
      <c r="AT35" s="384"/>
      <c r="AU35" s="384"/>
      <c r="AV35" s="384"/>
      <c r="AW35" s="384"/>
      <c r="AX35" s="384"/>
      <c r="AY35" s="384"/>
      <c r="AZ35" s="384"/>
      <c r="BA35" s="384"/>
      <c r="BB35" s="384"/>
      <c r="BC35" s="384"/>
      <c r="BD35" s="384"/>
      <c r="BE35" s="384"/>
      <c r="BF35" s="433"/>
      <c r="BG35" s="383" t="s">
        <v>221</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5" t="s">
        <v>411</v>
      </c>
      <c r="CE35" s="616"/>
      <c r="CF35" s="616"/>
      <c r="CG35" s="616"/>
      <c r="CH35" s="616"/>
      <c r="CI35" s="616"/>
      <c r="CJ35" s="616"/>
      <c r="CK35" s="616"/>
      <c r="CL35" s="616"/>
      <c r="CM35" s="616"/>
      <c r="CN35" s="616"/>
      <c r="CO35" s="616"/>
      <c r="CP35" s="616"/>
      <c r="CQ35" s="617"/>
      <c r="CR35" s="608">
        <v>30334</v>
      </c>
      <c r="CS35" s="638"/>
      <c r="CT35" s="638"/>
      <c r="CU35" s="638"/>
      <c r="CV35" s="638"/>
      <c r="CW35" s="638"/>
      <c r="CX35" s="638"/>
      <c r="CY35" s="639"/>
      <c r="CZ35" s="618">
        <v>0.4</v>
      </c>
      <c r="DA35" s="640"/>
      <c r="DB35" s="640"/>
      <c r="DC35" s="641"/>
      <c r="DD35" s="613">
        <v>26272</v>
      </c>
      <c r="DE35" s="638"/>
      <c r="DF35" s="638"/>
      <c r="DG35" s="638"/>
      <c r="DH35" s="638"/>
      <c r="DI35" s="638"/>
      <c r="DJ35" s="638"/>
      <c r="DK35" s="639"/>
      <c r="DL35" s="613">
        <v>26107</v>
      </c>
      <c r="DM35" s="638"/>
      <c r="DN35" s="638"/>
      <c r="DO35" s="638"/>
      <c r="DP35" s="638"/>
      <c r="DQ35" s="638"/>
      <c r="DR35" s="638"/>
      <c r="DS35" s="638"/>
      <c r="DT35" s="638"/>
      <c r="DU35" s="638"/>
      <c r="DV35" s="639"/>
      <c r="DW35" s="618">
        <v>0.5</v>
      </c>
      <c r="DX35" s="640"/>
      <c r="DY35" s="640"/>
      <c r="DZ35" s="640"/>
      <c r="EA35" s="640"/>
      <c r="EB35" s="640"/>
      <c r="EC35" s="642"/>
    </row>
    <row r="36" spans="2:133" ht="11.25" customHeight="1" x14ac:dyDescent="0.15">
      <c r="B36" s="615" t="s">
        <v>414</v>
      </c>
      <c r="C36" s="616"/>
      <c r="D36" s="616"/>
      <c r="E36" s="616"/>
      <c r="F36" s="616"/>
      <c r="G36" s="616"/>
      <c r="H36" s="616"/>
      <c r="I36" s="616"/>
      <c r="J36" s="616"/>
      <c r="K36" s="616"/>
      <c r="L36" s="616"/>
      <c r="M36" s="616"/>
      <c r="N36" s="616"/>
      <c r="O36" s="616"/>
      <c r="P36" s="616"/>
      <c r="Q36" s="617"/>
      <c r="R36" s="608">
        <v>40189</v>
      </c>
      <c r="S36" s="389"/>
      <c r="T36" s="389"/>
      <c r="U36" s="389"/>
      <c r="V36" s="389"/>
      <c r="W36" s="389"/>
      <c r="X36" s="389"/>
      <c r="Y36" s="609"/>
      <c r="Z36" s="610">
        <v>0.5</v>
      </c>
      <c r="AA36" s="610"/>
      <c r="AB36" s="610"/>
      <c r="AC36" s="610"/>
      <c r="AD36" s="611" t="s">
        <v>210</v>
      </c>
      <c r="AE36" s="611"/>
      <c r="AF36" s="611"/>
      <c r="AG36" s="611"/>
      <c r="AH36" s="611"/>
      <c r="AI36" s="611"/>
      <c r="AJ36" s="611"/>
      <c r="AK36" s="611"/>
      <c r="AL36" s="618" t="s">
        <v>210</v>
      </c>
      <c r="AM36" s="395"/>
      <c r="AN36" s="395"/>
      <c r="AO36" s="619"/>
      <c r="AP36" s="18"/>
      <c r="AQ36" s="659" t="s">
        <v>400</v>
      </c>
      <c r="AR36" s="660"/>
      <c r="AS36" s="660"/>
      <c r="AT36" s="660"/>
      <c r="AU36" s="660"/>
      <c r="AV36" s="660"/>
      <c r="AW36" s="660"/>
      <c r="AX36" s="660"/>
      <c r="AY36" s="661"/>
      <c r="AZ36" s="600">
        <v>1119548</v>
      </c>
      <c r="BA36" s="601"/>
      <c r="BB36" s="601"/>
      <c r="BC36" s="601"/>
      <c r="BD36" s="601"/>
      <c r="BE36" s="601"/>
      <c r="BF36" s="662"/>
      <c r="BG36" s="597" t="s">
        <v>415</v>
      </c>
      <c r="BH36" s="598"/>
      <c r="BI36" s="598"/>
      <c r="BJ36" s="598"/>
      <c r="BK36" s="598"/>
      <c r="BL36" s="598"/>
      <c r="BM36" s="598"/>
      <c r="BN36" s="598"/>
      <c r="BO36" s="598"/>
      <c r="BP36" s="598"/>
      <c r="BQ36" s="598"/>
      <c r="BR36" s="598"/>
      <c r="BS36" s="598"/>
      <c r="BT36" s="598"/>
      <c r="BU36" s="599"/>
      <c r="BV36" s="600">
        <v>12368</v>
      </c>
      <c r="BW36" s="601"/>
      <c r="BX36" s="601"/>
      <c r="BY36" s="601"/>
      <c r="BZ36" s="601"/>
      <c r="CA36" s="601"/>
      <c r="CB36" s="662"/>
      <c r="CD36" s="615" t="s">
        <v>32</v>
      </c>
      <c r="CE36" s="616"/>
      <c r="CF36" s="616"/>
      <c r="CG36" s="616"/>
      <c r="CH36" s="616"/>
      <c r="CI36" s="616"/>
      <c r="CJ36" s="616"/>
      <c r="CK36" s="616"/>
      <c r="CL36" s="616"/>
      <c r="CM36" s="616"/>
      <c r="CN36" s="616"/>
      <c r="CO36" s="616"/>
      <c r="CP36" s="616"/>
      <c r="CQ36" s="617"/>
      <c r="CR36" s="608">
        <v>1414026</v>
      </c>
      <c r="CS36" s="389"/>
      <c r="CT36" s="389"/>
      <c r="CU36" s="389"/>
      <c r="CV36" s="389"/>
      <c r="CW36" s="389"/>
      <c r="CX36" s="389"/>
      <c r="CY36" s="609"/>
      <c r="CZ36" s="618">
        <v>16.5</v>
      </c>
      <c r="DA36" s="640"/>
      <c r="DB36" s="640"/>
      <c r="DC36" s="641"/>
      <c r="DD36" s="613">
        <v>1269519</v>
      </c>
      <c r="DE36" s="389"/>
      <c r="DF36" s="389"/>
      <c r="DG36" s="389"/>
      <c r="DH36" s="389"/>
      <c r="DI36" s="389"/>
      <c r="DJ36" s="389"/>
      <c r="DK36" s="609"/>
      <c r="DL36" s="613">
        <v>1037632</v>
      </c>
      <c r="DM36" s="389"/>
      <c r="DN36" s="389"/>
      <c r="DO36" s="389"/>
      <c r="DP36" s="389"/>
      <c r="DQ36" s="389"/>
      <c r="DR36" s="389"/>
      <c r="DS36" s="389"/>
      <c r="DT36" s="389"/>
      <c r="DU36" s="389"/>
      <c r="DV36" s="609"/>
      <c r="DW36" s="618">
        <v>19.100000000000001</v>
      </c>
      <c r="DX36" s="640"/>
      <c r="DY36" s="640"/>
      <c r="DZ36" s="640"/>
      <c r="EA36" s="640"/>
      <c r="EB36" s="640"/>
      <c r="EC36" s="642"/>
    </row>
    <row r="37" spans="2:133" ht="11.25" customHeight="1" x14ac:dyDescent="0.15">
      <c r="B37" s="615" t="s">
        <v>384</v>
      </c>
      <c r="C37" s="616"/>
      <c r="D37" s="616"/>
      <c r="E37" s="616"/>
      <c r="F37" s="616"/>
      <c r="G37" s="616"/>
      <c r="H37" s="616"/>
      <c r="I37" s="616"/>
      <c r="J37" s="616"/>
      <c r="K37" s="616"/>
      <c r="L37" s="616"/>
      <c r="M37" s="616"/>
      <c r="N37" s="616"/>
      <c r="O37" s="616"/>
      <c r="P37" s="616"/>
      <c r="Q37" s="617"/>
      <c r="R37" s="608">
        <v>210891</v>
      </c>
      <c r="S37" s="389"/>
      <c r="T37" s="389"/>
      <c r="U37" s="389"/>
      <c r="V37" s="389"/>
      <c r="W37" s="389"/>
      <c r="X37" s="389"/>
      <c r="Y37" s="609"/>
      <c r="Z37" s="610">
        <v>2.4</v>
      </c>
      <c r="AA37" s="610"/>
      <c r="AB37" s="610"/>
      <c r="AC37" s="610"/>
      <c r="AD37" s="611" t="s">
        <v>210</v>
      </c>
      <c r="AE37" s="611"/>
      <c r="AF37" s="611"/>
      <c r="AG37" s="611"/>
      <c r="AH37" s="611"/>
      <c r="AI37" s="611"/>
      <c r="AJ37" s="611"/>
      <c r="AK37" s="611"/>
      <c r="AL37" s="618" t="s">
        <v>210</v>
      </c>
      <c r="AM37" s="395"/>
      <c r="AN37" s="395"/>
      <c r="AO37" s="619"/>
      <c r="AQ37" s="663" t="s">
        <v>416</v>
      </c>
      <c r="AR37" s="392"/>
      <c r="AS37" s="392"/>
      <c r="AT37" s="392"/>
      <c r="AU37" s="392"/>
      <c r="AV37" s="392"/>
      <c r="AW37" s="392"/>
      <c r="AX37" s="392"/>
      <c r="AY37" s="664"/>
      <c r="AZ37" s="608">
        <v>445310</v>
      </c>
      <c r="BA37" s="389"/>
      <c r="BB37" s="389"/>
      <c r="BC37" s="389"/>
      <c r="BD37" s="638"/>
      <c r="BE37" s="638"/>
      <c r="BF37" s="651"/>
      <c r="BG37" s="615" t="s">
        <v>418</v>
      </c>
      <c r="BH37" s="616"/>
      <c r="BI37" s="616"/>
      <c r="BJ37" s="616"/>
      <c r="BK37" s="616"/>
      <c r="BL37" s="616"/>
      <c r="BM37" s="616"/>
      <c r="BN37" s="616"/>
      <c r="BO37" s="616"/>
      <c r="BP37" s="616"/>
      <c r="BQ37" s="616"/>
      <c r="BR37" s="616"/>
      <c r="BS37" s="616"/>
      <c r="BT37" s="616"/>
      <c r="BU37" s="617"/>
      <c r="BV37" s="608">
        <v>4613</v>
      </c>
      <c r="BW37" s="389"/>
      <c r="BX37" s="389"/>
      <c r="BY37" s="389"/>
      <c r="BZ37" s="389"/>
      <c r="CA37" s="389"/>
      <c r="CB37" s="614"/>
      <c r="CD37" s="615" t="s">
        <v>167</v>
      </c>
      <c r="CE37" s="616"/>
      <c r="CF37" s="616"/>
      <c r="CG37" s="616"/>
      <c r="CH37" s="616"/>
      <c r="CI37" s="616"/>
      <c r="CJ37" s="616"/>
      <c r="CK37" s="616"/>
      <c r="CL37" s="616"/>
      <c r="CM37" s="616"/>
      <c r="CN37" s="616"/>
      <c r="CO37" s="616"/>
      <c r="CP37" s="616"/>
      <c r="CQ37" s="617"/>
      <c r="CR37" s="608">
        <v>230858</v>
      </c>
      <c r="CS37" s="638"/>
      <c r="CT37" s="638"/>
      <c r="CU37" s="638"/>
      <c r="CV37" s="638"/>
      <c r="CW37" s="638"/>
      <c r="CX37" s="638"/>
      <c r="CY37" s="639"/>
      <c r="CZ37" s="618">
        <v>2.7</v>
      </c>
      <c r="DA37" s="640"/>
      <c r="DB37" s="640"/>
      <c r="DC37" s="641"/>
      <c r="DD37" s="613">
        <v>230858</v>
      </c>
      <c r="DE37" s="638"/>
      <c r="DF37" s="638"/>
      <c r="DG37" s="638"/>
      <c r="DH37" s="638"/>
      <c r="DI37" s="638"/>
      <c r="DJ37" s="638"/>
      <c r="DK37" s="639"/>
      <c r="DL37" s="613">
        <v>230858</v>
      </c>
      <c r="DM37" s="638"/>
      <c r="DN37" s="638"/>
      <c r="DO37" s="638"/>
      <c r="DP37" s="638"/>
      <c r="DQ37" s="638"/>
      <c r="DR37" s="638"/>
      <c r="DS37" s="638"/>
      <c r="DT37" s="638"/>
      <c r="DU37" s="638"/>
      <c r="DV37" s="639"/>
      <c r="DW37" s="618">
        <v>4.2</v>
      </c>
      <c r="DX37" s="640"/>
      <c r="DY37" s="640"/>
      <c r="DZ37" s="640"/>
      <c r="EA37" s="640"/>
      <c r="EB37" s="640"/>
      <c r="EC37" s="642"/>
    </row>
    <row r="38" spans="2:133" ht="11.25" customHeight="1" x14ac:dyDescent="0.15">
      <c r="B38" s="615" t="s">
        <v>406</v>
      </c>
      <c r="C38" s="616"/>
      <c r="D38" s="616"/>
      <c r="E38" s="616"/>
      <c r="F38" s="616"/>
      <c r="G38" s="616"/>
      <c r="H38" s="616"/>
      <c r="I38" s="616"/>
      <c r="J38" s="616"/>
      <c r="K38" s="616"/>
      <c r="L38" s="616"/>
      <c r="M38" s="616"/>
      <c r="N38" s="616"/>
      <c r="O38" s="616"/>
      <c r="P38" s="616"/>
      <c r="Q38" s="617"/>
      <c r="R38" s="608">
        <v>352603</v>
      </c>
      <c r="S38" s="389"/>
      <c r="T38" s="389"/>
      <c r="U38" s="389"/>
      <c r="V38" s="389"/>
      <c r="W38" s="389"/>
      <c r="X38" s="389"/>
      <c r="Y38" s="609"/>
      <c r="Z38" s="610">
        <v>4</v>
      </c>
      <c r="AA38" s="610"/>
      <c r="AB38" s="610"/>
      <c r="AC38" s="610"/>
      <c r="AD38" s="611">
        <v>883</v>
      </c>
      <c r="AE38" s="611"/>
      <c r="AF38" s="611"/>
      <c r="AG38" s="611"/>
      <c r="AH38" s="611"/>
      <c r="AI38" s="611"/>
      <c r="AJ38" s="611"/>
      <c r="AK38" s="611"/>
      <c r="AL38" s="618">
        <v>0</v>
      </c>
      <c r="AM38" s="395"/>
      <c r="AN38" s="395"/>
      <c r="AO38" s="619"/>
      <c r="AQ38" s="663" t="s">
        <v>318</v>
      </c>
      <c r="AR38" s="392"/>
      <c r="AS38" s="392"/>
      <c r="AT38" s="392"/>
      <c r="AU38" s="392"/>
      <c r="AV38" s="392"/>
      <c r="AW38" s="392"/>
      <c r="AX38" s="392"/>
      <c r="AY38" s="664"/>
      <c r="AZ38" s="608">
        <v>3067</v>
      </c>
      <c r="BA38" s="389"/>
      <c r="BB38" s="389"/>
      <c r="BC38" s="389"/>
      <c r="BD38" s="638"/>
      <c r="BE38" s="638"/>
      <c r="BF38" s="651"/>
      <c r="BG38" s="615" t="s">
        <v>419</v>
      </c>
      <c r="BH38" s="616"/>
      <c r="BI38" s="616"/>
      <c r="BJ38" s="616"/>
      <c r="BK38" s="616"/>
      <c r="BL38" s="616"/>
      <c r="BM38" s="616"/>
      <c r="BN38" s="616"/>
      <c r="BO38" s="616"/>
      <c r="BP38" s="616"/>
      <c r="BQ38" s="616"/>
      <c r="BR38" s="616"/>
      <c r="BS38" s="616"/>
      <c r="BT38" s="616"/>
      <c r="BU38" s="617"/>
      <c r="BV38" s="608">
        <v>2344</v>
      </c>
      <c r="BW38" s="389"/>
      <c r="BX38" s="389"/>
      <c r="BY38" s="389"/>
      <c r="BZ38" s="389"/>
      <c r="CA38" s="389"/>
      <c r="CB38" s="614"/>
      <c r="CD38" s="615" t="s">
        <v>420</v>
      </c>
      <c r="CE38" s="616"/>
      <c r="CF38" s="616"/>
      <c r="CG38" s="616"/>
      <c r="CH38" s="616"/>
      <c r="CI38" s="616"/>
      <c r="CJ38" s="616"/>
      <c r="CK38" s="616"/>
      <c r="CL38" s="616"/>
      <c r="CM38" s="616"/>
      <c r="CN38" s="616"/>
      <c r="CO38" s="616"/>
      <c r="CP38" s="616"/>
      <c r="CQ38" s="617"/>
      <c r="CR38" s="608">
        <v>659351</v>
      </c>
      <c r="CS38" s="389"/>
      <c r="CT38" s="389"/>
      <c r="CU38" s="389"/>
      <c r="CV38" s="389"/>
      <c r="CW38" s="389"/>
      <c r="CX38" s="389"/>
      <c r="CY38" s="609"/>
      <c r="CZ38" s="618">
        <v>7.7</v>
      </c>
      <c r="DA38" s="640"/>
      <c r="DB38" s="640"/>
      <c r="DC38" s="641"/>
      <c r="DD38" s="613">
        <v>551903</v>
      </c>
      <c r="DE38" s="389"/>
      <c r="DF38" s="389"/>
      <c r="DG38" s="389"/>
      <c r="DH38" s="389"/>
      <c r="DI38" s="389"/>
      <c r="DJ38" s="389"/>
      <c r="DK38" s="609"/>
      <c r="DL38" s="613">
        <v>526272</v>
      </c>
      <c r="DM38" s="389"/>
      <c r="DN38" s="389"/>
      <c r="DO38" s="389"/>
      <c r="DP38" s="389"/>
      <c r="DQ38" s="389"/>
      <c r="DR38" s="389"/>
      <c r="DS38" s="389"/>
      <c r="DT38" s="389"/>
      <c r="DU38" s="389"/>
      <c r="DV38" s="609"/>
      <c r="DW38" s="618">
        <v>9.6999999999999993</v>
      </c>
      <c r="DX38" s="640"/>
      <c r="DY38" s="640"/>
      <c r="DZ38" s="640"/>
      <c r="EA38" s="640"/>
      <c r="EB38" s="640"/>
      <c r="EC38" s="642"/>
    </row>
    <row r="39" spans="2:133" ht="11.25" customHeight="1" x14ac:dyDescent="0.15">
      <c r="B39" s="615" t="s">
        <v>421</v>
      </c>
      <c r="C39" s="616"/>
      <c r="D39" s="616"/>
      <c r="E39" s="616"/>
      <c r="F39" s="616"/>
      <c r="G39" s="616"/>
      <c r="H39" s="616"/>
      <c r="I39" s="616"/>
      <c r="J39" s="616"/>
      <c r="K39" s="616"/>
      <c r="L39" s="616"/>
      <c r="M39" s="616"/>
      <c r="N39" s="616"/>
      <c r="O39" s="616"/>
      <c r="P39" s="616"/>
      <c r="Q39" s="617"/>
      <c r="R39" s="608">
        <v>1048088</v>
      </c>
      <c r="S39" s="389"/>
      <c r="T39" s="389"/>
      <c r="U39" s="389"/>
      <c r="V39" s="389"/>
      <c r="W39" s="389"/>
      <c r="X39" s="389"/>
      <c r="Y39" s="609"/>
      <c r="Z39" s="610">
        <v>12</v>
      </c>
      <c r="AA39" s="610"/>
      <c r="AB39" s="610"/>
      <c r="AC39" s="610"/>
      <c r="AD39" s="611" t="s">
        <v>210</v>
      </c>
      <c r="AE39" s="611"/>
      <c r="AF39" s="611"/>
      <c r="AG39" s="611"/>
      <c r="AH39" s="611"/>
      <c r="AI39" s="611"/>
      <c r="AJ39" s="611"/>
      <c r="AK39" s="611"/>
      <c r="AL39" s="618" t="s">
        <v>210</v>
      </c>
      <c r="AM39" s="395"/>
      <c r="AN39" s="395"/>
      <c r="AO39" s="619"/>
      <c r="AQ39" s="663" t="s">
        <v>30</v>
      </c>
      <c r="AR39" s="392"/>
      <c r="AS39" s="392"/>
      <c r="AT39" s="392"/>
      <c r="AU39" s="392"/>
      <c r="AV39" s="392"/>
      <c r="AW39" s="392"/>
      <c r="AX39" s="392"/>
      <c r="AY39" s="664"/>
      <c r="AZ39" s="608">
        <v>2000</v>
      </c>
      <c r="BA39" s="389"/>
      <c r="BB39" s="389"/>
      <c r="BC39" s="389"/>
      <c r="BD39" s="638"/>
      <c r="BE39" s="638"/>
      <c r="BF39" s="651"/>
      <c r="BG39" s="615" t="s">
        <v>344</v>
      </c>
      <c r="BH39" s="616"/>
      <c r="BI39" s="616"/>
      <c r="BJ39" s="616"/>
      <c r="BK39" s="616"/>
      <c r="BL39" s="616"/>
      <c r="BM39" s="616"/>
      <c r="BN39" s="616"/>
      <c r="BO39" s="616"/>
      <c r="BP39" s="616"/>
      <c r="BQ39" s="616"/>
      <c r="BR39" s="616"/>
      <c r="BS39" s="616"/>
      <c r="BT39" s="616"/>
      <c r="BU39" s="617"/>
      <c r="BV39" s="608">
        <v>3737</v>
      </c>
      <c r="BW39" s="389"/>
      <c r="BX39" s="389"/>
      <c r="BY39" s="389"/>
      <c r="BZ39" s="389"/>
      <c r="CA39" s="389"/>
      <c r="CB39" s="614"/>
      <c r="CD39" s="615" t="s">
        <v>426</v>
      </c>
      <c r="CE39" s="616"/>
      <c r="CF39" s="616"/>
      <c r="CG39" s="616"/>
      <c r="CH39" s="616"/>
      <c r="CI39" s="616"/>
      <c r="CJ39" s="616"/>
      <c r="CK39" s="616"/>
      <c r="CL39" s="616"/>
      <c r="CM39" s="616"/>
      <c r="CN39" s="616"/>
      <c r="CO39" s="616"/>
      <c r="CP39" s="616"/>
      <c r="CQ39" s="617"/>
      <c r="CR39" s="608">
        <v>98876</v>
      </c>
      <c r="CS39" s="638"/>
      <c r="CT39" s="638"/>
      <c r="CU39" s="638"/>
      <c r="CV39" s="638"/>
      <c r="CW39" s="638"/>
      <c r="CX39" s="638"/>
      <c r="CY39" s="639"/>
      <c r="CZ39" s="618">
        <v>1.2</v>
      </c>
      <c r="DA39" s="640"/>
      <c r="DB39" s="640"/>
      <c r="DC39" s="641"/>
      <c r="DD39" s="613">
        <v>42984</v>
      </c>
      <c r="DE39" s="638"/>
      <c r="DF39" s="638"/>
      <c r="DG39" s="638"/>
      <c r="DH39" s="638"/>
      <c r="DI39" s="638"/>
      <c r="DJ39" s="638"/>
      <c r="DK39" s="639"/>
      <c r="DL39" s="613" t="s">
        <v>210</v>
      </c>
      <c r="DM39" s="638"/>
      <c r="DN39" s="638"/>
      <c r="DO39" s="638"/>
      <c r="DP39" s="638"/>
      <c r="DQ39" s="638"/>
      <c r="DR39" s="638"/>
      <c r="DS39" s="638"/>
      <c r="DT39" s="638"/>
      <c r="DU39" s="638"/>
      <c r="DV39" s="639"/>
      <c r="DW39" s="618" t="s">
        <v>210</v>
      </c>
      <c r="DX39" s="640"/>
      <c r="DY39" s="640"/>
      <c r="DZ39" s="640"/>
      <c r="EA39" s="640"/>
      <c r="EB39" s="640"/>
      <c r="EC39" s="642"/>
    </row>
    <row r="40" spans="2:133" ht="11.25" customHeight="1" x14ac:dyDescent="0.15">
      <c r="B40" s="615" t="s">
        <v>427</v>
      </c>
      <c r="C40" s="616"/>
      <c r="D40" s="616"/>
      <c r="E40" s="616"/>
      <c r="F40" s="616"/>
      <c r="G40" s="616"/>
      <c r="H40" s="616"/>
      <c r="I40" s="616"/>
      <c r="J40" s="616"/>
      <c r="K40" s="616"/>
      <c r="L40" s="616"/>
      <c r="M40" s="616"/>
      <c r="N40" s="616"/>
      <c r="O40" s="616"/>
      <c r="P40" s="616"/>
      <c r="Q40" s="617"/>
      <c r="R40" s="608" t="s">
        <v>210</v>
      </c>
      <c r="S40" s="389"/>
      <c r="T40" s="389"/>
      <c r="U40" s="389"/>
      <c r="V40" s="389"/>
      <c r="W40" s="389"/>
      <c r="X40" s="389"/>
      <c r="Y40" s="609"/>
      <c r="Z40" s="610" t="s">
        <v>210</v>
      </c>
      <c r="AA40" s="610"/>
      <c r="AB40" s="610"/>
      <c r="AC40" s="610"/>
      <c r="AD40" s="611" t="s">
        <v>210</v>
      </c>
      <c r="AE40" s="611"/>
      <c r="AF40" s="611"/>
      <c r="AG40" s="611"/>
      <c r="AH40" s="611"/>
      <c r="AI40" s="611"/>
      <c r="AJ40" s="611"/>
      <c r="AK40" s="611"/>
      <c r="AL40" s="618" t="s">
        <v>210</v>
      </c>
      <c r="AM40" s="395"/>
      <c r="AN40" s="395"/>
      <c r="AO40" s="619"/>
      <c r="AQ40" s="663" t="s">
        <v>105</v>
      </c>
      <c r="AR40" s="392"/>
      <c r="AS40" s="392"/>
      <c r="AT40" s="392"/>
      <c r="AU40" s="392"/>
      <c r="AV40" s="392"/>
      <c r="AW40" s="392"/>
      <c r="AX40" s="392"/>
      <c r="AY40" s="664"/>
      <c r="AZ40" s="608" t="s">
        <v>210</v>
      </c>
      <c r="BA40" s="389"/>
      <c r="BB40" s="389"/>
      <c r="BC40" s="389"/>
      <c r="BD40" s="638"/>
      <c r="BE40" s="638"/>
      <c r="BF40" s="651"/>
      <c r="BG40" s="692" t="s">
        <v>428</v>
      </c>
      <c r="BH40" s="558"/>
      <c r="BI40" s="558"/>
      <c r="BJ40" s="558"/>
      <c r="BK40" s="558"/>
      <c r="BL40" s="7"/>
      <c r="BM40" s="616" t="s">
        <v>429</v>
      </c>
      <c r="BN40" s="616"/>
      <c r="BO40" s="616"/>
      <c r="BP40" s="616"/>
      <c r="BQ40" s="616"/>
      <c r="BR40" s="616"/>
      <c r="BS40" s="616"/>
      <c r="BT40" s="616"/>
      <c r="BU40" s="617"/>
      <c r="BV40" s="608">
        <v>94</v>
      </c>
      <c r="BW40" s="389"/>
      <c r="BX40" s="389"/>
      <c r="BY40" s="389"/>
      <c r="BZ40" s="389"/>
      <c r="CA40" s="389"/>
      <c r="CB40" s="614"/>
      <c r="CD40" s="615" t="s">
        <v>379</v>
      </c>
      <c r="CE40" s="616"/>
      <c r="CF40" s="616"/>
      <c r="CG40" s="616"/>
      <c r="CH40" s="616"/>
      <c r="CI40" s="616"/>
      <c r="CJ40" s="616"/>
      <c r="CK40" s="616"/>
      <c r="CL40" s="616"/>
      <c r="CM40" s="616"/>
      <c r="CN40" s="616"/>
      <c r="CO40" s="616"/>
      <c r="CP40" s="616"/>
      <c r="CQ40" s="617"/>
      <c r="CR40" s="608">
        <v>115797</v>
      </c>
      <c r="CS40" s="389"/>
      <c r="CT40" s="389"/>
      <c r="CU40" s="389"/>
      <c r="CV40" s="389"/>
      <c r="CW40" s="389"/>
      <c r="CX40" s="389"/>
      <c r="CY40" s="609"/>
      <c r="CZ40" s="618">
        <v>1.4</v>
      </c>
      <c r="DA40" s="640"/>
      <c r="DB40" s="640"/>
      <c r="DC40" s="641"/>
      <c r="DD40" s="613">
        <v>39000</v>
      </c>
      <c r="DE40" s="389"/>
      <c r="DF40" s="389"/>
      <c r="DG40" s="389"/>
      <c r="DH40" s="389"/>
      <c r="DI40" s="389"/>
      <c r="DJ40" s="389"/>
      <c r="DK40" s="609"/>
      <c r="DL40" s="613">
        <v>481</v>
      </c>
      <c r="DM40" s="389"/>
      <c r="DN40" s="389"/>
      <c r="DO40" s="389"/>
      <c r="DP40" s="389"/>
      <c r="DQ40" s="389"/>
      <c r="DR40" s="389"/>
      <c r="DS40" s="389"/>
      <c r="DT40" s="389"/>
      <c r="DU40" s="389"/>
      <c r="DV40" s="609"/>
      <c r="DW40" s="618">
        <v>0</v>
      </c>
      <c r="DX40" s="640"/>
      <c r="DY40" s="640"/>
      <c r="DZ40" s="640"/>
      <c r="EA40" s="640"/>
      <c r="EB40" s="640"/>
      <c r="EC40" s="642"/>
    </row>
    <row r="41" spans="2:133" ht="11.25" customHeight="1" x14ac:dyDescent="0.15">
      <c r="B41" s="615" t="s">
        <v>430</v>
      </c>
      <c r="C41" s="616"/>
      <c r="D41" s="616"/>
      <c r="E41" s="616"/>
      <c r="F41" s="616"/>
      <c r="G41" s="616"/>
      <c r="H41" s="616"/>
      <c r="I41" s="616"/>
      <c r="J41" s="616"/>
      <c r="K41" s="616"/>
      <c r="L41" s="616"/>
      <c r="M41" s="616"/>
      <c r="N41" s="616"/>
      <c r="O41" s="616"/>
      <c r="P41" s="616"/>
      <c r="Q41" s="617"/>
      <c r="R41" s="608">
        <v>335788</v>
      </c>
      <c r="S41" s="389"/>
      <c r="T41" s="389"/>
      <c r="U41" s="389"/>
      <c r="V41" s="389"/>
      <c r="W41" s="389"/>
      <c r="X41" s="389"/>
      <c r="Y41" s="609"/>
      <c r="Z41" s="610">
        <v>3.8</v>
      </c>
      <c r="AA41" s="610"/>
      <c r="AB41" s="610"/>
      <c r="AC41" s="610"/>
      <c r="AD41" s="611" t="s">
        <v>210</v>
      </c>
      <c r="AE41" s="611"/>
      <c r="AF41" s="611"/>
      <c r="AG41" s="611"/>
      <c r="AH41" s="611"/>
      <c r="AI41" s="611"/>
      <c r="AJ41" s="611"/>
      <c r="AK41" s="611"/>
      <c r="AL41" s="618" t="s">
        <v>210</v>
      </c>
      <c r="AM41" s="395"/>
      <c r="AN41" s="395"/>
      <c r="AO41" s="619"/>
      <c r="AQ41" s="663" t="s">
        <v>432</v>
      </c>
      <c r="AR41" s="392"/>
      <c r="AS41" s="392"/>
      <c r="AT41" s="392"/>
      <c r="AU41" s="392"/>
      <c r="AV41" s="392"/>
      <c r="AW41" s="392"/>
      <c r="AX41" s="392"/>
      <c r="AY41" s="664"/>
      <c r="AZ41" s="608">
        <v>147781</v>
      </c>
      <c r="BA41" s="389"/>
      <c r="BB41" s="389"/>
      <c r="BC41" s="389"/>
      <c r="BD41" s="638"/>
      <c r="BE41" s="638"/>
      <c r="BF41" s="651"/>
      <c r="BG41" s="692"/>
      <c r="BH41" s="558"/>
      <c r="BI41" s="558"/>
      <c r="BJ41" s="558"/>
      <c r="BK41" s="558"/>
      <c r="BL41" s="7"/>
      <c r="BM41" s="616" t="s">
        <v>349</v>
      </c>
      <c r="BN41" s="616"/>
      <c r="BO41" s="616"/>
      <c r="BP41" s="616"/>
      <c r="BQ41" s="616"/>
      <c r="BR41" s="616"/>
      <c r="BS41" s="616"/>
      <c r="BT41" s="616"/>
      <c r="BU41" s="617"/>
      <c r="BV41" s="608" t="s">
        <v>210</v>
      </c>
      <c r="BW41" s="389"/>
      <c r="BX41" s="389"/>
      <c r="BY41" s="389"/>
      <c r="BZ41" s="389"/>
      <c r="CA41" s="389"/>
      <c r="CB41" s="614"/>
      <c r="CD41" s="615" t="s">
        <v>296</v>
      </c>
      <c r="CE41" s="616"/>
      <c r="CF41" s="616"/>
      <c r="CG41" s="616"/>
      <c r="CH41" s="616"/>
      <c r="CI41" s="616"/>
      <c r="CJ41" s="616"/>
      <c r="CK41" s="616"/>
      <c r="CL41" s="616"/>
      <c r="CM41" s="616"/>
      <c r="CN41" s="616"/>
      <c r="CO41" s="616"/>
      <c r="CP41" s="616"/>
      <c r="CQ41" s="617"/>
      <c r="CR41" s="608" t="s">
        <v>210</v>
      </c>
      <c r="CS41" s="638"/>
      <c r="CT41" s="638"/>
      <c r="CU41" s="638"/>
      <c r="CV41" s="638"/>
      <c r="CW41" s="638"/>
      <c r="CX41" s="638"/>
      <c r="CY41" s="639"/>
      <c r="CZ41" s="618" t="s">
        <v>210</v>
      </c>
      <c r="DA41" s="640"/>
      <c r="DB41" s="640"/>
      <c r="DC41" s="641"/>
      <c r="DD41" s="613" t="s">
        <v>210</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15">
      <c r="B42" s="622" t="s">
        <v>431</v>
      </c>
      <c r="C42" s="623"/>
      <c r="D42" s="623"/>
      <c r="E42" s="623"/>
      <c r="F42" s="623"/>
      <c r="G42" s="623"/>
      <c r="H42" s="623"/>
      <c r="I42" s="623"/>
      <c r="J42" s="623"/>
      <c r="K42" s="623"/>
      <c r="L42" s="623"/>
      <c r="M42" s="623"/>
      <c r="N42" s="623"/>
      <c r="O42" s="623"/>
      <c r="P42" s="623"/>
      <c r="Q42" s="624"/>
      <c r="R42" s="671">
        <v>8767145</v>
      </c>
      <c r="S42" s="672"/>
      <c r="T42" s="672"/>
      <c r="U42" s="672"/>
      <c r="V42" s="672"/>
      <c r="W42" s="672"/>
      <c r="X42" s="672"/>
      <c r="Y42" s="673"/>
      <c r="Z42" s="674">
        <v>100</v>
      </c>
      <c r="AA42" s="674"/>
      <c r="AB42" s="674"/>
      <c r="AC42" s="674"/>
      <c r="AD42" s="675">
        <v>5101230</v>
      </c>
      <c r="AE42" s="675"/>
      <c r="AF42" s="675"/>
      <c r="AG42" s="675"/>
      <c r="AH42" s="675"/>
      <c r="AI42" s="675"/>
      <c r="AJ42" s="675"/>
      <c r="AK42" s="675"/>
      <c r="AL42" s="676">
        <v>100</v>
      </c>
      <c r="AM42" s="655"/>
      <c r="AN42" s="655"/>
      <c r="AO42" s="677"/>
      <c r="AQ42" s="678" t="s">
        <v>433</v>
      </c>
      <c r="AR42" s="679"/>
      <c r="AS42" s="679"/>
      <c r="AT42" s="679"/>
      <c r="AU42" s="679"/>
      <c r="AV42" s="679"/>
      <c r="AW42" s="679"/>
      <c r="AX42" s="679"/>
      <c r="AY42" s="680"/>
      <c r="AZ42" s="671">
        <v>521390</v>
      </c>
      <c r="BA42" s="672"/>
      <c r="BB42" s="672"/>
      <c r="BC42" s="672"/>
      <c r="BD42" s="656"/>
      <c r="BE42" s="656"/>
      <c r="BF42" s="657"/>
      <c r="BG42" s="574"/>
      <c r="BH42" s="575"/>
      <c r="BI42" s="575"/>
      <c r="BJ42" s="575"/>
      <c r="BK42" s="575"/>
      <c r="BL42" s="23"/>
      <c r="BM42" s="623" t="s">
        <v>434</v>
      </c>
      <c r="BN42" s="623"/>
      <c r="BO42" s="623"/>
      <c r="BP42" s="623"/>
      <c r="BQ42" s="623"/>
      <c r="BR42" s="623"/>
      <c r="BS42" s="623"/>
      <c r="BT42" s="623"/>
      <c r="BU42" s="624"/>
      <c r="BV42" s="671">
        <v>369</v>
      </c>
      <c r="BW42" s="672"/>
      <c r="BX42" s="672"/>
      <c r="BY42" s="672"/>
      <c r="BZ42" s="672"/>
      <c r="CA42" s="672"/>
      <c r="CB42" s="681"/>
      <c r="CD42" s="615" t="s">
        <v>171</v>
      </c>
      <c r="CE42" s="616"/>
      <c r="CF42" s="616"/>
      <c r="CG42" s="616"/>
      <c r="CH42" s="616"/>
      <c r="CI42" s="616"/>
      <c r="CJ42" s="616"/>
      <c r="CK42" s="616"/>
      <c r="CL42" s="616"/>
      <c r="CM42" s="616"/>
      <c r="CN42" s="616"/>
      <c r="CO42" s="616"/>
      <c r="CP42" s="616"/>
      <c r="CQ42" s="617"/>
      <c r="CR42" s="608">
        <v>1600671</v>
      </c>
      <c r="CS42" s="389"/>
      <c r="CT42" s="389"/>
      <c r="CU42" s="389"/>
      <c r="CV42" s="389"/>
      <c r="CW42" s="389"/>
      <c r="CX42" s="389"/>
      <c r="CY42" s="609"/>
      <c r="CZ42" s="618">
        <v>18.7</v>
      </c>
      <c r="DA42" s="395"/>
      <c r="DB42" s="395"/>
      <c r="DC42" s="621"/>
      <c r="DD42" s="613">
        <v>325228</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15">
      <c r="CD43" s="615" t="s">
        <v>83</v>
      </c>
      <c r="CE43" s="616"/>
      <c r="CF43" s="616"/>
      <c r="CG43" s="616"/>
      <c r="CH43" s="616"/>
      <c r="CI43" s="616"/>
      <c r="CJ43" s="616"/>
      <c r="CK43" s="616"/>
      <c r="CL43" s="616"/>
      <c r="CM43" s="616"/>
      <c r="CN43" s="616"/>
      <c r="CO43" s="616"/>
      <c r="CP43" s="616"/>
      <c r="CQ43" s="617"/>
      <c r="CR43" s="608">
        <v>19943</v>
      </c>
      <c r="CS43" s="638"/>
      <c r="CT43" s="638"/>
      <c r="CU43" s="638"/>
      <c r="CV43" s="638"/>
      <c r="CW43" s="638"/>
      <c r="CX43" s="638"/>
      <c r="CY43" s="639"/>
      <c r="CZ43" s="618">
        <v>0.2</v>
      </c>
      <c r="DA43" s="640"/>
      <c r="DB43" s="640"/>
      <c r="DC43" s="641"/>
      <c r="DD43" s="613">
        <v>19943</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15">
      <c r="CD44" s="579" t="s">
        <v>183</v>
      </c>
      <c r="CE44" s="501"/>
      <c r="CF44" s="615" t="s">
        <v>153</v>
      </c>
      <c r="CG44" s="616"/>
      <c r="CH44" s="616"/>
      <c r="CI44" s="616"/>
      <c r="CJ44" s="616"/>
      <c r="CK44" s="616"/>
      <c r="CL44" s="616"/>
      <c r="CM44" s="616"/>
      <c r="CN44" s="616"/>
      <c r="CO44" s="616"/>
      <c r="CP44" s="616"/>
      <c r="CQ44" s="617"/>
      <c r="CR44" s="608">
        <v>1543855</v>
      </c>
      <c r="CS44" s="389"/>
      <c r="CT44" s="389"/>
      <c r="CU44" s="389"/>
      <c r="CV44" s="389"/>
      <c r="CW44" s="389"/>
      <c r="CX44" s="389"/>
      <c r="CY44" s="609"/>
      <c r="CZ44" s="618">
        <v>18</v>
      </c>
      <c r="DA44" s="395"/>
      <c r="DB44" s="395"/>
      <c r="DC44" s="621"/>
      <c r="DD44" s="613">
        <v>325228</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15">
      <c r="CD45" s="580"/>
      <c r="CE45" s="504"/>
      <c r="CF45" s="615" t="s">
        <v>435</v>
      </c>
      <c r="CG45" s="616"/>
      <c r="CH45" s="616"/>
      <c r="CI45" s="616"/>
      <c r="CJ45" s="616"/>
      <c r="CK45" s="616"/>
      <c r="CL45" s="616"/>
      <c r="CM45" s="616"/>
      <c r="CN45" s="616"/>
      <c r="CO45" s="616"/>
      <c r="CP45" s="616"/>
      <c r="CQ45" s="617"/>
      <c r="CR45" s="608">
        <v>860909</v>
      </c>
      <c r="CS45" s="638"/>
      <c r="CT45" s="638"/>
      <c r="CU45" s="638"/>
      <c r="CV45" s="638"/>
      <c r="CW45" s="638"/>
      <c r="CX45" s="638"/>
      <c r="CY45" s="639"/>
      <c r="CZ45" s="618">
        <v>10.1</v>
      </c>
      <c r="DA45" s="640"/>
      <c r="DB45" s="640"/>
      <c r="DC45" s="641"/>
      <c r="DD45" s="613">
        <v>89325</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5" t="s">
        <v>436</v>
      </c>
      <c r="CG46" s="616"/>
      <c r="CH46" s="616"/>
      <c r="CI46" s="616"/>
      <c r="CJ46" s="616"/>
      <c r="CK46" s="616"/>
      <c r="CL46" s="616"/>
      <c r="CM46" s="616"/>
      <c r="CN46" s="616"/>
      <c r="CO46" s="616"/>
      <c r="CP46" s="616"/>
      <c r="CQ46" s="617"/>
      <c r="CR46" s="608">
        <v>664006</v>
      </c>
      <c r="CS46" s="389"/>
      <c r="CT46" s="389"/>
      <c r="CU46" s="389"/>
      <c r="CV46" s="389"/>
      <c r="CW46" s="389"/>
      <c r="CX46" s="389"/>
      <c r="CY46" s="609"/>
      <c r="CZ46" s="618">
        <v>7.8</v>
      </c>
      <c r="DA46" s="395"/>
      <c r="DB46" s="395"/>
      <c r="DC46" s="621"/>
      <c r="DD46" s="613">
        <v>234863</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15">
      <c r="B47" s="44" t="s">
        <v>413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5" t="s">
        <v>438</v>
      </c>
      <c r="CG47" s="616"/>
      <c r="CH47" s="616"/>
      <c r="CI47" s="616"/>
      <c r="CJ47" s="616"/>
      <c r="CK47" s="616"/>
      <c r="CL47" s="616"/>
      <c r="CM47" s="616"/>
      <c r="CN47" s="616"/>
      <c r="CO47" s="616"/>
      <c r="CP47" s="616"/>
      <c r="CQ47" s="617"/>
      <c r="CR47" s="608">
        <v>56816</v>
      </c>
      <c r="CS47" s="638"/>
      <c r="CT47" s="638"/>
      <c r="CU47" s="638"/>
      <c r="CV47" s="638"/>
      <c r="CW47" s="638"/>
      <c r="CX47" s="638"/>
      <c r="CY47" s="639"/>
      <c r="CZ47" s="618">
        <v>0.7</v>
      </c>
      <c r="DA47" s="640"/>
      <c r="DB47" s="640"/>
      <c r="DC47" s="641"/>
      <c r="DD47" s="613" t="s">
        <v>210</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x14ac:dyDescent="0.15">
      <c r="B48" s="45" t="s">
        <v>278</v>
      </c>
      <c r="CD48" s="581"/>
      <c r="CE48" s="583"/>
      <c r="CF48" s="615" t="s">
        <v>439</v>
      </c>
      <c r="CG48" s="616"/>
      <c r="CH48" s="616"/>
      <c r="CI48" s="616"/>
      <c r="CJ48" s="616"/>
      <c r="CK48" s="616"/>
      <c r="CL48" s="616"/>
      <c r="CM48" s="616"/>
      <c r="CN48" s="616"/>
      <c r="CO48" s="616"/>
      <c r="CP48" s="616"/>
      <c r="CQ48" s="617"/>
      <c r="CR48" s="608" t="s">
        <v>210</v>
      </c>
      <c r="CS48" s="389"/>
      <c r="CT48" s="389"/>
      <c r="CU48" s="389"/>
      <c r="CV48" s="389"/>
      <c r="CW48" s="389"/>
      <c r="CX48" s="389"/>
      <c r="CY48" s="609"/>
      <c r="CZ48" s="618" t="s">
        <v>210</v>
      </c>
      <c r="DA48" s="395"/>
      <c r="DB48" s="395"/>
      <c r="DC48" s="621"/>
      <c r="DD48" s="613" t="s">
        <v>210</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15">
      <c r="CD49" s="622" t="s">
        <v>203</v>
      </c>
      <c r="CE49" s="623"/>
      <c r="CF49" s="623"/>
      <c r="CG49" s="623"/>
      <c r="CH49" s="623"/>
      <c r="CI49" s="623"/>
      <c r="CJ49" s="623"/>
      <c r="CK49" s="623"/>
      <c r="CL49" s="623"/>
      <c r="CM49" s="623"/>
      <c r="CN49" s="623"/>
      <c r="CO49" s="623"/>
      <c r="CP49" s="623"/>
      <c r="CQ49" s="624"/>
      <c r="CR49" s="671">
        <v>8555752</v>
      </c>
      <c r="CS49" s="656"/>
      <c r="CT49" s="656"/>
      <c r="CU49" s="656"/>
      <c r="CV49" s="656"/>
      <c r="CW49" s="656"/>
      <c r="CX49" s="656"/>
      <c r="CY49" s="682"/>
      <c r="CZ49" s="676">
        <v>100</v>
      </c>
      <c r="DA49" s="683"/>
      <c r="DB49" s="683"/>
      <c r="DC49" s="684"/>
      <c r="DD49" s="685">
        <v>5635200</v>
      </c>
      <c r="DE49" s="656"/>
      <c r="DF49" s="656"/>
      <c r="DG49" s="656"/>
      <c r="DH49" s="656"/>
      <c r="DI49" s="656"/>
      <c r="DJ49" s="65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pUAwf+3Cb00CFggdJ0Z4ePNkihVKnzcB5cyxsvIEbO35iQaNPOPflWGB4rCJGSoTx5ThbRmev/gEwjYxXk35hQ==" saltValue="lakRQN+Qu1wurlGlFiYoMA=="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70" zoomScaleNormal="70" zoomScaleSheetLayoutView="70" workbookViewId="0">
      <selection activeCell="AP78" sqref="AP78:AT78"/>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110</v>
      </c>
      <c r="DK2" s="737"/>
      <c r="DL2" s="737"/>
      <c r="DM2" s="737"/>
      <c r="DN2" s="737"/>
      <c r="DO2" s="738"/>
      <c r="DP2" s="69"/>
      <c r="DQ2" s="736" t="s">
        <v>313</v>
      </c>
      <c r="DR2" s="737"/>
      <c r="DS2" s="737"/>
      <c r="DT2" s="737"/>
      <c r="DU2" s="737"/>
      <c r="DV2" s="737"/>
      <c r="DW2" s="737"/>
      <c r="DX2" s="737"/>
      <c r="DY2" s="737"/>
      <c r="DZ2" s="73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9" t="s">
        <v>214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8" t="s">
        <v>441</v>
      </c>
      <c r="B5" s="709"/>
      <c r="C5" s="709"/>
      <c r="D5" s="709"/>
      <c r="E5" s="709"/>
      <c r="F5" s="709"/>
      <c r="G5" s="709"/>
      <c r="H5" s="709"/>
      <c r="I5" s="709"/>
      <c r="J5" s="709"/>
      <c r="K5" s="709"/>
      <c r="L5" s="709"/>
      <c r="M5" s="709"/>
      <c r="N5" s="709"/>
      <c r="O5" s="709"/>
      <c r="P5" s="710"/>
      <c r="Q5" s="702" t="s">
        <v>194</v>
      </c>
      <c r="R5" s="703"/>
      <c r="S5" s="703"/>
      <c r="T5" s="703"/>
      <c r="U5" s="714"/>
      <c r="V5" s="702" t="s">
        <v>442</v>
      </c>
      <c r="W5" s="703"/>
      <c r="X5" s="703"/>
      <c r="Y5" s="703"/>
      <c r="Z5" s="714"/>
      <c r="AA5" s="702" t="s">
        <v>443</v>
      </c>
      <c r="AB5" s="703"/>
      <c r="AC5" s="703"/>
      <c r="AD5" s="703"/>
      <c r="AE5" s="703"/>
      <c r="AF5" s="971" t="s">
        <v>189</v>
      </c>
      <c r="AG5" s="703"/>
      <c r="AH5" s="703"/>
      <c r="AI5" s="703"/>
      <c r="AJ5" s="704"/>
      <c r="AK5" s="703" t="s">
        <v>444</v>
      </c>
      <c r="AL5" s="703"/>
      <c r="AM5" s="703"/>
      <c r="AN5" s="703"/>
      <c r="AO5" s="714"/>
      <c r="AP5" s="702" t="s">
        <v>132</v>
      </c>
      <c r="AQ5" s="703"/>
      <c r="AR5" s="703"/>
      <c r="AS5" s="703"/>
      <c r="AT5" s="714"/>
      <c r="AU5" s="702" t="s">
        <v>445</v>
      </c>
      <c r="AV5" s="703"/>
      <c r="AW5" s="703"/>
      <c r="AX5" s="703"/>
      <c r="AY5" s="704"/>
      <c r="AZ5" s="72"/>
      <c r="BA5" s="72"/>
      <c r="BB5" s="72"/>
      <c r="BC5" s="72"/>
      <c r="BD5" s="72"/>
      <c r="BE5" s="84"/>
      <c r="BF5" s="84"/>
      <c r="BG5" s="84"/>
      <c r="BH5" s="84"/>
      <c r="BI5" s="84"/>
      <c r="BJ5" s="84"/>
      <c r="BK5" s="84"/>
      <c r="BL5" s="84"/>
      <c r="BM5" s="84"/>
      <c r="BN5" s="84"/>
      <c r="BO5" s="84"/>
      <c r="BP5" s="84"/>
      <c r="BQ5" s="708" t="s">
        <v>446</v>
      </c>
      <c r="BR5" s="709"/>
      <c r="BS5" s="709"/>
      <c r="BT5" s="709"/>
      <c r="BU5" s="709"/>
      <c r="BV5" s="709"/>
      <c r="BW5" s="709"/>
      <c r="BX5" s="709"/>
      <c r="BY5" s="709"/>
      <c r="BZ5" s="709"/>
      <c r="CA5" s="709"/>
      <c r="CB5" s="709"/>
      <c r="CC5" s="709"/>
      <c r="CD5" s="709"/>
      <c r="CE5" s="709"/>
      <c r="CF5" s="709"/>
      <c r="CG5" s="710"/>
      <c r="CH5" s="702" t="s">
        <v>376</v>
      </c>
      <c r="CI5" s="703"/>
      <c r="CJ5" s="703"/>
      <c r="CK5" s="703"/>
      <c r="CL5" s="714"/>
      <c r="CM5" s="702" t="s">
        <v>328</v>
      </c>
      <c r="CN5" s="703"/>
      <c r="CO5" s="703"/>
      <c r="CP5" s="703"/>
      <c r="CQ5" s="714"/>
      <c r="CR5" s="702" t="s">
        <v>256</v>
      </c>
      <c r="CS5" s="703"/>
      <c r="CT5" s="703"/>
      <c r="CU5" s="703"/>
      <c r="CV5" s="714"/>
      <c r="CW5" s="702" t="s">
        <v>56</v>
      </c>
      <c r="CX5" s="703"/>
      <c r="CY5" s="703"/>
      <c r="CZ5" s="703"/>
      <c r="DA5" s="714"/>
      <c r="DB5" s="702" t="s">
        <v>449</v>
      </c>
      <c r="DC5" s="703"/>
      <c r="DD5" s="703"/>
      <c r="DE5" s="703"/>
      <c r="DF5" s="714"/>
      <c r="DG5" s="716" t="s">
        <v>148</v>
      </c>
      <c r="DH5" s="717"/>
      <c r="DI5" s="717"/>
      <c r="DJ5" s="717"/>
      <c r="DK5" s="718"/>
      <c r="DL5" s="716" t="s">
        <v>451</v>
      </c>
      <c r="DM5" s="717"/>
      <c r="DN5" s="717"/>
      <c r="DO5" s="717"/>
      <c r="DP5" s="718"/>
      <c r="DQ5" s="702" t="s">
        <v>453</v>
      </c>
      <c r="DR5" s="703"/>
      <c r="DS5" s="703"/>
      <c r="DT5" s="703"/>
      <c r="DU5" s="714"/>
      <c r="DV5" s="702" t="s">
        <v>445</v>
      </c>
      <c r="DW5" s="703"/>
      <c r="DX5" s="703"/>
      <c r="DY5" s="703"/>
      <c r="DZ5" s="704"/>
      <c r="EA5" s="81"/>
    </row>
    <row r="6" spans="1:131" s="53" customFormat="1" ht="26.25" customHeight="1" x14ac:dyDescent="0.15">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2"/>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15">
      <c r="A7" s="58">
        <v>1</v>
      </c>
      <c r="B7" s="699" t="s">
        <v>454</v>
      </c>
      <c r="C7" s="700"/>
      <c r="D7" s="700"/>
      <c r="E7" s="700"/>
      <c r="F7" s="700"/>
      <c r="G7" s="700"/>
      <c r="H7" s="700"/>
      <c r="I7" s="700"/>
      <c r="J7" s="700"/>
      <c r="K7" s="700"/>
      <c r="L7" s="700"/>
      <c r="M7" s="700"/>
      <c r="N7" s="700"/>
      <c r="O7" s="700"/>
      <c r="P7" s="740"/>
      <c r="Q7" s="741">
        <v>8771</v>
      </c>
      <c r="R7" s="742"/>
      <c r="S7" s="742"/>
      <c r="T7" s="742"/>
      <c r="U7" s="742"/>
      <c r="V7" s="742">
        <v>8560</v>
      </c>
      <c r="W7" s="742"/>
      <c r="X7" s="742"/>
      <c r="Y7" s="742"/>
      <c r="Z7" s="742"/>
      <c r="AA7" s="742">
        <v>211</v>
      </c>
      <c r="AB7" s="742"/>
      <c r="AC7" s="742"/>
      <c r="AD7" s="742"/>
      <c r="AE7" s="743"/>
      <c r="AF7" s="744">
        <v>151</v>
      </c>
      <c r="AG7" s="745"/>
      <c r="AH7" s="745"/>
      <c r="AI7" s="745"/>
      <c r="AJ7" s="746"/>
      <c r="AK7" s="747" t="s">
        <v>210</v>
      </c>
      <c r="AL7" s="742"/>
      <c r="AM7" s="742"/>
      <c r="AN7" s="742"/>
      <c r="AO7" s="742"/>
      <c r="AP7" s="742">
        <v>11736</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c r="BS7" s="699" t="s">
        <v>117</v>
      </c>
      <c r="BT7" s="700"/>
      <c r="BU7" s="700"/>
      <c r="BV7" s="700"/>
      <c r="BW7" s="700"/>
      <c r="BX7" s="700"/>
      <c r="BY7" s="700"/>
      <c r="BZ7" s="700"/>
      <c r="CA7" s="700"/>
      <c r="CB7" s="700"/>
      <c r="CC7" s="700"/>
      <c r="CD7" s="700"/>
      <c r="CE7" s="700"/>
      <c r="CF7" s="700"/>
      <c r="CG7" s="740"/>
      <c r="CH7" s="696">
        <v>4</v>
      </c>
      <c r="CI7" s="697"/>
      <c r="CJ7" s="697"/>
      <c r="CK7" s="697"/>
      <c r="CL7" s="698"/>
      <c r="CM7" s="696">
        <v>2</v>
      </c>
      <c r="CN7" s="697"/>
      <c r="CO7" s="697"/>
      <c r="CP7" s="697"/>
      <c r="CQ7" s="698"/>
      <c r="CR7" s="696">
        <v>16</v>
      </c>
      <c r="CS7" s="697"/>
      <c r="CT7" s="697"/>
      <c r="CU7" s="697"/>
      <c r="CV7" s="698"/>
      <c r="CW7" s="696">
        <v>1</v>
      </c>
      <c r="CX7" s="697"/>
      <c r="CY7" s="697"/>
      <c r="CZ7" s="697"/>
      <c r="DA7" s="698"/>
      <c r="DB7" s="696">
        <v>66</v>
      </c>
      <c r="DC7" s="697"/>
      <c r="DD7" s="697"/>
      <c r="DE7" s="697"/>
      <c r="DF7" s="698"/>
      <c r="DG7" s="696" t="s">
        <v>210</v>
      </c>
      <c r="DH7" s="697"/>
      <c r="DI7" s="697"/>
      <c r="DJ7" s="697"/>
      <c r="DK7" s="698"/>
      <c r="DL7" s="696" t="s">
        <v>210</v>
      </c>
      <c r="DM7" s="697"/>
      <c r="DN7" s="697"/>
      <c r="DO7" s="697"/>
      <c r="DP7" s="698"/>
      <c r="DQ7" s="696" t="s">
        <v>210</v>
      </c>
      <c r="DR7" s="697"/>
      <c r="DS7" s="697"/>
      <c r="DT7" s="697"/>
      <c r="DU7" s="698"/>
      <c r="DV7" s="699"/>
      <c r="DW7" s="700"/>
      <c r="DX7" s="700"/>
      <c r="DY7" s="700"/>
      <c r="DZ7" s="701"/>
      <c r="EA7" s="81"/>
    </row>
    <row r="8" spans="1:131" s="53" customFormat="1" ht="26.25" customHeight="1" x14ac:dyDescent="0.15">
      <c r="A8" s="59">
        <v>2</v>
      </c>
      <c r="B8" s="731" t="s">
        <v>456</v>
      </c>
      <c r="C8" s="732"/>
      <c r="D8" s="732"/>
      <c r="E8" s="732"/>
      <c r="F8" s="732"/>
      <c r="G8" s="732"/>
      <c r="H8" s="732"/>
      <c r="I8" s="732"/>
      <c r="J8" s="732"/>
      <c r="K8" s="732"/>
      <c r="L8" s="732"/>
      <c r="M8" s="732"/>
      <c r="N8" s="732"/>
      <c r="O8" s="732"/>
      <c r="P8" s="733"/>
      <c r="Q8" s="722" t="s">
        <v>210</v>
      </c>
      <c r="R8" s="723"/>
      <c r="S8" s="723"/>
      <c r="T8" s="723"/>
      <c r="U8" s="723"/>
      <c r="V8" s="723" t="s">
        <v>210</v>
      </c>
      <c r="W8" s="723"/>
      <c r="X8" s="723"/>
      <c r="Y8" s="723"/>
      <c r="Z8" s="723"/>
      <c r="AA8" s="723" t="s">
        <v>210</v>
      </c>
      <c r="AB8" s="723"/>
      <c r="AC8" s="723"/>
      <c r="AD8" s="723"/>
      <c r="AE8" s="724"/>
      <c r="AF8" s="725" t="s">
        <v>210</v>
      </c>
      <c r="AG8" s="726"/>
      <c r="AH8" s="726"/>
      <c r="AI8" s="726"/>
      <c r="AJ8" s="727"/>
      <c r="AK8" s="728" t="s">
        <v>210</v>
      </c>
      <c r="AL8" s="723"/>
      <c r="AM8" s="723"/>
      <c r="AN8" s="723"/>
      <c r="AO8" s="723"/>
      <c r="AP8" s="723" t="s">
        <v>210</v>
      </c>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c r="BS8" s="731"/>
      <c r="BT8" s="732"/>
      <c r="BU8" s="732"/>
      <c r="BV8" s="732"/>
      <c r="BW8" s="732"/>
      <c r="BX8" s="732"/>
      <c r="BY8" s="732"/>
      <c r="BZ8" s="732"/>
      <c r="CA8" s="732"/>
      <c r="CB8" s="732"/>
      <c r="CC8" s="732"/>
      <c r="CD8" s="732"/>
      <c r="CE8" s="732"/>
      <c r="CF8" s="732"/>
      <c r="CG8" s="733"/>
      <c r="CH8" s="734"/>
      <c r="CI8" s="726"/>
      <c r="CJ8" s="726"/>
      <c r="CK8" s="726"/>
      <c r="CL8" s="735"/>
      <c r="CM8" s="734"/>
      <c r="CN8" s="726"/>
      <c r="CO8" s="726"/>
      <c r="CP8" s="726"/>
      <c r="CQ8" s="735"/>
      <c r="CR8" s="734"/>
      <c r="CS8" s="726"/>
      <c r="CT8" s="726"/>
      <c r="CU8" s="726"/>
      <c r="CV8" s="735"/>
      <c r="CW8" s="734"/>
      <c r="CX8" s="726"/>
      <c r="CY8" s="726"/>
      <c r="CZ8" s="726"/>
      <c r="DA8" s="735"/>
      <c r="DB8" s="734"/>
      <c r="DC8" s="726"/>
      <c r="DD8" s="726"/>
      <c r="DE8" s="726"/>
      <c r="DF8" s="735"/>
      <c r="DG8" s="734"/>
      <c r="DH8" s="726"/>
      <c r="DI8" s="726"/>
      <c r="DJ8" s="726"/>
      <c r="DK8" s="735"/>
      <c r="DL8" s="734"/>
      <c r="DM8" s="726"/>
      <c r="DN8" s="726"/>
      <c r="DO8" s="726"/>
      <c r="DP8" s="735"/>
      <c r="DQ8" s="734"/>
      <c r="DR8" s="726"/>
      <c r="DS8" s="726"/>
      <c r="DT8" s="726"/>
      <c r="DU8" s="735"/>
      <c r="DV8" s="731"/>
      <c r="DW8" s="732"/>
      <c r="DX8" s="732"/>
      <c r="DY8" s="732"/>
      <c r="DZ8" s="750"/>
      <c r="EA8" s="81"/>
    </row>
    <row r="9" spans="1:131" s="53" customFormat="1" ht="26.25" customHeight="1" x14ac:dyDescent="0.15">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c r="BT9" s="732"/>
      <c r="BU9" s="732"/>
      <c r="BV9" s="732"/>
      <c r="BW9" s="732"/>
      <c r="BX9" s="732"/>
      <c r="BY9" s="732"/>
      <c r="BZ9" s="732"/>
      <c r="CA9" s="732"/>
      <c r="CB9" s="732"/>
      <c r="CC9" s="732"/>
      <c r="CD9" s="732"/>
      <c r="CE9" s="732"/>
      <c r="CF9" s="732"/>
      <c r="CG9" s="733"/>
      <c r="CH9" s="734"/>
      <c r="CI9" s="726"/>
      <c r="CJ9" s="726"/>
      <c r="CK9" s="726"/>
      <c r="CL9" s="735"/>
      <c r="CM9" s="734"/>
      <c r="CN9" s="726"/>
      <c r="CO9" s="726"/>
      <c r="CP9" s="726"/>
      <c r="CQ9" s="735"/>
      <c r="CR9" s="734"/>
      <c r="CS9" s="726"/>
      <c r="CT9" s="726"/>
      <c r="CU9" s="726"/>
      <c r="CV9" s="735"/>
      <c r="CW9" s="734"/>
      <c r="CX9" s="726"/>
      <c r="CY9" s="726"/>
      <c r="CZ9" s="726"/>
      <c r="DA9" s="735"/>
      <c r="DB9" s="734"/>
      <c r="DC9" s="726"/>
      <c r="DD9" s="726"/>
      <c r="DE9" s="726"/>
      <c r="DF9" s="735"/>
      <c r="DG9" s="734"/>
      <c r="DH9" s="726"/>
      <c r="DI9" s="726"/>
      <c r="DJ9" s="726"/>
      <c r="DK9" s="735"/>
      <c r="DL9" s="734"/>
      <c r="DM9" s="726"/>
      <c r="DN9" s="726"/>
      <c r="DO9" s="726"/>
      <c r="DP9" s="735"/>
      <c r="DQ9" s="734"/>
      <c r="DR9" s="726"/>
      <c r="DS9" s="726"/>
      <c r="DT9" s="726"/>
      <c r="DU9" s="735"/>
      <c r="DV9" s="731"/>
      <c r="DW9" s="732"/>
      <c r="DX9" s="732"/>
      <c r="DY9" s="732"/>
      <c r="DZ9" s="750"/>
      <c r="EA9" s="81"/>
    </row>
    <row r="10" spans="1:131" s="53" customFormat="1" ht="26.25" customHeight="1" x14ac:dyDescent="0.15">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c r="BT10" s="732"/>
      <c r="BU10" s="732"/>
      <c r="BV10" s="732"/>
      <c r="BW10" s="732"/>
      <c r="BX10" s="732"/>
      <c r="BY10" s="732"/>
      <c r="BZ10" s="732"/>
      <c r="CA10" s="732"/>
      <c r="CB10" s="732"/>
      <c r="CC10" s="732"/>
      <c r="CD10" s="732"/>
      <c r="CE10" s="732"/>
      <c r="CF10" s="732"/>
      <c r="CG10" s="733"/>
      <c r="CH10" s="734"/>
      <c r="CI10" s="726"/>
      <c r="CJ10" s="726"/>
      <c r="CK10" s="726"/>
      <c r="CL10" s="735"/>
      <c r="CM10" s="734"/>
      <c r="CN10" s="726"/>
      <c r="CO10" s="726"/>
      <c r="CP10" s="726"/>
      <c r="CQ10" s="735"/>
      <c r="CR10" s="734"/>
      <c r="CS10" s="726"/>
      <c r="CT10" s="726"/>
      <c r="CU10" s="726"/>
      <c r="CV10" s="735"/>
      <c r="CW10" s="734"/>
      <c r="CX10" s="726"/>
      <c r="CY10" s="726"/>
      <c r="CZ10" s="726"/>
      <c r="DA10" s="735"/>
      <c r="DB10" s="734"/>
      <c r="DC10" s="726"/>
      <c r="DD10" s="726"/>
      <c r="DE10" s="726"/>
      <c r="DF10" s="735"/>
      <c r="DG10" s="734"/>
      <c r="DH10" s="726"/>
      <c r="DI10" s="726"/>
      <c r="DJ10" s="726"/>
      <c r="DK10" s="735"/>
      <c r="DL10" s="734"/>
      <c r="DM10" s="726"/>
      <c r="DN10" s="726"/>
      <c r="DO10" s="726"/>
      <c r="DP10" s="735"/>
      <c r="DQ10" s="734"/>
      <c r="DR10" s="726"/>
      <c r="DS10" s="726"/>
      <c r="DT10" s="726"/>
      <c r="DU10" s="735"/>
      <c r="DV10" s="731"/>
      <c r="DW10" s="732"/>
      <c r="DX10" s="732"/>
      <c r="DY10" s="732"/>
      <c r="DZ10" s="750"/>
      <c r="EA10" s="81"/>
    </row>
    <row r="11" spans="1:131" s="53" customFormat="1" ht="26.25" customHeight="1" x14ac:dyDescent="0.15">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c r="BT11" s="732"/>
      <c r="BU11" s="732"/>
      <c r="BV11" s="732"/>
      <c r="BW11" s="732"/>
      <c r="BX11" s="732"/>
      <c r="BY11" s="732"/>
      <c r="BZ11" s="732"/>
      <c r="CA11" s="732"/>
      <c r="CB11" s="732"/>
      <c r="CC11" s="732"/>
      <c r="CD11" s="732"/>
      <c r="CE11" s="732"/>
      <c r="CF11" s="732"/>
      <c r="CG11" s="733"/>
      <c r="CH11" s="734"/>
      <c r="CI11" s="726"/>
      <c r="CJ11" s="726"/>
      <c r="CK11" s="726"/>
      <c r="CL11" s="735"/>
      <c r="CM11" s="734"/>
      <c r="CN11" s="726"/>
      <c r="CO11" s="726"/>
      <c r="CP11" s="726"/>
      <c r="CQ11" s="735"/>
      <c r="CR11" s="734"/>
      <c r="CS11" s="726"/>
      <c r="CT11" s="726"/>
      <c r="CU11" s="726"/>
      <c r="CV11" s="735"/>
      <c r="CW11" s="734"/>
      <c r="CX11" s="726"/>
      <c r="CY11" s="726"/>
      <c r="CZ11" s="726"/>
      <c r="DA11" s="735"/>
      <c r="DB11" s="734"/>
      <c r="DC11" s="726"/>
      <c r="DD11" s="726"/>
      <c r="DE11" s="726"/>
      <c r="DF11" s="735"/>
      <c r="DG11" s="734"/>
      <c r="DH11" s="726"/>
      <c r="DI11" s="726"/>
      <c r="DJ11" s="726"/>
      <c r="DK11" s="735"/>
      <c r="DL11" s="734"/>
      <c r="DM11" s="726"/>
      <c r="DN11" s="726"/>
      <c r="DO11" s="726"/>
      <c r="DP11" s="735"/>
      <c r="DQ11" s="734"/>
      <c r="DR11" s="726"/>
      <c r="DS11" s="726"/>
      <c r="DT11" s="726"/>
      <c r="DU11" s="735"/>
      <c r="DV11" s="731"/>
      <c r="DW11" s="732"/>
      <c r="DX11" s="732"/>
      <c r="DY11" s="732"/>
      <c r="DZ11" s="750"/>
      <c r="EA11" s="81"/>
    </row>
    <row r="12" spans="1:131" s="53" customFormat="1" ht="26.25" customHeight="1" x14ac:dyDescent="0.15">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c r="BS12" s="731"/>
      <c r="BT12" s="732"/>
      <c r="BU12" s="732"/>
      <c r="BV12" s="732"/>
      <c r="BW12" s="732"/>
      <c r="BX12" s="732"/>
      <c r="BY12" s="732"/>
      <c r="BZ12" s="732"/>
      <c r="CA12" s="732"/>
      <c r="CB12" s="732"/>
      <c r="CC12" s="732"/>
      <c r="CD12" s="732"/>
      <c r="CE12" s="732"/>
      <c r="CF12" s="732"/>
      <c r="CG12" s="733"/>
      <c r="CH12" s="734"/>
      <c r="CI12" s="726"/>
      <c r="CJ12" s="726"/>
      <c r="CK12" s="726"/>
      <c r="CL12" s="735"/>
      <c r="CM12" s="734"/>
      <c r="CN12" s="726"/>
      <c r="CO12" s="726"/>
      <c r="CP12" s="726"/>
      <c r="CQ12" s="735"/>
      <c r="CR12" s="734"/>
      <c r="CS12" s="726"/>
      <c r="CT12" s="726"/>
      <c r="CU12" s="726"/>
      <c r="CV12" s="735"/>
      <c r="CW12" s="734"/>
      <c r="CX12" s="726"/>
      <c r="CY12" s="726"/>
      <c r="CZ12" s="726"/>
      <c r="DA12" s="735"/>
      <c r="DB12" s="734"/>
      <c r="DC12" s="726"/>
      <c r="DD12" s="726"/>
      <c r="DE12" s="726"/>
      <c r="DF12" s="735"/>
      <c r="DG12" s="734"/>
      <c r="DH12" s="726"/>
      <c r="DI12" s="726"/>
      <c r="DJ12" s="726"/>
      <c r="DK12" s="735"/>
      <c r="DL12" s="734"/>
      <c r="DM12" s="726"/>
      <c r="DN12" s="726"/>
      <c r="DO12" s="726"/>
      <c r="DP12" s="735"/>
      <c r="DQ12" s="734"/>
      <c r="DR12" s="726"/>
      <c r="DS12" s="726"/>
      <c r="DT12" s="726"/>
      <c r="DU12" s="735"/>
      <c r="DV12" s="731"/>
      <c r="DW12" s="732"/>
      <c r="DX12" s="732"/>
      <c r="DY12" s="732"/>
      <c r="DZ12" s="750"/>
      <c r="EA12" s="81"/>
    </row>
    <row r="13" spans="1:131" s="53" customFormat="1" ht="26.25" customHeight="1" x14ac:dyDescent="0.15">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c r="BT13" s="732"/>
      <c r="BU13" s="732"/>
      <c r="BV13" s="732"/>
      <c r="BW13" s="732"/>
      <c r="BX13" s="732"/>
      <c r="BY13" s="732"/>
      <c r="BZ13" s="732"/>
      <c r="CA13" s="732"/>
      <c r="CB13" s="732"/>
      <c r="CC13" s="732"/>
      <c r="CD13" s="732"/>
      <c r="CE13" s="732"/>
      <c r="CF13" s="732"/>
      <c r="CG13" s="733"/>
      <c r="CH13" s="734"/>
      <c r="CI13" s="726"/>
      <c r="CJ13" s="726"/>
      <c r="CK13" s="726"/>
      <c r="CL13" s="735"/>
      <c r="CM13" s="734"/>
      <c r="CN13" s="726"/>
      <c r="CO13" s="726"/>
      <c r="CP13" s="726"/>
      <c r="CQ13" s="735"/>
      <c r="CR13" s="734"/>
      <c r="CS13" s="726"/>
      <c r="CT13" s="726"/>
      <c r="CU13" s="726"/>
      <c r="CV13" s="735"/>
      <c r="CW13" s="734"/>
      <c r="CX13" s="726"/>
      <c r="CY13" s="726"/>
      <c r="CZ13" s="726"/>
      <c r="DA13" s="735"/>
      <c r="DB13" s="734"/>
      <c r="DC13" s="726"/>
      <c r="DD13" s="726"/>
      <c r="DE13" s="726"/>
      <c r="DF13" s="735"/>
      <c r="DG13" s="734"/>
      <c r="DH13" s="726"/>
      <c r="DI13" s="726"/>
      <c r="DJ13" s="726"/>
      <c r="DK13" s="735"/>
      <c r="DL13" s="734"/>
      <c r="DM13" s="726"/>
      <c r="DN13" s="726"/>
      <c r="DO13" s="726"/>
      <c r="DP13" s="735"/>
      <c r="DQ13" s="734"/>
      <c r="DR13" s="726"/>
      <c r="DS13" s="726"/>
      <c r="DT13" s="726"/>
      <c r="DU13" s="735"/>
      <c r="DV13" s="731"/>
      <c r="DW13" s="732"/>
      <c r="DX13" s="732"/>
      <c r="DY13" s="732"/>
      <c r="DZ13" s="750"/>
      <c r="EA13" s="81"/>
    </row>
    <row r="14" spans="1:131" s="53" customFormat="1" ht="26.25" customHeight="1" x14ac:dyDescent="0.15">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c r="BT14" s="732"/>
      <c r="BU14" s="732"/>
      <c r="BV14" s="732"/>
      <c r="BW14" s="732"/>
      <c r="BX14" s="732"/>
      <c r="BY14" s="732"/>
      <c r="BZ14" s="732"/>
      <c r="CA14" s="732"/>
      <c r="CB14" s="732"/>
      <c r="CC14" s="732"/>
      <c r="CD14" s="732"/>
      <c r="CE14" s="732"/>
      <c r="CF14" s="732"/>
      <c r="CG14" s="733"/>
      <c r="CH14" s="734"/>
      <c r="CI14" s="726"/>
      <c r="CJ14" s="726"/>
      <c r="CK14" s="726"/>
      <c r="CL14" s="735"/>
      <c r="CM14" s="734"/>
      <c r="CN14" s="726"/>
      <c r="CO14" s="726"/>
      <c r="CP14" s="726"/>
      <c r="CQ14" s="735"/>
      <c r="CR14" s="734"/>
      <c r="CS14" s="726"/>
      <c r="CT14" s="726"/>
      <c r="CU14" s="726"/>
      <c r="CV14" s="735"/>
      <c r="CW14" s="734"/>
      <c r="CX14" s="726"/>
      <c r="CY14" s="726"/>
      <c r="CZ14" s="726"/>
      <c r="DA14" s="735"/>
      <c r="DB14" s="734"/>
      <c r="DC14" s="726"/>
      <c r="DD14" s="726"/>
      <c r="DE14" s="726"/>
      <c r="DF14" s="735"/>
      <c r="DG14" s="734"/>
      <c r="DH14" s="726"/>
      <c r="DI14" s="726"/>
      <c r="DJ14" s="726"/>
      <c r="DK14" s="735"/>
      <c r="DL14" s="734"/>
      <c r="DM14" s="726"/>
      <c r="DN14" s="726"/>
      <c r="DO14" s="726"/>
      <c r="DP14" s="735"/>
      <c r="DQ14" s="734"/>
      <c r="DR14" s="726"/>
      <c r="DS14" s="726"/>
      <c r="DT14" s="726"/>
      <c r="DU14" s="735"/>
      <c r="DV14" s="731"/>
      <c r="DW14" s="732"/>
      <c r="DX14" s="732"/>
      <c r="DY14" s="732"/>
      <c r="DZ14" s="750"/>
      <c r="EA14" s="81"/>
    </row>
    <row r="15" spans="1:131" s="53" customFormat="1" ht="26.25" customHeight="1" x14ac:dyDescent="0.15">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c r="BT15" s="732"/>
      <c r="BU15" s="732"/>
      <c r="BV15" s="732"/>
      <c r="BW15" s="732"/>
      <c r="BX15" s="732"/>
      <c r="BY15" s="732"/>
      <c r="BZ15" s="732"/>
      <c r="CA15" s="732"/>
      <c r="CB15" s="732"/>
      <c r="CC15" s="732"/>
      <c r="CD15" s="732"/>
      <c r="CE15" s="732"/>
      <c r="CF15" s="732"/>
      <c r="CG15" s="733"/>
      <c r="CH15" s="734"/>
      <c r="CI15" s="726"/>
      <c r="CJ15" s="726"/>
      <c r="CK15" s="726"/>
      <c r="CL15" s="735"/>
      <c r="CM15" s="734"/>
      <c r="CN15" s="726"/>
      <c r="CO15" s="726"/>
      <c r="CP15" s="726"/>
      <c r="CQ15" s="735"/>
      <c r="CR15" s="734"/>
      <c r="CS15" s="726"/>
      <c r="CT15" s="726"/>
      <c r="CU15" s="726"/>
      <c r="CV15" s="735"/>
      <c r="CW15" s="734"/>
      <c r="CX15" s="726"/>
      <c r="CY15" s="726"/>
      <c r="CZ15" s="726"/>
      <c r="DA15" s="735"/>
      <c r="DB15" s="734"/>
      <c r="DC15" s="726"/>
      <c r="DD15" s="726"/>
      <c r="DE15" s="726"/>
      <c r="DF15" s="735"/>
      <c r="DG15" s="734"/>
      <c r="DH15" s="726"/>
      <c r="DI15" s="726"/>
      <c r="DJ15" s="726"/>
      <c r="DK15" s="735"/>
      <c r="DL15" s="734"/>
      <c r="DM15" s="726"/>
      <c r="DN15" s="726"/>
      <c r="DO15" s="726"/>
      <c r="DP15" s="735"/>
      <c r="DQ15" s="734"/>
      <c r="DR15" s="726"/>
      <c r="DS15" s="726"/>
      <c r="DT15" s="726"/>
      <c r="DU15" s="735"/>
      <c r="DV15" s="731"/>
      <c r="DW15" s="732"/>
      <c r="DX15" s="732"/>
      <c r="DY15" s="732"/>
      <c r="DZ15" s="750"/>
      <c r="EA15" s="81"/>
    </row>
    <row r="16" spans="1:131" s="53" customFormat="1" ht="26.25" customHeight="1" x14ac:dyDescent="0.15">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c r="BT16" s="732"/>
      <c r="BU16" s="732"/>
      <c r="BV16" s="732"/>
      <c r="BW16" s="732"/>
      <c r="BX16" s="732"/>
      <c r="BY16" s="732"/>
      <c r="BZ16" s="732"/>
      <c r="CA16" s="732"/>
      <c r="CB16" s="732"/>
      <c r="CC16" s="732"/>
      <c r="CD16" s="732"/>
      <c r="CE16" s="732"/>
      <c r="CF16" s="732"/>
      <c r="CG16" s="733"/>
      <c r="CH16" s="734"/>
      <c r="CI16" s="726"/>
      <c r="CJ16" s="726"/>
      <c r="CK16" s="726"/>
      <c r="CL16" s="735"/>
      <c r="CM16" s="734"/>
      <c r="CN16" s="726"/>
      <c r="CO16" s="726"/>
      <c r="CP16" s="726"/>
      <c r="CQ16" s="735"/>
      <c r="CR16" s="734"/>
      <c r="CS16" s="726"/>
      <c r="CT16" s="726"/>
      <c r="CU16" s="726"/>
      <c r="CV16" s="735"/>
      <c r="CW16" s="734"/>
      <c r="CX16" s="726"/>
      <c r="CY16" s="726"/>
      <c r="CZ16" s="726"/>
      <c r="DA16" s="735"/>
      <c r="DB16" s="734"/>
      <c r="DC16" s="726"/>
      <c r="DD16" s="726"/>
      <c r="DE16" s="726"/>
      <c r="DF16" s="735"/>
      <c r="DG16" s="734"/>
      <c r="DH16" s="726"/>
      <c r="DI16" s="726"/>
      <c r="DJ16" s="726"/>
      <c r="DK16" s="735"/>
      <c r="DL16" s="734"/>
      <c r="DM16" s="726"/>
      <c r="DN16" s="726"/>
      <c r="DO16" s="726"/>
      <c r="DP16" s="735"/>
      <c r="DQ16" s="734"/>
      <c r="DR16" s="726"/>
      <c r="DS16" s="726"/>
      <c r="DT16" s="726"/>
      <c r="DU16" s="735"/>
      <c r="DV16" s="731"/>
      <c r="DW16" s="732"/>
      <c r="DX16" s="732"/>
      <c r="DY16" s="732"/>
      <c r="DZ16" s="750"/>
      <c r="EA16" s="81"/>
    </row>
    <row r="17" spans="1:131" s="53" customFormat="1" ht="26.25" customHeight="1" x14ac:dyDescent="0.15">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c r="BT17" s="732"/>
      <c r="BU17" s="732"/>
      <c r="BV17" s="732"/>
      <c r="BW17" s="732"/>
      <c r="BX17" s="732"/>
      <c r="BY17" s="732"/>
      <c r="BZ17" s="732"/>
      <c r="CA17" s="732"/>
      <c r="CB17" s="732"/>
      <c r="CC17" s="732"/>
      <c r="CD17" s="732"/>
      <c r="CE17" s="732"/>
      <c r="CF17" s="732"/>
      <c r="CG17" s="733"/>
      <c r="CH17" s="734"/>
      <c r="CI17" s="726"/>
      <c r="CJ17" s="726"/>
      <c r="CK17" s="726"/>
      <c r="CL17" s="735"/>
      <c r="CM17" s="734"/>
      <c r="CN17" s="726"/>
      <c r="CO17" s="726"/>
      <c r="CP17" s="726"/>
      <c r="CQ17" s="735"/>
      <c r="CR17" s="734"/>
      <c r="CS17" s="726"/>
      <c r="CT17" s="726"/>
      <c r="CU17" s="726"/>
      <c r="CV17" s="735"/>
      <c r="CW17" s="734"/>
      <c r="CX17" s="726"/>
      <c r="CY17" s="726"/>
      <c r="CZ17" s="726"/>
      <c r="DA17" s="735"/>
      <c r="DB17" s="734"/>
      <c r="DC17" s="726"/>
      <c r="DD17" s="726"/>
      <c r="DE17" s="726"/>
      <c r="DF17" s="735"/>
      <c r="DG17" s="734"/>
      <c r="DH17" s="726"/>
      <c r="DI17" s="726"/>
      <c r="DJ17" s="726"/>
      <c r="DK17" s="735"/>
      <c r="DL17" s="734"/>
      <c r="DM17" s="726"/>
      <c r="DN17" s="726"/>
      <c r="DO17" s="726"/>
      <c r="DP17" s="735"/>
      <c r="DQ17" s="734"/>
      <c r="DR17" s="726"/>
      <c r="DS17" s="726"/>
      <c r="DT17" s="726"/>
      <c r="DU17" s="735"/>
      <c r="DV17" s="731"/>
      <c r="DW17" s="732"/>
      <c r="DX17" s="732"/>
      <c r="DY17" s="732"/>
      <c r="DZ17" s="750"/>
      <c r="EA17" s="81"/>
    </row>
    <row r="18" spans="1:131" s="53" customFormat="1" ht="26.25" customHeight="1" x14ac:dyDescent="0.15">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c r="BT18" s="732"/>
      <c r="BU18" s="732"/>
      <c r="BV18" s="732"/>
      <c r="BW18" s="732"/>
      <c r="BX18" s="732"/>
      <c r="BY18" s="732"/>
      <c r="BZ18" s="732"/>
      <c r="CA18" s="732"/>
      <c r="CB18" s="732"/>
      <c r="CC18" s="732"/>
      <c r="CD18" s="732"/>
      <c r="CE18" s="732"/>
      <c r="CF18" s="732"/>
      <c r="CG18" s="733"/>
      <c r="CH18" s="734"/>
      <c r="CI18" s="726"/>
      <c r="CJ18" s="726"/>
      <c r="CK18" s="726"/>
      <c r="CL18" s="735"/>
      <c r="CM18" s="734"/>
      <c r="CN18" s="726"/>
      <c r="CO18" s="726"/>
      <c r="CP18" s="726"/>
      <c r="CQ18" s="735"/>
      <c r="CR18" s="734"/>
      <c r="CS18" s="726"/>
      <c r="CT18" s="726"/>
      <c r="CU18" s="726"/>
      <c r="CV18" s="735"/>
      <c r="CW18" s="734"/>
      <c r="CX18" s="726"/>
      <c r="CY18" s="726"/>
      <c r="CZ18" s="726"/>
      <c r="DA18" s="735"/>
      <c r="DB18" s="734"/>
      <c r="DC18" s="726"/>
      <c r="DD18" s="726"/>
      <c r="DE18" s="726"/>
      <c r="DF18" s="735"/>
      <c r="DG18" s="734"/>
      <c r="DH18" s="726"/>
      <c r="DI18" s="726"/>
      <c r="DJ18" s="726"/>
      <c r="DK18" s="735"/>
      <c r="DL18" s="734"/>
      <c r="DM18" s="726"/>
      <c r="DN18" s="726"/>
      <c r="DO18" s="726"/>
      <c r="DP18" s="735"/>
      <c r="DQ18" s="734"/>
      <c r="DR18" s="726"/>
      <c r="DS18" s="726"/>
      <c r="DT18" s="726"/>
      <c r="DU18" s="735"/>
      <c r="DV18" s="731"/>
      <c r="DW18" s="732"/>
      <c r="DX18" s="732"/>
      <c r="DY18" s="732"/>
      <c r="DZ18" s="750"/>
      <c r="EA18" s="81"/>
    </row>
    <row r="19" spans="1:131" s="53" customFormat="1" ht="26.25" customHeight="1" x14ac:dyDescent="0.15">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15">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15">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15">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458</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15">
      <c r="A23" s="60" t="s">
        <v>263</v>
      </c>
      <c r="B23" s="751" t="s">
        <v>314</v>
      </c>
      <c r="C23" s="752"/>
      <c r="D23" s="752"/>
      <c r="E23" s="752"/>
      <c r="F23" s="752"/>
      <c r="G23" s="752"/>
      <c r="H23" s="752"/>
      <c r="I23" s="752"/>
      <c r="J23" s="752"/>
      <c r="K23" s="752"/>
      <c r="L23" s="752"/>
      <c r="M23" s="752"/>
      <c r="N23" s="752"/>
      <c r="O23" s="752"/>
      <c r="P23" s="753"/>
      <c r="Q23" s="754">
        <v>8771</v>
      </c>
      <c r="R23" s="755"/>
      <c r="S23" s="755"/>
      <c r="T23" s="755"/>
      <c r="U23" s="755"/>
      <c r="V23" s="755">
        <v>8560</v>
      </c>
      <c r="W23" s="755"/>
      <c r="X23" s="755"/>
      <c r="Y23" s="755"/>
      <c r="Z23" s="755"/>
      <c r="AA23" s="755">
        <v>211</v>
      </c>
      <c r="AB23" s="755"/>
      <c r="AC23" s="755"/>
      <c r="AD23" s="755"/>
      <c r="AE23" s="756"/>
      <c r="AF23" s="757">
        <v>151</v>
      </c>
      <c r="AG23" s="755"/>
      <c r="AH23" s="755"/>
      <c r="AI23" s="755"/>
      <c r="AJ23" s="758"/>
      <c r="AK23" s="759"/>
      <c r="AL23" s="760"/>
      <c r="AM23" s="760"/>
      <c r="AN23" s="760"/>
      <c r="AO23" s="760"/>
      <c r="AP23" s="755">
        <v>11736</v>
      </c>
      <c r="AQ23" s="755"/>
      <c r="AR23" s="755"/>
      <c r="AS23" s="755"/>
      <c r="AT23" s="755"/>
      <c r="AU23" s="761"/>
      <c r="AV23" s="761"/>
      <c r="AW23" s="761"/>
      <c r="AX23" s="761"/>
      <c r="AY23" s="762"/>
      <c r="AZ23" s="763" t="s">
        <v>210</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15">
      <c r="A24" s="774" t="s">
        <v>399</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15">
      <c r="A25" s="739" t="s">
        <v>423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15">
      <c r="A26" s="708" t="s">
        <v>441</v>
      </c>
      <c r="B26" s="709"/>
      <c r="C26" s="709"/>
      <c r="D26" s="709"/>
      <c r="E26" s="709"/>
      <c r="F26" s="709"/>
      <c r="G26" s="709"/>
      <c r="H26" s="709"/>
      <c r="I26" s="709"/>
      <c r="J26" s="709"/>
      <c r="K26" s="709"/>
      <c r="L26" s="709"/>
      <c r="M26" s="709"/>
      <c r="N26" s="709"/>
      <c r="O26" s="709"/>
      <c r="P26" s="710"/>
      <c r="Q26" s="702" t="s">
        <v>460</v>
      </c>
      <c r="R26" s="703"/>
      <c r="S26" s="703"/>
      <c r="T26" s="703"/>
      <c r="U26" s="714"/>
      <c r="V26" s="702" t="s">
        <v>461</v>
      </c>
      <c r="W26" s="703"/>
      <c r="X26" s="703"/>
      <c r="Y26" s="703"/>
      <c r="Z26" s="714"/>
      <c r="AA26" s="702" t="s">
        <v>462</v>
      </c>
      <c r="AB26" s="703"/>
      <c r="AC26" s="703"/>
      <c r="AD26" s="703"/>
      <c r="AE26" s="703"/>
      <c r="AF26" s="973" t="s">
        <v>260</v>
      </c>
      <c r="AG26" s="974"/>
      <c r="AH26" s="974"/>
      <c r="AI26" s="974"/>
      <c r="AJ26" s="975"/>
      <c r="AK26" s="703" t="s">
        <v>401</v>
      </c>
      <c r="AL26" s="703"/>
      <c r="AM26" s="703"/>
      <c r="AN26" s="703"/>
      <c r="AO26" s="714"/>
      <c r="AP26" s="702" t="s">
        <v>367</v>
      </c>
      <c r="AQ26" s="703"/>
      <c r="AR26" s="703"/>
      <c r="AS26" s="703"/>
      <c r="AT26" s="714"/>
      <c r="AU26" s="702" t="s">
        <v>463</v>
      </c>
      <c r="AV26" s="703"/>
      <c r="AW26" s="703"/>
      <c r="AX26" s="703"/>
      <c r="AY26" s="714"/>
      <c r="AZ26" s="702" t="s">
        <v>464</v>
      </c>
      <c r="BA26" s="703"/>
      <c r="BB26" s="703"/>
      <c r="BC26" s="703"/>
      <c r="BD26" s="714"/>
      <c r="BE26" s="702" t="s">
        <v>445</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15">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6"/>
      <c r="AG27" s="977"/>
      <c r="AH27" s="977"/>
      <c r="AI27" s="977"/>
      <c r="AJ27" s="978"/>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15">
      <c r="A28" s="61">
        <v>1</v>
      </c>
      <c r="B28" s="699" t="s">
        <v>231</v>
      </c>
      <c r="C28" s="700"/>
      <c r="D28" s="700"/>
      <c r="E28" s="700"/>
      <c r="F28" s="700"/>
      <c r="G28" s="700"/>
      <c r="H28" s="700"/>
      <c r="I28" s="700"/>
      <c r="J28" s="700"/>
      <c r="K28" s="700"/>
      <c r="L28" s="700"/>
      <c r="M28" s="700"/>
      <c r="N28" s="700"/>
      <c r="O28" s="700"/>
      <c r="P28" s="740"/>
      <c r="Q28" s="776">
        <v>2018</v>
      </c>
      <c r="R28" s="777"/>
      <c r="S28" s="777"/>
      <c r="T28" s="777"/>
      <c r="U28" s="777"/>
      <c r="V28" s="777">
        <v>2006</v>
      </c>
      <c r="W28" s="777"/>
      <c r="X28" s="777"/>
      <c r="Y28" s="777"/>
      <c r="Z28" s="777"/>
      <c r="AA28" s="777">
        <v>12</v>
      </c>
      <c r="AB28" s="777"/>
      <c r="AC28" s="777"/>
      <c r="AD28" s="777"/>
      <c r="AE28" s="778"/>
      <c r="AF28" s="779">
        <v>12</v>
      </c>
      <c r="AG28" s="777"/>
      <c r="AH28" s="777"/>
      <c r="AI28" s="777"/>
      <c r="AJ28" s="780"/>
      <c r="AK28" s="781">
        <v>148</v>
      </c>
      <c r="AL28" s="777"/>
      <c r="AM28" s="777"/>
      <c r="AN28" s="777"/>
      <c r="AO28" s="777"/>
      <c r="AP28" s="777" t="s">
        <v>210</v>
      </c>
      <c r="AQ28" s="777"/>
      <c r="AR28" s="777"/>
      <c r="AS28" s="777"/>
      <c r="AT28" s="777"/>
      <c r="AU28" s="777" t="s">
        <v>210</v>
      </c>
      <c r="AV28" s="777"/>
      <c r="AW28" s="777"/>
      <c r="AX28" s="777"/>
      <c r="AY28" s="777"/>
      <c r="AZ28" s="782" t="s">
        <v>210</v>
      </c>
      <c r="BA28" s="782"/>
      <c r="BB28" s="782"/>
      <c r="BC28" s="782"/>
      <c r="BD28" s="782"/>
      <c r="BE28" s="783"/>
      <c r="BF28" s="783"/>
      <c r="BG28" s="783"/>
      <c r="BH28" s="783"/>
      <c r="BI28" s="784"/>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15">
      <c r="A29" s="61">
        <v>2</v>
      </c>
      <c r="B29" s="731" t="s">
        <v>112</v>
      </c>
      <c r="C29" s="732"/>
      <c r="D29" s="732"/>
      <c r="E29" s="732"/>
      <c r="F29" s="732"/>
      <c r="G29" s="732"/>
      <c r="H29" s="732"/>
      <c r="I29" s="732"/>
      <c r="J29" s="732"/>
      <c r="K29" s="732"/>
      <c r="L29" s="732"/>
      <c r="M29" s="732"/>
      <c r="N29" s="732"/>
      <c r="O29" s="732"/>
      <c r="P29" s="733"/>
      <c r="Q29" s="722">
        <v>1681</v>
      </c>
      <c r="R29" s="723"/>
      <c r="S29" s="723"/>
      <c r="T29" s="723"/>
      <c r="U29" s="723"/>
      <c r="V29" s="723">
        <v>1649</v>
      </c>
      <c r="W29" s="723"/>
      <c r="X29" s="723"/>
      <c r="Y29" s="723"/>
      <c r="Z29" s="723"/>
      <c r="AA29" s="723">
        <v>32</v>
      </c>
      <c r="AB29" s="723"/>
      <c r="AC29" s="723"/>
      <c r="AD29" s="723"/>
      <c r="AE29" s="724"/>
      <c r="AF29" s="725">
        <v>32</v>
      </c>
      <c r="AG29" s="726"/>
      <c r="AH29" s="726"/>
      <c r="AI29" s="726"/>
      <c r="AJ29" s="727"/>
      <c r="AK29" s="728">
        <v>262</v>
      </c>
      <c r="AL29" s="723"/>
      <c r="AM29" s="723"/>
      <c r="AN29" s="723"/>
      <c r="AO29" s="723"/>
      <c r="AP29" s="723" t="s">
        <v>210</v>
      </c>
      <c r="AQ29" s="723"/>
      <c r="AR29" s="723"/>
      <c r="AS29" s="723"/>
      <c r="AT29" s="723"/>
      <c r="AU29" s="723" t="s">
        <v>210</v>
      </c>
      <c r="AV29" s="723"/>
      <c r="AW29" s="723"/>
      <c r="AX29" s="723"/>
      <c r="AY29" s="723"/>
      <c r="AZ29" s="775" t="s">
        <v>210</v>
      </c>
      <c r="BA29" s="775"/>
      <c r="BB29" s="775"/>
      <c r="BC29" s="775"/>
      <c r="BD29" s="775"/>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15">
      <c r="A30" s="61">
        <v>3</v>
      </c>
      <c r="B30" s="731" t="s">
        <v>142</v>
      </c>
      <c r="C30" s="732"/>
      <c r="D30" s="732"/>
      <c r="E30" s="732"/>
      <c r="F30" s="732"/>
      <c r="G30" s="732"/>
      <c r="H30" s="732"/>
      <c r="I30" s="732"/>
      <c r="J30" s="732"/>
      <c r="K30" s="732"/>
      <c r="L30" s="732"/>
      <c r="M30" s="732"/>
      <c r="N30" s="732"/>
      <c r="O30" s="732"/>
      <c r="P30" s="733"/>
      <c r="Q30" s="722">
        <v>275</v>
      </c>
      <c r="R30" s="723"/>
      <c r="S30" s="723"/>
      <c r="T30" s="723"/>
      <c r="U30" s="723"/>
      <c r="V30" s="723">
        <v>269</v>
      </c>
      <c r="W30" s="723"/>
      <c r="X30" s="723"/>
      <c r="Y30" s="723"/>
      <c r="Z30" s="723"/>
      <c r="AA30" s="723">
        <v>6</v>
      </c>
      <c r="AB30" s="723"/>
      <c r="AC30" s="723"/>
      <c r="AD30" s="723"/>
      <c r="AE30" s="724"/>
      <c r="AF30" s="725">
        <v>6</v>
      </c>
      <c r="AG30" s="726"/>
      <c r="AH30" s="726"/>
      <c r="AI30" s="726"/>
      <c r="AJ30" s="727"/>
      <c r="AK30" s="728">
        <v>57</v>
      </c>
      <c r="AL30" s="723"/>
      <c r="AM30" s="723"/>
      <c r="AN30" s="723"/>
      <c r="AO30" s="723"/>
      <c r="AP30" s="723" t="s">
        <v>210</v>
      </c>
      <c r="AQ30" s="723"/>
      <c r="AR30" s="723"/>
      <c r="AS30" s="723"/>
      <c r="AT30" s="723"/>
      <c r="AU30" s="723" t="s">
        <v>210</v>
      </c>
      <c r="AV30" s="723"/>
      <c r="AW30" s="723"/>
      <c r="AX30" s="723"/>
      <c r="AY30" s="723"/>
      <c r="AZ30" s="775" t="s">
        <v>210</v>
      </c>
      <c r="BA30" s="775"/>
      <c r="BB30" s="775"/>
      <c r="BC30" s="775"/>
      <c r="BD30" s="775"/>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15">
      <c r="A31" s="61">
        <v>4</v>
      </c>
      <c r="B31" s="731" t="s">
        <v>324</v>
      </c>
      <c r="C31" s="732"/>
      <c r="D31" s="732"/>
      <c r="E31" s="732"/>
      <c r="F31" s="732"/>
      <c r="G31" s="732"/>
      <c r="H31" s="732"/>
      <c r="I31" s="732"/>
      <c r="J31" s="732"/>
      <c r="K31" s="732"/>
      <c r="L31" s="732"/>
      <c r="M31" s="732"/>
      <c r="N31" s="732"/>
      <c r="O31" s="732"/>
      <c r="P31" s="733"/>
      <c r="Q31" s="722">
        <v>270</v>
      </c>
      <c r="R31" s="723"/>
      <c r="S31" s="723"/>
      <c r="T31" s="723"/>
      <c r="U31" s="723"/>
      <c r="V31" s="723">
        <v>268</v>
      </c>
      <c r="W31" s="723"/>
      <c r="X31" s="723"/>
      <c r="Y31" s="723"/>
      <c r="Z31" s="723"/>
      <c r="AA31" s="723">
        <v>2</v>
      </c>
      <c r="AB31" s="723"/>
      <c r="AC31" s="723"/>
      <c r="AD31" s="723"/>
      <c r="AE31" s="724"/>
      <c r="AF31" s="725">
        <v>2</v>
      </c>
      <c r="AG31" s="726"/>
      <c r="AH31" s="726"/>
      <c r="AI31" s="726"/>
      <c r="AJ31" s="727"/>
      <c r="AK31" s="728" t="s">
        <v>210</v>
      </c>
      <c r="AL31" s="723"/>
      <c r="AM31" s="723"/>
      <c r="AN31" s="723"/>
      <c r="AO31" s="723"/>
      <c r="AP31" s="723" t="s">
        <v>210</v>
      </c>
      <c r="AQ31" s="723"/>
      <c r="AR31" s="723"/>
      <c r="AS31" s="723"/>
      <c r="AT31" s="723"/>
      <c r="AU31" s="723" t="s">
        <v>210</v>
      </c>
      <c r="AV31" s="723"/>
      <c r="AW31" s="723"/>
      <c r="AX31" s="723"/>
      <c r="AY31" s="723"/>
      <c r="AZ31" s="775" t="s">
        <v>210</v>
      </c>
      <c r="BA31" s="775"/>
      <c r="BB31" s="775"/>
      <c r="BC31" s="775"/>
      <c r="BD31" s="775"/>
      <c r="BE31" s="729"/>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15">
      <c r="A32" s="61">
        <v>5</v>
      </c>
      <c r="B32" s="731" t="s">
        <v>465</v>
      </c>
      <c r="C32" s="732"/>
      <c r="D32" s="732"/>
      <c r="E32" s="732"/>
      <c r="F32" s="732"/>
      <c r="G32" s="732"/>
      <c r="H32" s="732"/>
      <c r="I32" s="732"/>
      <c r="J32" s="732"/>
      <c r="K32" s="732"/>
      <c r="L32" s="732"/>
      <c r="M32" s="732"/>
      <c r="N32" s="732"/>
      <c r="O32" s="732"/>
      <c r="P32" s="733"/>
      <c r="Q32" s="722">
        <v>891</v>
      </c>
      <c r="R32" s="723"/>
      <c r="S32" s="723"/>
      <c r="T32" s="723"/>
      <c r="U32" s="723"/>
      <c r="V32" s="723">
        <v>65</v>
      </c>
      <c r="W32" s="723"/>
      <c r="X32" s="723"/>
      <c r="Y32" s="723"/>
      <c r="Z32" s="723"/>
      <c r="AA32" s="723">
        <v>826</v>
      </c>
      <c r="AB32" s="723"/>
      <c r="AC32" s="723"/>
      <c r="AD32" s="723"/>
      <c r="AE32" s="724"/>
      <c r="AF32" s="725">
        <v>826</v>
      </c>
      <c r="AG32" s="726"/>
      <c r="AH32" s="726"/>
      <c r="AI32" s="726"/>
      <c r="AJ32" s="727"/>
      <c r="AK32" s="728">
        <v>3</v>
      </c>
      <c r="AL32" s="723"/>
      <c r="AM32" s="723"/>
      <c r="AN32" s="723"/>
      <c r="AO32" s="723"/>
      <c r="AP32" s="723">
        <v>970</v>
      </c>
      <c r="AQ32" s="723"/>
      <c r="AR32" s="723"/>
      <c r="AS32" s="723"/>
      <c r="AT32" s="723"/>
      <c r="AU32" s="723">
        <v>44</v>
      </c>
      <c r="AV32" s="723"/>
      <c r="AW32" s="723"/>
      <c r="AX32" s="723"/>
      <c r="AY32" s="723"/>
      <c r="AZ32" s="775" t="s">
        <v>210</v>
      </c>
      <c r="BA32" s="775"/>
      <c r="BB32" s="775"/>
      <c r="BC32" s="775"/>
      <c r="BD32" s="775"/>
      <c r="BE32" s="729" t="s">
        <v>466</v>
      </c>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15">
      <c r="A33" s="61">
        <v>6</v>
      </c>
      <c r="B33" s="731" t="s">
        <v>273</v>
      </c>
      <c r="C33" s="732"/>
      <c r="D33" s="732"/>
      <c r="E33" s="732"/>
      <c r="F33" s="732"/>
      <c r="G33" s="732"/>
      <c r="H33" s="732"/>
      <c r="I33" s="732"/>
      <c r="J33" s="732"/>
      <c r="K33" s="732"/>
      <c r="L33" s="732"/>
      <c r="M33" s="732"/>
      <c r="N33" s="732"/>
      <c r="O33" s="732"/>
      <c r="P33" s="733"/>
      <c r="Q33" s="722">
        <v>115</v>
      </c>
      <c r="R33" s="723"/>
      <c r="S33" s="723"/>
      <c r="T33" s="723"/>
      <c r="U33" s="723"/>
      <c r="V33" s="723">
        <v>2</v>
      </c>
      <c r="W33" s="723"/>
      <c r="X33" s="723"/>
      <c r="Y33" s="723"/>
      <c r="Z33" s="723"/>
      <c r="AA33" s="723">
        <v>113</v>
      </c>
      <c r="AB33" s="723"/>
      <c r="AC33" s="723"/>
      <c r="AD33" s="723"/>
      <c r="AE33" s="724"/>
      <c r="AF33" s="725">
        <v>113</v>
      </c>
      <c r="AG33" s="726"/>
      <c r="AH33" s="726"/>
      <c r="AI33" s="726"/>
      <c r="AJ33" s="727"/>
      <c r="AK33" s="728" t="s">
        <v>210</v>
      </c>
      <c r="AL33" s="723"/>
      <c r="AM33" s="723"/>
      <c r="AN33" s="723"/>
      <c r="AO33" s="723"/>
      <c r="AP33" s="723">
        <v>264</v>
      </c>
      <c r="AQ33" s="723"/>
      <c r="AR33" s="723"/>
      <c r="AS33" s="723"/>
      <c r="AT33" s="723"/>
      <c r="AU33" s="723">
        <v>2</v>
      </c>
      <c r="AV33" s="723"/>
      <c r="AW33" s="723"/>
      <c r="AX33" s="723"/>
      <c r="AY33" s="723"/>
      <c r="AZ33" s="775" t="s">
        <v>210</v>
      </c>
      <c r="BA33" s="775"/>
      <c r="BB33" s="775"/>
      <c r="BC33" s="775"/>
      <c r="BD33" s="775"/>
      <c r="BE33" s="729" t="s">
        <v>466</v>
      </c>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15">
      <c r="A34" s="61">
        <v>7</v>
      </c>
      <c r="B34" s="731" t="s">
        <v>360</v>
      </c>
      <c r="C34" s="732"/>
      <c r="D34" s="732"/>
      <c r="E34" s="732"/>
      <c r="F34" s="732"/>
      <c r="G34" s="732"/>
      <c r="H34" s="732"/>
      <c r="I34" s="732"/>
      <c r="J34" s="732"/>
      <c r="K34" s="732"/>
      <c r="L34" s="732"/>
      <c r="M34" s="732"/>
      <c r="N34" s="732"/>
      <c r="O34" s="732"/>
      <c r="P34" s="733"/>
      <c r="Q34" s="722">
        <v>247</v>
      </c>
      <c r="R34" s="723"/>
      <c r="S34" s="723"/>
      <c r="T34" s="723"/>
      <c r="U34" s="723"/>
      <c r="V34" s="723">
        <v>142</v>
      </c>
      <c r="W34" s="723"/>
      <c r="X34" s="723"/>
      <c r="Y34" s="723"/>
      <c r="Z34" s="723"/>
      <c r="AA34" s="723">
        <v>105</v>
      </c>
      <c r="AB34" s="723"/>
      <c r="AC34" s="723"/>
      <c r="AD34" s="723"/>
      <c r="AE34" s="724"/>
      <c r="AF34" s="725">
        <v>105</v>
      </c>
      <c r="AG34" s="726"/>
      <c r="AH34" s="726"/>
      <c r="AI34" s="726"/>
      <c r="AJ34" s="727"/>
      <c r="AK34" s="728">
        <v>445</v>
      </c>
      <c r="AL34" s="723"/>
      <c r="AM34" s="723"/>
      <c r="AN34" s="723"/>
      <c r="AO34" s="723"/>
      <c r="AP34" s="723">
        <v>9726</v>
      </c>
      <c r="AQ34" s="723"/>
      <c r="AR34" s="723"/>
      <c r="AS34" s="723"/>
      <c r="AT34" s="723"/>
      <c r="AU34" s="723">
        <v>5826</v>
      </c>
      <c r="AV34" s="723"/>
      <c r="AW34" s="723"/>
      <c r="AX34" s="723"/>
      <c r="AY34" s="723"/>
      <c r="AZ34" s="775" t="s">
        <v>210</v>
      </c>
      <c r="BA34" s="775"/>
      <c r="BB34" s="775"/>
      <c r="BC34" s="775"/>
      <c r="BD34" s="775"/>
      <c r="BE34" s="729" t="s">
        <v>466</v>
      </c>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15">
      <c r="A35" s="61">
        <v>8</v>
      </c>
      <c r="B35" s="731" t="s">
        <v>467</v>
      </c>
      <c r="C35" s="732"/>
      <c r="D35" s="732"/>
      <c r="E35" s="732"/>
      <c r="F35" s="732"/>
      <c r="G35" s="732"/>
      <c r="H35" s="732"/>
      <c r="I35" s="732"/>
      <c r="J35" s="732"/>
      <c r="K35" s="732"/>
      <c r="L35" s="732"/>
      <c r="M35" s="732"/>
      <c r="N35" s="732"/>
      <c r="O35" s="732"/>
      <c r="P35" s="733"/>
      <c r="Q35" s="722">
        <v>77</v>
      </c>
      <c r="R35" s="723"/>
      <c r="S35" s="723"/>
      <c r="T35" s="723"/>
      <c r="U35" s="723"/>
      <c r="V35" s="723">
        <v>36</v>
      </c>
      <c r="W35" s="723"/>
      <c r="X35" s="723"/>
      <c r="Y35" s="723"/>
      <c r="Z35" s="723"/>
      <c r="AA35" s="723">
        <v>41</v>
      </c>
      <c r="AB35" s="723"/>
      <c r="AC35" s="723"/>
      <c r="AD35" s="723"/>
      <c r="AE35" s="724"/>
      <c r="AF35" s="725" t="s">
        <v>210</v>
      </c>
      <c r="AG35" s="726"/>
      <c r="AH35" s="726"/>
      <c r="AI35" s="726"/>
      <c r="AJ35" s="727"/>
      <c r="AK35" s="728">
        <v>2</v>
      </c>
      <c r="AL35" s="723"/>
      <c r="AM35" s="723"/>
      <c r="AN35" s="723"/>
      <c r="AO35" s="723"/>
      <c r="AP35" s="723" t="s">
        <v>210</v>
      </c>
      <c r="AQ35" s="723"/>
      <c r="AR35" s="723"/>
      <c r="AS35" s="723"/>
      <c r="AT35" s="723"/>
      <c r="AU35" s="723" t="s">
        <v>210</v>
      </c>
      <c r="AV35" s="723"/>
      <c r="AW35" s="723"/>
      <c r="AX35" s="723"/>
      <c r="AY35" s="723"/>
      <c r="AZ35" s="775" t="s">
        <v>210</v>
      </c>
      <c r="BA35" s="775"/>
      <c r="BB35" s="775"/>
      <c r="BC35" s="775"/>
      <c r="BD35" s="775"/>
      <c r="BE35" s="729" t="s">
        <v>466</v>
      </c>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15">
      <c r="A36" s="61">
        <v>9</v>
      </c>
      <c r="B36" s="731"/>
      <c r="C36" s="732"/>
      <c r="D36" s="732"/>
      <c r="E36" s="732"/>
      <c r="F36" s="732"/>
      <c r="G36" s="732"/>
      <c r="H36" s="732"/>
      <c r="I36" s="732"/>
      <c r="J36" s="732"/>
      <c r="K36" s="732"/>
      <c r="L36" s="732"/>
      <c r="M36" s="732"/>
      <c r="N36" s="732"/>
      <c r="O36" s="732"/>
      <c r="P36" s="733"/>
      <c r="Q36" s="722"/>
      <c r="R36" s="723"/>
      <c r="S36" s="723"/>
      <c r="T36" s="723"/>
      <c r="U36" s="723"/>
      <c r="V36" s="723"/>
      <c r="W36" s="723"/>
      <c r="X36" s="723"/>
      <c r="Y36" s="723"/>
      <c r="Z36" s="723"/>
      <c r="AA36" s="723"/>
      <c r="AB36" s="723"/>
      <c r="AC36" s="723"/>
      <c r="AD36" s="723"/>
      <c r="AE36" s="724"/>
      <c r="AF36" s="725"/>
      <c r="AG36" s="726"/>
      <c r="AH36" s="726"/>
      <c r="AI36" s="726"/>
      <c r="AJ36" s="727"/>
      <c r="AK36" s="728"/>
      <c r="AL36" s="723"/>
      <c r="AM36" s="723"/>
      <c r="AN36" s="723"/>
      <c r="AO36" s="723"/>
      <c r="AP36" s="723"/>
      <c r="AQ36" s="723"/>
      <c r="AR36" s="723"/>
      <c r="AS36" s="723"/>
      <c r="AT36" s="723"/>
      <c r="AU36" s="723"/>
      <c r="AV36" s="723"/>
      <c r="AW36" s="723"/>
      <c r="AX36" s="723"/>
      <c r="AY36" s="723"/>
      <c r="AZ36" s="775"/>
      <c r="BA36" s="775"/>
      <c r="BB36" s="775"/>
      <c r="BC36" s="775"/>
      <c r="BD36" s="775"/>
      <c r="BE36" s="729"/>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15">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75"/>
      <c r="BA37" s="775"/>
      <c r="BB37" s="775"/>
      <c r="BC37" s="775"/>
      <c r="BD37" s="775"/>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15">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75"/>
      <c r="BA38" s="775"/>
      <c r="BB38" s="775"/>
      <c r="BC38" s="775"/>
      <c r="BD38" s="775"/>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15">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75"/>
      <c r="BA39" s="775"/>
      <c r="BB39" s="775"/>
      <c r="BC39" s="775"/>
      <c r="BD39" s="775"/>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15">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75"/>
      <c r="BA40" s="775"/>
      <c r="BB40" s="775"/>
      <c r="BC40" s="775"/>
      <c r="BD40" s="775"/>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15">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75"/>
      <c r="BA41" s="775"/>
      <c r="BB41" s="775"/>
      <c r="BC41" s="775"/>
      <c r="BD41" s="775"/>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15">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75"/>
      <c r="BA42" s="775"/>
      <c r="BB42" s="775"/>
      <c r="BC42" s="775"/>
      <c r="BD42" s="775"/>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15">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75"/>
      <c r="BA43" s="775"/>
      <c r="BB43" s="775"/>
      <c r="BC43" s="775"/>
      <c r="BD43" s="775"/>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15">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75"/>
      <c r="BA44" s="775"/>
      <c r="BB44" s="775"/>
      <c r="BC44" s="775"/>
      <c r="BD44" s="775"/>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15">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75"/>
      <c r="BA45" s="775"/>
      <c r="BB45" s="775"/>
      <c r="BC45" s="775"/>
      <c r="BD45" s="775"/>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15">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75"/>
      <c r="BA46" s="775"/>
      <c r="BB46" s="775"/>
      <c r="BC46" s="775"/>
      <c r="BD46" s="775"/>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15">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75"/>
      <c r="BA47" s="775"/>
      <c r="BB47" s="775"/>
      <c r="BC47" s="775"/>
      <c r="BD47" s="775"/>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15">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75"/>
      <c r="BA48" s="775"/>
      <c r="BB48" s="775"/>
      <c r="BC48" s="775"/>
      <c r="BD48" s="775"/>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15">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75"/>
      <c r="BA49" s="775"/>
      <c r="BB49" s="775"/>
      <c r="BC49" s="775"/>
      <c r="BD49" s="775"/>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15">
      <c r="A50" s="59">
        <v>23</v>
      </c>
      <c r="B50" s="731"/>
      <c r="C50" s="732"/>
      <c r="D50" s="732"/>
      <c r="E50" s="732"/>
      <c r="F50" s="732"/>
      <c r="G50" s="732"/>
      <c r="H50" s="732"/>
      <c r="I50" s="732"/>
      <c r="J50" s="732"/>
      <c r="K50" s="732"/>
      <c r="L50" s="732"/>
      <c r="M50" s="732"/>
      <c r="N50" s="732"/>
      <c r="O50" s="732"/>
      <c r="P50" s="733"/>
      <c r="Q50" s="785"/>
      <c r="R50" s="786"/>
      <c r="S50" s="786"/>
      <c r="T50" s="786"/>
      <c r="U50" s="786"/>
      <c r="V50" s="786"/>
      <c r="W50" s="786"/>
      <c r="X50" s="786"/>
      <c r="Y50" s="786"/>
      <c r="Z50" s="786"/>
      <c r="AA50" s="786"/>
      <c r="AB50" s="786"/>
      <c r="AC50" s="786"/>
      <c r="AD50" s="786"/>
      <c r="AE50" s="787"/>
      <c r="AF50" s="725"/>
      <c r="AG50" s="726"/>
      <c r="AH50" s="726"/>
      <c r="AI50" s="726"/>
      <c r="AJ50" s="727"/>
      <c r="AK50" s="788"/>
      <c r="AL50" s="786"/>
      <c r="AM50" s="786"/>
      <c r="AN50" s="786"/>
      <c r="AO50" s="786"/>
      <c r="AP50" s="786"/>
      <c r="AQ50" s="786"/>
      <c r="AR50" s="786"/>
      <c r="AS50" s="786"/>
      <c r="AT50" s="786"/>
      <c r="AU50" s="786"/>
      <c r="AV50" s="786"/>
      <c r="AW50" s="786"/>
      <c r="AX50" s="786"/>
      <c r="AY50" s="786"/>
      <c r="AZ50" s="789"/>
      <c r="BA50" s="789"/>
      <c r="BB50" s="789"/>
      <c r="BC50" s="789"/>
      <c r="BD50" s="789"/>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15">
      <c r="A51" s="59">
        <v>24</v>
      </c>
      <c r="B51" s="731"/>
      <c r="C51" s="732"/>
      <c r="D51" s="732"/>
      <c r="E51" s="732"/>
      <c r="F51" s="732"/>
      <c r="G51" s="732"/>
      <c r="H51" s="732"/>
      <c r="I51" s="732"/>
      <c r="J51" s="732"/>
      <c r="K51" s="732"/>
      <c r="L51" s="732"/>
      <c r="M51" s="732"/>
      <c r="N51" s="732"/>
      <c r="O51" s="732"/>
      <c r="P51" s="733"/>
      <c r="Q51" s="785"/>
      <c r="R51" s="786"/>
      <c r="S51" s="786"/>
      <c r="T51" s="786"/>
      <c r="U51" s="786"/>
      <c r="V51" s="786"/>
      <c r="W51" s="786"/>
      <c r="X51" s="786"/>
      <c r="Y51" s="786"/>
      <c r="Z51" s="786"/>
      <c r="AA51" s="786"/>
      <c r="AB51" s="786"/>
      <c r="AC51" s="786"/>
      <c r="AD51" s="786"/>
      <c r="AE51" s="787"/>
      <c r="AF51" s="725"/>
      <c r="AG51" s="726"/>
      <c r="AH51" s="726"/>
      <c r="AI51" s="726"/>
      <c r="AJ51" s="727"/>
      <c r="AK51" s="788"/>
      <c r="AL51" s="786"/>
      <c r="AM51" s="786"/>
      <c r="AN51" s="786"/>
      <c r="AO51" s="786"/>
      <c r="AP51" s="786"/>
      <c r="AQ51" s="786"/>
      <c r="AR51" s="786"/>
      <c r="AS51" s="786"/>
      <c r="AT51" s="786"/>
      <c r="AU51" s="786"/>
      <c r="AV51" s="786"/>
      <c r="AW51" s="786"/>
      <c r="AX51" s="786"/>
      <c r="AY51" s="786"/>
      <c r="AZ51" s="789"/>
      <c r="BA51" s="789"/>
      <c r="BB51" s="789"/>
      <c r="BC51" s="789"/>
      <c r="BD51" s="789"/>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15">
      <c r="A52" s="59">
        <v>25</v>
      </c>
      <c r="B52" s="731"/>
      <c r="C52" s="732"/>
      <c r="D52" s="732"/>
      <c r="E52" s="732"/>
      <c r="F52" s="732"/>
      <c r="G52" s="732"/>
      <c r="H52" s="732"/>
      <c r="I52" s="732"/>
      <c r="J52" s="732"/>
      <c r="K52" s="732"/>
      <c r="L52" s="732"/>
      <c r="M52" s="732"/>
      <c r="N52" s="732"/>
      <c r="O52" s="732"/>
      <c r="P52" s="733"/>
      <c r="Q52" s="785"/>
      <c r="R52" s="786"/>
      <c r="S52" s="786"/>
      <c r="T52" s="786"/>
      <c r="U52" s="786"/>
      <c r="V52" s="786"/>
      <c r="W52" s="786"/>
      <c r="X52" s="786"/>
      <c r="Y52" s="786"/>
      <c r="Z52" s="786"/>
      <c r="AA52" s="786"/>
      <c r="AB52" s="786"/>
      <c r="AC52" s="786"/>
      <c r="AD52" s="786"/>
      <c r="AE52" s="787"/>
      <c r="AF52" s="725"/>
      <c r="AG52" s="726"/>
      <c r="AH52" s="726"/>
      <c r="AI52" s="726"/>
      <c r="AJ52" s="727"/>
      <c r="AK52" s="788"/>
      <c r="AL52" s="786"/>
      <c r="AM52" s="786"/>
      <c r="AN52" s="786"/>
      <c r="AO52" s="786"/>
      <c r="AP52" s="786"/>
      <c r="AQ52" s="786"/>
      <c r="AR52" s="786"/>
      <c r="AS52" s="786"/>
      <c r="AT52" s="786"/>
      <c r="AU52" s="786"/>
      <c r="AV52" s="786"/>
      <c r="AW52" s="786"/>
      <c r="AX52" s="786"/>
      <c r="AY52" s="786"/>
      <c r="AZ52" s="789"/>
      <c r="BA52" s="789"/>
      <c r="BB52" s="789"/>
      <c r="BC52" s="789"/>
      <c r="BD52" s="789"/>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15">
      <c r="A53" s="59">
        <v>26</v>
      </c>
      <c r="B53" s="731"/>
      <c r="C53" s="732"/>
      <c r="D53" s="732"/>
      <c r="E53" s="732"/>
      <c r="F53" s="732"/>
      <c r="G53" s="732"/>
      <c r="H53" s="732"/>
      <c r="I53" s="732"/>
      <c r="J53" s="732"/>
      <c r="K53" s="732"/>
      <c r="L53" s="732"/>
      <c r="M53" s="732"/>
      <c r="N53" s="732"/>
      <c r="O53" s="732"/>
      <c r="P53" s="733"/>
      <c r="Q53" s="785"/>
      <c r="R53" s="786"/>
      <c r="S53" s="786"/>
      <c r="T53" s="786"/>
      <c r="U53" s="786"/>
      <c r="V53" s="786"/>
      <c r="W53" s="786"/>
      <c r="X53" s="786"/>
      <c r="Y53" s="786"/>
      <c r="Z53" s="786"/>
      <c r="AA53" s="786"/>
      <c r="AB53" s="786"/>
      <c r="AC53" s="786"/>
      <c r="AD53" s="786"/>
      <c r="AE53" s="787"/>
      <c r="AF53" s="725"/>
      <c r="AG53" s="726"/>
      <c r="AH53" s="726"/>
      <c r="AI53" s="726"/>
      <c r="AJ53" s="727"/>
      <c r="AK53" s="788"/>
      <c r="AL53" s="786"/>
      <c r="AM53" s="786"/>
      <c r="AN53" s="786"/>
      <c r="AO53" s="786"/>
      <c r="AP53" s="786"/>
      <c r="AQ53" s="786"/>
      <c r="AR53" s="786"/>
      <c r="AS53" s="786"/>
      <c r="AT53" s="786"/>
      <c r="AU53" s="786"/>
      <c r="AV53" s="786"/>
      <c r="AW53" s="786"/>
      <c r="AX53" s="786"/>
      <c r="AY53" s="786"/>
      <c r="AZ53" s="789"/>
      <c r="BA53" s="789"/>
      <c r="BB53" s="789"/>
      <c r="BC53" s="789"/>
      <c r="BD53" s="789"/>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15">
      <c r="A54" s="59">
        <v>27</v>
      </c>
      <c r="B54" s="731"/>
      <c r="C54" s="732"/>
      <c r="D54" s="732"/>
      <c r="E54" s="732"/>
      <c r="F54" s="732"/>
      <c r="G54" s="732"/>
      <c r="H54" s="732"/>
      <c r="I54" s="732"/>
      <c r="J54" s="732"/>
      <c r="K54" s="732"/>
      <c r="L54" s="732"/>
      <c r="M54" s="732"/>
      <c r="N54" s="732"/>
      <c r="O54" s="732"/>
      <c r="P54" s="733"/>
      <c r="Q54" s="785"/>
      <c r="R54" s="786"/>
      <c r="S54" s="786"/>
      <c r="T54" s="786"/>
      <c r="U54" s="786"/>
      <c r="V54" s="786"/>
      <c r="W54" s="786"/>
      <c r="X54" s="786"/>
      <c r="Y54" s="786"/>
      <c r="Z54" s="786"/>
      <c r="AA54" s="786"/>
      <c r="AB54" s="786"/>
      <c r="AC54" s="786"/>
      <c r="AD54" s="786"/>
      <c r="AE54" s="787"/>
      <c r="AF54" s="725"/>
      <c r="AG54" s="726"/>
      <c r="AH54" s="726"/>
      <c r="AI54" s="726"/>
      <c r="AJ54" s="727"/>
      <c r="AK54" s="788"/>
      <c r="AL54" s="786"/>
      <c r="AM54" s="786"/>
      <c r="AN54" s="786"/>
      <c r="AO54" s="786"/>
      <c r="AP54" s="786"/>
      <c r="AQ54" s="786"/>
      <c r="AR54" s="786"/>
      <c r="AS54" s="786"/>
      <c r="AT54" s="786"/>
      <c r="AU54" s="786"/>
      <c r="AV54" s="786"/>
      <c r="AW54" s="786"/>
      <c r="AX54" s="786"/>
      <c r="AY54" s="786"/>
      <c r="AZ54" s="789"/>
      <c r="BA54" s="789"/>
      <c r="BB54" s="789"/>
      <c r="BC54" s="789"/>
      <c r="BD54" s="789"/>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15">
      <c r="A55" s="59">
        <v>28</v>
      </c>
      <c r="B55" s="731"/>
      <c r="C55" s="732"/>
      <c r="D55" s="732"/>
      <c r="E55" s="732"/>
      <c r="F55" s="732"/>
      <c r="G55" s="732"/>
      <c r="H55" s="732"/>
      <c r="I55" s="732"/>
      <c r="J55" s="732"/>
      <c r="K55" s="732"/>
      <c r="L55" s="732"/>
      <c r="M55" s="732"/>
      <c r="N55" s="732"/>
      <c r="O55" s="732"/>
      <c r="P55" s="733"/>
      <c r="Q55" s="785"/>
      <c r="R55" s="786"/>
      <c r="S55" s="786"/>
      <c r="T55" s="786"/>
      <c r="U55" s="786"/>
      <c r="V55" s="786"/>
      <c r="W55" s="786"/>
      <c r="X55" s="786"/>
      <c r="Y55" s="786"/>
      <c r="Z55" s="786"/>
      <c r="AA55" s="786"/>
      <c r="AB55" s="786"/>
      <c r="AC55" s="786"/>
      <c r="AD55" s="786"/>
      <c r="AE55" s="787"/>
      <c r="AF55" s="725"/>
      <c r="AG55" s="726"/>
      <c r="AH55" s="726"/>
      <c r="AI55" s="726"/>
      <c r="AJ55" s="727"/>
      <c r="AK55" s="788"/>
      <c r="AL55" s="786"/>
      <c r="AM55" s="786"/>
      <c r="AN55" s="786"/>
      <c r="AO55" s="786"/>
      <c r="AP55" s="786"/>
      <c r="AQ55" s="786"/>
      <c r="AR55" s="786"/>
      <c r="AS55" s="786"/>
      <c r="AT55" s="786"/>
      <c r="AU55" s="786"/>
      <c r="AV55" s="786"/>
      <c r="AW55" s="786"/>
      <c r="AX55" s="786"/>
      <c r="AY55" s="786"/>
      <c r="AZ55" s="789"/>
      <c r="BA55" s="789"/>
      <c r="BB55" s="789"/>
      <c r="BC55" s="789"/>
      <c r="BD55" s="789"/>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15">
      <c r="A56" s="59">
        <v>29</v>
      </c>
      <c r="B56" s="731"/>
      <c r="C56" s="732"/>
      <c r="D56" s="732"/>
      <c r="E56" s="732"/>
      <c r="F56" s="732"/>
      <c r="G56" s="732"/>
      <c r="H56" s="732"/>
      <c r="I56" s="732"/>
      <c r="J56" s="732"/>
      <c r="K56" s="732"/>
      <c r="L56" s="732"/>
      <c r="M56" s="732"/>
      <c r="N56" s="732"/>
      <c r="O56" s="732"/>
      <c r="P56" s="733"/>
      <c r="Q56" s="785"/>
      <c r="R56" s="786"/>
      <c r="S56" s="786"/>
      <c r="T56" s="786"/>
      <c r="U56" s="786"/>
      <c r="V56" s="786"/>
      <c r="W56" s="786"/>
      <c r="X56" s="786"/>
      <c r="Y56" s="786"/>
      <c r="Z56" s="786"/>
      <c r="AA56" s="786"/>
      <c r="AB56" s="786"/>
      <c r="AC56" s="786"/>
      <c r="AD56" s="786"/>
      <c r="AE56" s="787"/>
      <c r="AF56" s="725"/>
      <c r="AG56" s="726"/>
      <c r="AH56" s="726"/>
      <c r="AI56" s="726"/>
      <c r="AJ56" s="727"/>
      <c r="AK56" s="788"/>
      <c r="AL56" s="786"/>
      <c r="AM56" s="786"/>
      <c r="AN56" s="786"/>
      <c r="AO56" s="786"/>
      <c r="AP56" s="786"/>
      <c r="AQ56" s="786"/>
      <c r="AR56" s="786"/>
      <c r="AS56" s="786"/>
      <c r="AT56" s="786"/>
      <c r="AU56" s="786"/>
      <c r="AV56" s="786"/>
      <c r="AW56" s="786"/>
      <c r="AX56" s="786"/>
      <c r="AY56" s="786"/>
      <c r="AZ56" s="789"/>
      <c r="BA56" s="789"/>
      <c r="BB56" s="789"/>
      <c r="BC56" s="789"/>
      <c r="BD56" s="789"/>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15">
      <c r="A57" s="59">
        <v>30</v>
      </c>
      <c r="B57" s="731"/>
      <c r="C57" s="732"/>
      <c r="D57" s="732"/>
      <c r="E57" s="732"/>
      <c r="F57" s="732"/>
      <c r="G57" s="732"/>
      <c r="H57" s="732"/>
      <c r="I57" s="732"/>
      <c r="J57" s="732"/>
      <c r="K57" s="732"/>
      <c r="L57" s="732"/>
      <c r="M57" s="732"/>
      <c r="N57" s="732"/>
      <c r="O57" s="732"/>
      <c r="P57" s="733"/>
      <c r="Q57" s="785"/>
      <c r="R57" s="786"/>
      <c r="S57" s="786"/>
      <c r="T57" s="786"/>
      <c r="U57" s="786"/>
      <c r="V57" s="786"/>
      <c r="W57" s="786"/>
      <c r="X57" s="786"/>
      <c r="Y57" s="786"/>
      <c r="Z57" s="786"/>
      <c r="AA57" s="786"/>
      <c r="AB57" s="786"/>
      <c r="AC57" s="786"/>
      <c r="AD57" s="786"/>
      <c r="AE57" s="787"/>
      <c r="AF57" s="725"/>
      <c r="AG57" s="726"/>
      <c r="AH57" s="726"/>
      <c r="AI57" s="726"/>
      <c r="AJ57" s="727"/>
      <c r="AK57" s="788"/>
      <c r="AL57" s="786"/>
      <c r="AM57" s="786"/>
      <c r="AN57" s="786"/>
      <c r="AO57" s="786"/>
      <c r="AP57" s="786"/>
      <c r="AQ57" s="786"/>
      <c r="AR57" s="786"/>
      <c r="AS57" s="786"/>
      <c r="AT57" s="786"/>
      <c r="AU57" s="786"/>
      <c r="AV57" s="786"/>
      <c r="AW57" s="786"/>
      <c r="AX57" s="786"/>
      <c r="AY57" s="786"/>
      <c r="AZ57" s="789"/>
      <c r="BA57" s="789"/>
      <c r="BB57" s="789"/>
      <c r="BC57" s="789"/>
      <c r="BD57" s="789"/>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15">
      <c r="A58" s="59">
        <v>31</v>
      </c>
      <c r="B58" s="731"/>
      <c r="C58" s="732"/>
      <c r="D58" s="732"/>
      <c r="E58" s="732"/>
      <c r="F58" s="732"/>
      <c r="G58" s="732"/>
      <c r="H58" s="732"/>
      <c r="I58" s="732"/>
      <c r="J58" s="732"/>
      <c r="K58" s="732"/>
      <c r="L58" s="732"/>
      <c r="M58" s="732"/>
      <c r="N58" s="732"/>
      <c r="O58" s="732"/>
      <c r="P58" s="733"/>
      <c r="Q58" s="785"/>
      <c r="R58" s="786"/>
      <c r="S58" s="786"/>
      <c r="T58" s="786"/>
      <c r="U58" s="786"/>
      <c r="V58" s="786"/>
      <c r="W58" s="786"/>
      <c r="X58" s="786"/>
      <c r="Y58" s="786"/>
      <c r="Z58" s="786"/>
      <c r="AA58" s="786"/>
      <c r="AB58" s="786"/>
      <c r="AC58" s="786"/>
      <c r="AD58" s="786"/>
      <c r="AE58" s="787"/>
      <c r="AF58" s="725"/>
      <c r="AG58" s="726"/>
      <c r="AH58" s="726"/>
      <c r="AI58" s="726"/>
      <c r="AJ58" s="727"/>
      <c r="AK58" s="788"/>
      <c r="AL58" s="786"/>
      <c r="AM58" s="786"/>
      <c r="AN58" s="786"/>
      <c r="AO58" s="786"/>
      <c r="AP58" s="786"/>
      <c r="AQ58" s="786"/>
      <c r="AR58" s="786"/>
      <c r="AS58" s="786"/>
      <c r="AT58" s="786"/>
      <c r="AU58" s="786"/>
      <c r="AV58" s="786"/>
      <c r="AW58" s="786"/>
      <c r="AX58" s="786"/>
      <c r="AY58" s="786"/>
      <c r="AZ58" s="789"/>
      <c r="BA58" s="789"/>
      <c r="BB58" s="789"/>
      <c r="BC58" s="789"/>
      <c r="BD58" s="789"/>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15">
      <c r="A59" s="59">
        <v>32</v>
      </c>
      <c r="B59" s="731"/>
      <c r="C59" s="732"/>
      <c r="D59" s="732"/>
      <c r="E59" s="732"/>
      <c r="F59" s="732"/>
      <c r="G59" s="732"/>
      <c r="H59" s="732"/>
      <c r="I59" s="732"/>
      <c r="J59" s="732"/>
      <c r="K59" s="732"/>
      <c r="L59" s="732"/>
      <c r="M59" s="732"/>
      <c r="N59" s="732"/>
      <c r="O59" s="732"/>
      <c r="P59" s="733"/>
      <c r="Q59" s="785"/>
      <c r="R59" s="786"/>
      <c r="S59" s="786"/>
      <c r="T59" s="786"/>
      <c r="U59" s="786"/>
      <c r="V59" s="786"/>
      <c r="W59" s="786"/>
      <c r="X59" s="786"/>
      <c r="Y59" s="786"/>
      <c r="Z59" s="786"/>
      <c r="AA59" s="786"/>
      <c r="AB59" s="786"/>
      <c r="AC59" s="786"/>
      <c r="AD59" s="786"/>
      <c r="AE59" s="787"/>
      <c r="AF59" s="725"/>
      <c r="AG59" s="726"/>
      <c r="AH59" s="726"/>
      <c r="AI59" s="726"/>
      <c r="AJ59" s="727"/>
      <c r="AK59" s="788"/>
      <c r="AL59" s="786"/>
      <c r="AM59" s="786"/>
      <c r="AN59" s="786"/>
      <c r="AO59" s="786"/>
      <c r="AP59" s="786"/>
      <c r="AQ59" s="786"/>
      <c r="AR59" s="786"/>
      <c r="AS59" s="786"/>
      <c r="AT59" s="786"/>
      <c r="AU59" s="786"/>
      <c r="AV59" s="786"/>
      <c r="AW59" s="786"/>
      <c r="AX59" s="786"/>
      <c r="AY59" s="786"/>
      <c r="AZ59" s="789"/>
      <c r="BA59" s="789"/>
      <c r="BB59" s="789"/>
      <c r="BC59" s="789"/>
      <c r="BD59" s="789"/>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15">
      <c r="A60" s="59">
        <v>33</v>
      </c>
      <c r="B60" s="731"/>
      <c r="C60" s="732"/>
      <c r="D60" s="732"/>
      <c r="E60" s="732"/>
      <c r="F60" s="732"/>
      <c r="G60" s="732"/>
      <c r="H60" s="732"/>
      <c r="I60" s="732"/>
      <c r="J60" s="732"/>
      <c r="K60" s="732"/>
      <c r="L60" s="732"/>
      <c r="M60" s="732"/>
      <c r="N60" s="732"/>
      <c r="O60" s="732"/>
      <c r="P60" s="733"/>
      <c r="Q60" s="785"/>
      <c r="R60" s="786"/>
      <c r="S60" s="786"/>
      <c r="T60" s="786"/>
      <c r="U60" s="786"/>
      <c r="V60" s="786"/>
      <c r="W60" s="786"/>
      <c r="X60" s="786"/>
      <c r="Y60" s="786"/>
      <c r="Z60" s="786"/>
      <c r="AA60" s="786"/>
      <c r="AB60" s="786"/>
      <c r="AC60" s="786"/>
      <c r="AD60" s="786"/>
      <c r="AE60" s="787"/>
      <c r="AF60" s="725"/>
      <c r="AG60" s="726"/>
      <c r="AH60" s="726"/>
      <c r="AI60" s="726"/>
      <c r="AJ60" s="727"/>
      <c r="AK60" s="788"/>
      <c r="AL60" s="786"/>
      <c r="AM60" s="786"/>
      <c r="AN60" s="786"/>
      <c r="AO60" s="786"/>
      <c r="AP60" s="786"/>
      <c r="AQ60" s="786"/>
      <c r="AR60" s="786"/>
      <c r="AS60" s="786"/>
      <c r="AT60" s="786"/>
      <c r="AU60" s="786"/>
      <c r="AV60" s="786"/>
      <c r="AW60" s="786"/>
      <c r="AX60" s="786"/>
      <c r="AY60" s="786"/>
      <c r="AZ60" s="789"/>
      <c r="BA60" s="789"/>
      <c r="BB60" s="789"/>
      <c r="BC60" s="789"/>
      <c r="BD60" s="789"/>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15">
      <c r="A61" s="59">
        <v>34</v>
      </c>
      <c r="B61" s="731"/>
      <c r="C61" s="732"/>
      <c r="D61" s="732"/>
      <c r="E61" s="732"/>
      <c r="F61" s="732"/>
      <c r="G61" s="732"/>
      <c r="H61" s="732"/>
      <c r="I61" s="732"/>
      <c r="J61" s="732"/>
      <c r="K61" s="732"/>
      <c r="L61" s="732"/>
      <c r="M61" s="732"/>
      <c r="N61" s="732"/>
      <c r="O61" s="732"/>
      <c r="P61" s="733"/>
      <c r="Q61" s="785"/>
      <c r="R61" s="786"/>
      <c r="S61" s="786"/>
      <c r="T61" s="786"/>
      <c r="U61" s="786"/>
      <c r="V61" s="786"/>
      <c r="W61" s="786"/>
      <c r="X61" s="786"/>
      <c r="Y61" s="786"/>
      <c r="Z61" s="786"/>
      <c r="AA61" s="786"/>
      <c r="AB61" s="786"/>
      <c r="AC61" s="786"/>
      <c r="AD61" s="786"/>
      <c r="AE61" s="787"/>
      <c r="AF61" s="725"/>
      <c r="AG61" s="726"/>
      <c r="AH61" s="726"/>
      <c r="AI61" s="726"/>
      <c r="AJ61" s="727"/>
      <c r="AK61" s="788"/>
      <c r="AL61" s="786"/>
      <c r="AM61" s="786"/>
      <c r="AN61" s="786"/>
      <c r="AO61" s="786"/>
      <c r="AP61" s="786"/>
      <c r="AQ61" s="786"/>
      <c r="AR61" s="786"/>
      <c r="AS61" s="786"/>
      <c r="AT61" s="786"/>
      <c r="AU61" s="786"/>
      <c r="AV61" s="786"/>
      <c r="AW61" s="786"/>
      <c r="AX61" s="786"/>
      <c r="AY61" s="786"/>
      <c r="AZ61" s="789"/>
      <c r="BA61" s="789"/>
      <c r="BB61" s="789"/>
      <c r="BC61" s="789"/>
      <c r="BD61" s="789"/>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15">
      <c r="A62" s="59">
        <v>35</v>
      </c>
      <c r="B62" s="731"/>
      <c r="C62" s="732"/>
      <c r="D62" s="732"/>
      <c r="E62" s="732"/>
      <c r="F62" s="732"/>
      <c r="G62" s="732"/>
      <c r="H62" s="732"/>
      <c r="I62" s="732"/>
      <c r="J62" s="732"/>
      <c r="K62" s="732"/>
      <c r="L62" s="732"/>
      <c r="M62" s="732"/>
      <c r="N62" s="732"/>
      <c r="O62" s="732"/>
      <c r="P62" s="733"/>
      <c r="Q62" s="785"/>
      <c r="R62" s="786"/>
      <c r="S62" s="786"/>
      <c r="T62" s="786"/>
      <c r="U62" s="786"/>
      <c r="V62" s="786"/>
      <c r="W62" s="786"/>
      <c r="X62" s="786"/>
      <c r="Y62" s="786"/>
      <c r="Z62" s="786"/>
      <c r="AA62" s="786"/>
      <c r="AB62" s="786"/>
      <c r="AC62" s="786"/>
      <c r="AD62" s="786"/>
      <c r="AE62" s="787"/>
      <c r="AF62" s="725"/>
      <c r="AG62" s="726"/>
      <c r="AH62" s="726"/>
      <c r="AI62" s="726"/>
      <c r="AJ62" s="727"/>
      <c r="AK62" s="788"/>
      <c r="AL62" s="786"/>
      <c r="AM62" s="786"/>
      <c r="AN62" s="786"/>
      <c r="AO62" s="786"/>
      <c r="AP62" s="786"/>
      <c r="AQ62" s="786"/>
      <c r="AR62" s="786"/>
      <c r="AS62" s="786"/>
      <c r="AT62" s="786"/>
      <c r="AU62" s="786"/>
      <c r="AV62" s="786"/>
      <c r="AW62" s="786"/>
      <c r="AX62" s="786"/>
      <c r="AY62" s="786"/>
      <c r="AZ62" s="789"/>
      <c r="BA62" s="789"/>
      <c r="BB62" s="789"/>
      <c r="BC62" s="789"/>
      <c r="BD62" s="789"/>
      <c r="BE62" s="729"/>
      <c r="BF62" s="729"/>
      <c r="BG62" s="729"/>
      <c r="BH62" s="729"/>
      <c r="BI62" s="730"/>
      <c r="BJ62" s="790" t="s">
        <v>468</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15">
      <c r="A63" s="60" t="s">
        <v>263</v>
      </c>
      <c r="B63" s="751" t="s">
        <v>387</v>
      </c>
      <c r="C63" s="752"/>
      <c r="D63" s="752"/>
      <c r="E63" s="752"/>
      <c r="F63" s="752"/>
      <c r="G63" s="752"/>
      <c r="H63" s="752"/>
      <c r="I63" s="752"/>
      <c r="J63" s="752"/>
      <c r="K63" s="752"/>
      <c r="L63" s="752"/>
      <c r="M63" s="752"/>
      <c r="N63" s="752"/>
      <c r="O63" s="752"/>
      <c r="P63" s="753"/>
      <c r="Q63" s="791"/>
      <c r="R63" s="760"/>
      <c r="S63" s="760"/>
      <c r="T63" s="760"/>
      <c r="U63" s="760"/>
      <c r="V63" s="760"/>
      <c r="W63" s="760"/>
      <c r="X63" s="760"/>
      <c r="Y63" s="760"/>
      <c r="Z63" s="760"/>
      <c r="AA63" s="760"/>
      <c r="AB63" s="760"/>
      <c r="AC63" s="760"/>
      <c r="AD63" s="760"/>
      <c r="AE63" s="792"/>
      <c r="AF63" s="757">
        <v>1096</v>
      </c>
      <c r="AG63" s="755"/>
      <c r="AH63" s="755"/>
      <c r="AI63" s="755"/>
      <c r="AJ63" s="758"/>
      <c r="AK63" s="759"/>
      <c r="AL63" s="760"/>
      <c r="AM63" s="760"/>
      <c r="AN63" s="760"/>
      <c r="AO63" s="760"/>
      <c r="AP63" s="755">
        <v>10960</v>
      </c>
      <c r="AQ63" s="755"/>
      <c r="AR63" s="755"/>
      <c r="AS63" s="755"/>
      <c r="AT63" s="755"/>
      <c r="AU63" s="755">
        <v>5872</v>
      </c>
      <c r="AV63" s="755"/>
      <c r="AW63" s="755"/>
      <c r="AX63" s="755"/>
      <c r="AY63" s="755"/>
      <c r="AZ63" s="793"/>
      <c r="BA63" s="793"/>
      <c r="BB63" s="793"/>
      <c r="BC63" s="793"/>
      <c r="BD63" s="793"/>
      <c r="BE63" s="761"/>
      <c r="BF63" s="761"/>
      <c r="BG63" s="761"/>
      <c r="BH63" s="761"/>
      <c r="BI63" s="762"/>
      <c r="BJ63" s="763" t="s">
        <v>210</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15">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15">
      <c r="A66" s="708" t="s">
        <v>450</v>
      </c>
      <c r="B66" s="709"/>
      <c r="C66" s="709"/>
      <c r="D66" s="709"/>
      <c r="E66" s="709"/>
      <c r="F66" s="709"/>
      <c r="G66" s="709"/>
      <c r="H66" s="709"/>
      <c r="I66" s="709"/>
      <c r="J66" s="709"/>
      <c r="K66" s="709"/>
      <c r="L66" s="709"/>
      <c r="M66" s="709"/>
      <c r="N66" s="709"/>
      <c r="O66" s="709"/>
      <c r="P66" s="710"/>
      <c r="Q66" s="702" t="s">
        <v>460</v>
      </c>
      <c r="R66" s="703"/>
      <c r="S66" s="703"/>
      <c r="T66" s="703"/>
      <c r="U66" s="714"/>
      <c r="V66" s="702" t="s">
        <v>461</v>
      </c>
      <c r="W66" s="703"/>
      <c r="X66" s="703"/>
      <c r="Y66" s="703"/>
      <c r="Z66" s="714"/>
      <c r="AA66" s="702" t="s">
        <v>462</v>
      </c>
      <c r="AB66" s="703"/>
      <c r="AC66" s="703"/>
      <c r="AD66" s="703"/>
      <c r="AE66" s="714"/>
      <c r="AF66" s="979" t="s">
        <v>260</v>
      </c>
      <c r="AG66" s="974"/>
      <c r="AH66" s="974"/>
      <c r="AI66" s="974"/>
      <c r="AJ66" s="980"/>
      <c r="AK66" s="702" t="s">
        <v>401</v>
      </c>
      <c r="AL66" s="709"/>
      <c r="AM66" s="709"/>
      <c r="AN66" s="709"/>
      <c r="AO66" s="710"/>
      <c r="AP66" s="702" t="s">
        <v>367</v>
      </c>
      <c r="AQ66" s="703"/>
      <c r="AR66" s="703"/>
      <c r="AS66" s="703"/>
      <c r="AT66" s="714"/>
      <c r="AU66" s="702" t="s">
        <v>469</v>
      </c>
      <c r="AV66" s="703"/>
      <c r="AW66" s="703"/>
      <c r="AX66" s="703"/>
      <c r="AY66" s="714"/>
      <c r="AZ66" s="702" t="s">
        <v>445</v>
      </c>
      <c r="BA66" s="703"/>
      <c r="BB66" s="703"/>
      <c r="BC66" s="703"/>
      <c r="BD66" s="704"/>
      <c r="BE66" s="62"/>
      <c r="BF66" s="62"/>
      <c r="BG66" s="62"/>
      <c r="BH66" s="62"/>
      <c r="BI66" s="62"/>
      <c r="BJ66" s="62"/>
      <c r="BK66" s="62"/>
      <c r="BL66" s="62"/>
      <c r="BM66" s="62"/>
      <c r="BN66" s="62"/>
      <c r="BO66" s="62"/>
      <c r="BP66" s="62"/>
      <c r="BQ66" s="59">
        <v>60</v>
      </c>
      <c r="BR66" s="88"/>
      <c r="BS66" s="797"/>
      <c r="BT66" s="798"/>
      <c r="BU66" s="798"/>
      <c r="BV66" s="798"/>
      <c r="BW66" s="798"/>
      <c r="BX66" s="798"/>
      <c r="BY66" s="798"/>
      <c r="BZ66" s="798"/>
      <c r="CA66" s="798"/>
      <c r="CB66" s="798"/>
      <c r="CC66" s="798"/>
      <c r="CD66" s="798"/>
      <c r="CE66" s="798"/>
      <c r="CF66" s="798"/>
      <c r="CG66" s="800"/>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7"/>
      <c r="DW66" s="798"/>
      <c r="DX66" s="798"/>
      <c r="DY66" s="798"/>
      <c r="DZ66" s="799"/>
      <c r="EA66" s="54"/>
    </row>
    <row r="67" spans="1:131" s="51" customFormat="1" ht="26.25" customHeight="1" x14ac:dyDescent="0.15">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1"/>
      <c r="AG67" s="977"/>
      <c r="AH67" s="977"/>
      <c r="AI67" s="977"/>
      <c r="AJ67" s="982"/>
      <c r="AK67" s="983"/>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7"/>
      <c r="BT67" s="798"/>
      <c r="BU67" s="798"/>
      <c r="BV67" s="798"/>
      <c r="BW67" s="798"/>
      <c r="BX67" s="798"/>
      <c r="BY67" s="798"/>
      <c r="BZ67" s="798"/>
      <c r="CA67" s="798"/>
      <c r="CB67" s="798"/>
      <c r="CC67" s="798"/>
      <c r="CD67" s="798"/>
      <c r="CE67" s="798"/>
      <c r="CF67" s="798"/>
      <c r="CG67" s="800"/>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7"/>
      <c r="DW67" s="798"/>
      <c r="DX67" s="798"/>
      <c r="DY67" s="798"/>
      <c r="DZ67" s="799"/>
      <c r="EA67" s="54"/>
    </row>
    <row r="68" spans="1:131" s="51" customFormat="1" ht="26.25" customHeight="1" x14ac:dyDescent="0.15">
      <c r="A68" s="58">
        <v>1</v>
      </c>
      <c r="B68" s="699" t="s">
        <v>540</v>
      </c>
      <c r="C68" s="700"/>
      <c r="D68" s="700"/>
      <c r="E68" s="700"/>
      <c r="F68" s="700"/>
      <c r="G68" s="700"/>
      <c r="H68" s="700"/>
      <c r="I68" s="700"/>
      <c r="J68" s="700"/>
      <c r="K68" s="700"/>
      <c r="L68" s="700"/>
      <c r="M68" s="700"/>
      <c r="N68" s="700"/>
      <c r="O68" s="700"/>
      <c r="P68" s="740"/>
      <c r="Q68" s="741">
        <v>278</v>
      </c>
      <c r="R68" s="742"/>
      <c r="S68" s="742"/>
      <c r="T68" s="742"/>
      <c r="U68" s="742"/>
      <c r="V68" s="742">
        <v>267</v>
      </c>
      <c r="W68" s="742"/>
      <c r="X68" s="742"/>
      <c r="Y68" s="742"/>
      <c r="Z68" s="742"/>
      <c r="AA68" s="742">
        <v>11</v>
      </c>
      <c r="AB68" s="742"/>
      <c r="AC68" s="742"/>
      <c r="AD68" s="742"/>
      <c r="AE68" s="742"/>
      <c r="AF68" s="742">
        <v>11</v>
      </c>
      <c r="AG68" s="742"/>
      <c r="AH68" s="742"/>
      <c r="AI68" s="742"/>
      <c r="AJ68" s="742"/>
      <c r="AK68" s="742" t="s">
        <v>210</v>
      </c>
      <c r="AL68" s="742"/>
      <c r="AM68" s="742"/>
      <c r="AN68" s="742"/>
      <c r="AO68" s="742"/>
      <c r="AP68" s="742">
        <v>144</v>
      </c>
      <c r="AQ68" s="742"/>
      <c r="AR68" s="742"/>
      <c r="AS68" s="742"/>
      <c r="AT68" s="742"/>
      <c r="AU68" s="742">
        <v>30</v>
      </c>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7"/>
      <c r="BT68" s="798"/>
      <c r="BU68" s="798"/>
      <c r="BV68" s="798"/>
      <c r="BW68" s="798"/>
      <c r="BX68" s="798"/>
      <c r="BY68" s="798"/>
      <c r="BZ68" s="798"/>
      <c r="CA68" s="798"/>
      <c r="CB68" s="798"/>
      <c r="CC68" s="798"/>
      <c r="CD68" s="798"/>
      <c r="CE68" s="798"/>
      <c r="CF68" s="798"/>
      <c r="CG68" s="800"/>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7"/>
      <c r="DW68" s="798"/>
      <c r="DX68" s="798"/>
      <c r="DY68" s="798"/>
      <c r="DZ68" s="799"/>
      <c r="EA68" s="54"/>
    </row>
    <row r="69" spans="1:131" s="51" customFormat="1" ht="26.25" customHeight="1" x14ac:dyDescent="0.15">
      <c r="A69" s="59">
        <v>2</v>
      </c>
      <c r="B69" s="731" t="s">
        <v>541</v>
      </c>
      <c r="C69" s="732"/>
      <c r="D69" s="732"/>
      <c r="E69" s="732"/>
      <c r="F69" s="732"/>
      <c r="G69" s="732"/>
      <c r="H69" s="732"/>
      <c r="I69" s="732"/>
      <c r="J69" s="732"/>
      <c r="K69" s="732"/>
      <c r="L69" s="732"/>
      <c r="M69" s="732"/>
      <c r="N69" s="732"/>
      <c r="O69" s="732"/>
      <c r="P69" s="733"/>
      <c r="Q69" s="722">
        <v>528</v>
      </c>
      <c r="R69" s="723"/>
      <c r="S69" s="723"/>
      <c r="T69" s="723"/>
      <c r="U69" s="723"/>
      <c r="V69" s="723">
        <v>510</v>
      </c>
      <c r="W69" s="723"/>
      <c r="X69" s="723"/>
      <c r="Y69" s="723"/>
      <c r="Z69" s="723"/>
      <c r="AA69" s="723">
        <v>18</v>
      </c>
      <c r="AB69" s="723"/>
      <c r="AC69" s="723"/>
      <c r="AD69" s="723"/>
      <c r="AE69" s="723"/>
      <c r="AF69" s="723">
        <v>18</v>
      </c>
      <c r="AG69" s="723"/>
      <c r="AH69" s="723"/>
      <c r="AI69" s="723"/>
      <c r="AJ69" s="723"/>
      <c r="AK69" s="724" t="s">
        <v>210</v>
      </c>
      <c r="AL69" s="726"/>
      <c r="AM69" s="726"/>
      <c r="AN69" s="726"/>
      <c r="AO69" s="728"/>
      <c r="AP69" s="724" t="s">
        <v>210</v>
      </c>
      <c r="AQ69" s="726"/>
      <c r="AR69" s="726"/>
      <c r="AS69" s="726"/>
      <c r="AT69" s="728"/>
      <c r="AU69" s="724" t="s">
        <v>210</v>
      </c>
      <c r="AV69" s="726"/>
      <c r="AW69" s="726"/>
      <c r="AX69" s="726"/>
      <c r="AY69" s="728"/>
      <c r="AZ69" s="729"/>
      <c r="BA69" s="729"/>
      <c r="BB69" s="729"/>
      <c r="BC69" s="729"/>
      <c r="BD69" s="730"/>
      <c r="BE69" s="62"/>
      <c r="BF69" s="62"/>
      <c r="BG69" s="62"/>
      <c r="BH69" s="62"/>
      <c r="BI69" s="62"/>
      <c r="BJ69" s="62"/>
      <c r="BK69" s="62"/>
      <c r="BL69" s="62"/>
      <c r="BM69" s="62"/>
      <c r="BN69" s="62"/>
      <c r="BO69" s="62"/>
      <c r="BP69" s="62"/>
      <c r="BQ69" s="59">
        <v>63</v>
      </c>
      <c r="BR69" s="88"/>
      <c r="BS69" s="797"/>
      <c r="BT69" s="798"/>
      <c r="BU69" s="798"/>
      <c r="BV69" s="798"/>
      <c r="BW69" s="798"/>
      <c r="BX69" s="798"/>
      <c r="BY69" s="798"/>
      <c r="BZ69" s="798"/>
      <c r="CA69" s="798"/>
      <c r="CB69" s="798"/>
      <c r="CC69" s="798"/>
      <c r="CD69" s="798"/>
      <c r="CE69" s="798"/>
      <c r="CF69" s="798"/>
      <c r="CG69" s="800"/>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7"/>
      <c r="DW69" s="798"/>
      <c r="DX69" s="798"/>
      <c r="DY69" s="798"/>
      <c r="DZ69" s="799"/>
      <c r="EA69" s="54"/>
    </row>
    <row r="70" spans="1:131" s="51" customFormat="1" ht="26.25" customHeight="1" x14ac:dyDescent="0.15">
      <c r="A70" s="59">
        <v>3</v>
      </c>
      <c r="B70" s="731" t="s">
        <v>536</v>
      </c>
      <c r="C70" s="732"/>
      <c r="D70" s="732"/>
      <c r="E70" s="732"/>
      <c r="F70" s="732"/>
      <c r="G70" s="732"/>
      <c r="H70" s="732"/>
      <c r="I70" s="732"/>
      <c r="J70" s="732"/>
      <c r="K70" s="732"/>
      <c r="L70" s="732"/>
      <c r="M70" s="732"/>
      <c r="N70" s="732"/>
      <c r="O70" s="732"/>
      <c r="P70" s="733"/>
      <c r="Q70" s="722">
        <v>44</v>
      </c>
      <c r="R70" s="723"/>
      <c r="S70" s="723"/>
      <c r="T70" s="723"/>
      <c r="U70" s="723"/>
      <c r="V70" s="723">
        <v>41</v>
      </c>
      <c r="W70" s="723"/>
      <c r="X70" s="723"/>
      <c r="Y70" s="723"/>
      <c r="Z70" s="723"/>
      <c r="AA70" s="723">
        <v>3</v>
      </c>
      <c r="AB70" s="723"/>
      <c r="AC70" s="723"/>
      <c r="AD70" s="723"/>
      <c r="AE70" s="723"/>
      <c r="AF70" s="723">
        <v>3</v>
      </c>
      <c r="AG70" s="723"/>
      <c r="AH70" s="723"/>
      <c r="AI70" s="723"/>
      <c r="AJ70" s="723"/>
      <c r="AK70" s="724" t="s">
        <v>210</v>
      </c>
      <c r="AL70" s="726"/>
      <c r="AM70" s="726"/>
      <c r="AN70" s="726"/>
      <c r="AO70" s="728"/>
      <c r="AP70" s="724" t="s">
        <v>210</v>
      </c>
      <c r="AQ70" s="726"/>
      <c r="AR70" s="726"/>
      <c r="AS70" s="726"/>
      <c r="AT70" s="728"/>
      <c r="AU70" s="724" t="s">
        <v>210</v>
      </c>
      <c r="AV70" s="726"/>
      <c r="AW70" s="726"/>
      <c r="AX70" s="726"/>
      <c r="AY70" s="728"/>
      <c r="AZ70" s="729"/>
      <c r="BA70" s="729"/>
      <c r="BB70" s="729"/>
      <c r="BC70" s="729"/>
      <c r="BD70" s="730"/>
      <c r="BE70" s="62"/>
      <c r="BF70" s="62"/>
      <c r="BG70" s="62"/>
      <c r="BH70" s="62"/>
      <c r="BI70" s="62"/>
      <c r="BJ70" s="62"/>
      <c r="BK70" s="62"/>
      <c r="BL70" s="62"/>
      <c r="BM70" s="62"/>
      <c r="BN70" s="62"/>
      <c r="BO70" s="62"/>
      <c r="BP70" s="62"/>
      <c r="BQ70" s="59">
        <v>64</v>
      </c>
      <c r="BR70" s="88"/>
      <c r="BS70" s="797"/>
      <c r="BT70" s="798"/>
      <c r="BU70" s="798"/>
      <c r="BV70" s="798"/>
      <c r="BW70" s="798"/>
      <c r="BX70" s="798"/>
      <c r="BY70" s="798"/>
      <c r="BZ70" s="798"/>
      <c r="CA70" s="798"/>
      <c r="CB70" s="798"/>
      <c r="CC70" s="798"/>
      <c r="CD70" s="798"/>
      <c r="CE70" s="798"/>
      <c r="CF70" s="798"/>
      <c r="CG70" s="800"/>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7"/>
      <c r="DW70" s="798"/>
      <c r="DX70" s="798"/>
      <c r="DY70" s="798"/>
      <c r="DZ70" s="799"/>
      <c r="EA70" s="54"/>
    </row>
    <row r="71" spans="1:131" s="51" customFormat="1" ht="26.25" customHeight="1" x14ac:dyDescent="0.15">
      <c r="A71" s="59">
        <v>4</v>
      </c>
      <c r="B71" s="731" t="s">
        <v>238</v>
      </c>
      <c r="C71" s="732"/>
      <c r="D71" s="732"/>
      <c r="E71" s="732"/>
      <c r="F71" s="732"/>
      <c r="G71" s="732"/>
      <c r="H71" s="732"/>
      <c r="I71" s="732"/>
      <c r="J71" s="732"/>
      <c r="K71" s="732"/>
      <c r="L71" s="732"/>
      <c r="M71" s="732"/>
      <c r="N71" s="732"/>
      <c r="O71" s="732"/>
      <c r="P71" s="733"/>
      <c r="Q71" s="722">
        <v>452</v>
      </c>
      <c r="R71" s="723"/>
      <c r="S71" s="723"/>
      <c r="T71" s="723"/>
      <c r="U71" s="723"/>
      <c r="V71" s="723">
        <v>167</v>
      </c>
      <c r="W71" s="723"/>
      <c r="X71" s="723"/>
      <c r="Y71" s="723"/>
      <c r="Z71" s="723"/>
      <c r="AA71" s="723">
        <v>285</v>
      </c>
      <c r="AB71" s="723"/>
      <c r="AC71" s="723"/>
      <c r="AD71" s="723"/>
      <c r="AE71" s="723"/>
      <c r="AF71" s="723">
        <v>285</v>
      </c>
      <c r="AG71" s="723"/>
      <c r="AH71" s="723"/>
      <c r="AI71" s="723"/>
      <c r="AJ71" s="723"/>
      <c r="AK71" s="724" t="s">
        <v>210</v>
      </c>
      <c r="AL71" s="726"/>
      <c r="AM71" s="726"/>
      <c r="AN71" s="726"/>
      <c r="AO71" s="728"/>
      <c r="AP71" s="724" t="s">
        <v>210</v>
      </c>
      <c r="AQ71" s="726"/>
      <c r="AR71" s="726"/>
      <c r="AS71" s="726"/>
      <c r="AT71" s="728"/>
      <c r="AU71" s="724" t="s">
        <v>210</v>
      </c>
      <c r="AV71" s="726"/>
      <c r="AW71" s="726"/>
      <c r="AX71" s="726"/>
      <c r="AY71" s="728"/>
      <c r="AZ71" s="729"/>
      <c r="BA71" s="729"/>
      <c r="BB71" s="729"/>
      <c r="BC71" s="729"/>
      <c r="BD71" s="730"/>
      <c r="BE71" s="62"/>
      <c r="BF71" s="62"/>
      <c r="BG71" s="62"/>
      <c r="BH71" s="62"/>
      <c r="BI71" s="62"/>
      <c r="BJ71" s="62"/>
      <c r="BK71" s="62"/>
      <c r="BL71" s="62"/>
      <c r="BM71" s="62"/>
      <c r="BN71" s="62"/>
      <c r="BO71" s="62"/>
      <c r="BP71" s="62"/>
      <c r="BQ71" s="59">
        <v>65</v>
      </c>
      <c r="BR71" s="88"/>
      <c r="BS71" s="797"/>
      <c r="BT71" s="798"/>
      <c r="BU71" s="798"/>
      <c r="BV71" s="798"/>
      <c r="BW71" s="798"/>
      <c r="BX71" s="798"/>
      <c r="BY71" s="798"/>
      <c r="BZ71" s="798"/>
      <c r="CA71" s="798"/>
      <c r="CB71" s="798"/>
      <c r="CC71" s="798"/>
      <c r="CD71" s="798"/>
      <c r="CE71" s="798"/>
      <c r="CF71" s="798"/>
      <c r="CG71" s="800"/>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7"/>
      <c r="DW71" s="798"/>
      <c r="DX71" s="798"/>
      <c r="DY71" s="798"/>
      <c r="DZ71" s="799"/>
      <c r="EA71" s="54"/>
    </row>
    <row r="72" spans="1:131" s="51" customFormat="1" ht="26.25" customHeight="1" x14ac:dyDescent="0.15">
      <c r="A72" s="59">
        <v>5</v>
      </c>
      <c r="B72" s="731" t="s">
        <v>542</v>
      </c>
      <c r="C72" s="732"/>
      <c r="D72" s="732"/>
      <c r="E72" s="732"/>
      <c r="F72" s="732"/>
      <c r="G72" s="732"/>
      <c r="H72" s="732"/>
      <c r="I72" s="732"/>
      <c r="J72" s="732"/>
      <c r="K72" s="732"/>
      <c r="L72" s="732"/>
      <c r="M72" s="732"/>
      <c r="N72" s="732"/>
      <c r="O72" s="732"/>
      <c r="P72" s="733"/>
      <c r="Q72" s="722">
        <v>795351</v>
      </c>
      <c r="R72" s="723"/>
      <c r="S72" s="723"/>
      <c r="T72" s="723"/>
      <c r="U72" s="723"/>
      <c r="V72" s="723">
        <v>776100</v>
      </c>
      <c r="W72" s="723"/>
      <c r="X72" s="723"/>
      <c r="Y72" s="723"/>
      <c r="Z72" s="723"/>
      <c r="AA72" s="723">
        <v>19251</v>
      </c>
      <c r="AB72" s="723"/>
      <c r="AC72" s="723"/>
      <c r="AD72" s="723"/>
      <c r="AE72" s="723"/>
      <c r="AF72" s="723">
        <v>19251</v>
      </c>
      <c r="AG72" s="723"/>
      <c r="AH72" s="723"/>
      <c r="AI72" s="723"/>
      <c r="AJ72" s="723"/>
      <c r="AK72" s="724">
        <v>5510</v>
      </c>
      <c r="AL72" s="726"/>
      <c r="AM72" s="726"/>
      <c r="AN72" s="726"/>
      <c r="AO72" s="728"/>
      <c r="AP72" s="724" t="s">
        <v>210</v>
      </c>
      <c r="AQ72" s="726"/>
      <c r="AR72" s="726"/>
      <c r="AS72" s="726"/>
      <c r="AT72" s="728"/>
      <c r="AU72" s="724" t="s">
        <v>210</v>
      </c>
      <c r="AV72" s="726"/>
      <c r="AW72" s="726"/>
      <c r="AX72" s="726"/>
      <c r="AY72" s="728"/>
      <c r="AZ72" s="729"/>
      <c r="BA72" s="729"/>
      <c r="BB72" s="729"/>
      <c r="BC72" s="729"/>
      <c r="BD72" s="730"/>
      <c r="BE72" s="62"/>
      <c r="BF72" s="62"/>
      <c r="BG72" s="62"/>
      <c r="BH72" s="62"/>
      <c r="BI72" s="62"/>
      <c r="BJ72" s="62"/>
      <c r="BK72" s="62"/>
      <c r="BL72" s="62"/>
      <c r="BM72" s="62"/>
      <c r="BN72" s="62"/>
      <c r="BO72" s="62"/>
      <c r="BP72" s="62"/>
      <c r="BQ72" s="59">
        <v>66</v>
      </c>
      <c r="BR72" s="88"/>
      <c r="BS72" s="797"/>
      <c r="BT72" s="798"/>
      <c r="BU72" s="798"/>
      <c r="BV72" s="798"/>
      <c r="BW72" s="798"/>
      <c r="BX72" s="798"/>
      <c r="BY72" s="798"/>
      <c r="BZ72" s="798"/>
      <c r="CA72" s="798"/>
      <c r="CB72" s="798"/>
      <c r="CC72" s="798"/>
      <c r="CD72" s="798"/>
      <c r="CE72" s="798"/>
      <c r="CF72" s="798"/>
      <c r="CG72" s="800"/>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7"/>
      <c r="DW72" s="798"/>
      <c r="DX72" s="798"/>
      <c r="DY72" s="798"/>
      <c r="DZ72" s="799"/>
      <c r="EA72" s="54"/>
    </row>
    <row r="73" spans="1:131" s="51" customFormat="1" ht="26.25" customHeight="1" x14ac:dyDescent="0.15">
      <c r="A73" s="59">
        <v>6</v>
      </c>
      <c r="B73" s="731" t="s">
        <v>40</v>
      </c>
      <c r="C73" s="732"/>
      <c r="D73" s="732"/>
      <c r="E73" s="732"/>
      <c r="F73" s="732"/>
      <c r="G73" s="732"/>
      <c r="H73" s="732"/>
      <c r="I73" s="732"/>
      <c r="J73" s="732"/>
      <c r="K73" s="732"/>
      <c r="L73" s="732"/>
      <c r="M73" s="732"/>
      <c r="N73" s="732"/>
      <c r="O73" s="732"/>
      <c r="P73" s="733"/>
      <c r="Q73" s="722">
        <v>12441</v>
      </c>
      <c r="R73" s="723"/>
      <c r="S73" s="723"/>
      <c r="T73" s="723"/>
      <c r="U73" s="723"/>
      <c r="V73" s="723">
        <v>11563</v>
      </c>
      <c r="W73" s="723"/>
      <c r="X73" s="723"/>
      <c r="Y73" s="723"/>
      <c r="Z73" s="723"/>
      <c r="AA73" s="723">
        <v>878</v>
      </c>
      <c r="AB73" s="723"/>
      <c r="AC73" s="723"/>
      <c r="AD73" s="723"/>
      <c r="AE73" s="723"/>
      <c r="AF73" s="723">
        <v>878</v>
      </c>
      <c r="AG73" s="723"/>
      <c r="AH73" s="723"/>
      <c r="AI73" s="723"/>
      <c r="AJ73" s="723"/>
      <c r="AK73" s="723">
        <v>579</v>
      </c>
      <c r="AL73" s="723"/>
      <c r="AM73" s="723"/>
      <c r="AN73" s="723"/>
      <c r="AO73" s="723"/>
      <c r="AP73" s="723" t="s">
        <v>210</v>
      </c>
      <c r="AQ73" s="723"/>
      <c r="AR73" s="723"/>
      <c r="AS73" s="723"/>
      <c r="AT73" s="723"/>
      <c r="AU73" s="723" t="s">
        <v>210</v>
      </c>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7"/>
      <c r="BT73" s="798"/>
      <c r="BU73" s="798"/>
      <c r="BV73" s="798"/>
      <c r="BW73" s="798"/>
      <c r="BX73" s="798"/>
      <c r="BY73" s="798"/>
      <c r="BZ73" s="798"/>
      <c r="CA73" s="798"/>
      <c r="CB73" s="798"/>
      <c r="CC73" s="798"/>
      <c r="CD73" s="798"/>
      <c r="CE73" s="798"/>
      <c r="CF73" s="798"/>
      <c r="CG73" s="800"/>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7"/>
      <c r="DW73" s="798"/>
      <c r="DX73" s="798"/>
      <c r="DY73" s="798"/>
      <c r="DZ73" s="799"/>
      <c r="EA73" s="54"/>
    </row>
    <row r="74" spans="1:131" s="51" customFormat="1" ht="26.25" customHeight="1" x14ac:dyDescent="0.15">
      <c r="A74" s="59">
        <v>7</v>
      </c>
      <c r="B74" s="731" t="s">
        <v>422</v>
      </c>
      <c r="C74" s="732"/>
      <c r="D74" s="732"/>
      <c r="E74" s="732"/>
      <c r="F74" s="732"/>
      <c r="G74" s="732"/>
      <c r="H74" s="732"/>
      <c r="I74" s="732"/>
      <c r="J74" s="732"/>
      <c r="K74" s="732"/>
      <c r="L74" s="732"/>
      <c r="M74" s="732"/>
      <c r="N74" s="732"/>
      <c r="O74" s="732"/>
      <c r="P74" s="733"/>
      <c r="Q74" s="722">
        <v>83</v>
      </c>
      <c r="R74" s="723"/>
      <c r="S74" s="723"/>
      <c r="T74" s="723"/>
      <c r="U74" s="723"/>
      <c r="V74" s="723">
        <v>82</v>
      </c>
      <c r="W74" s="723"/>
      <c r="X74" s="723"/>
      <c r="Y74" s="723"/>
      <c r="Z74" s="723"/>
      <c r="AA74" s="723">
        <v>1</v>
      </c>
      <c r="AB74" s="723"/>
      <c r="AC74" s="723"/>
      <c r="AD74" s="723"/>
      <c r="AE74" s="723"/>
      <c r="AF74" s="723">
        <v>1</v>
      </c>
      <c r="AG74" s="723"/>
      <c r="AH74" s="723"/>
      <c r="AI74" s="723"/>
      <c r="AJ74" s="723"/>
      <c r="AK74" s="723" t="s">
        <v>210</v>
      </c>
      <c r="AL74" s="723"/>
      <c r="AM74" s="723"/>
      <c r="AN74" s="723"/>
      <c r="AO74" s="723"/>
      <c r="AP74" s="723" t="s">
        <v>210</v>
      </c>
      <c r="AQ74" s="723"/>
      <c r="AR74" s="723"/>
      <c r="AS74" s="723"/>
      <c r="AT74" s="723"/>
      <c r="AU74" s="723" t="s">
        <v>210</v>
      </c>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7"/>
      <c r="BT74" s="798"/>
      <c r="BU74" s="798"/>
      <c r="BV74" s="798"/>
      <c r="BW74" s="798"/>
      <c r="BX74" s="798"/>
      <c r="BY74" s="798"/>
      <c r="BZ74" s="798"/>
      <c r="CA74" s="798"/>
      <c r="CB74" s="798"/>
      <c r="CC74" s="798"/>
      <c r="CD74" s="798"/>
      <c r="CE74" s="798"/>
      <c r="CF74" s="798"/>
      <c r="CG74" s="800"/>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7"/>
      <c r="DW74" s="798"/>
      <c r="DX74" s="798"/>
      <c r="DY74" s="798"/>
      <c r="DZ74" s="799"/>
      <c r="EA74" s="54"/>
    </row>
    <row r="75" spans="1:131" s="51" customFormat="1" ht="26.25" customHeight="1" x14ac:dyDescent="0.15">
      <c r="A75" s="59">
        <v>8</v>
      </c>
      <c r="B75" s="731" t="s">
        <v>397</v>
      </c>
      <c r="C75" s="732"/>
      <c r="D75" s="732"/>
      <c r="E75" s="732"/>
      <c r="F75" s="732"/>
      <c r="G75" s="732"/>
      <c r="H75" s="732"/>
      <c r="I75" s="732"/>
      <c r="J75" s="732"/>
      <c r="K75" s="732"/>
      <c r="L75" s="732"/>
      <c r="M75" s="732"/>
      <c r="N75" s="732"/>
      <c r="O75" s="732"/>
      <c r="P75" s="733"/>
      <c r="Q75" s="734">
        <v>12</v>
      </c>
      <c r="R75" s="726"/>
      <c r="S75" s="726"/>
      <c r="T75" s="726"/>
      <c r="U75" s="728"/>
      <c r="V75" s="724">
        <v>11</v>
      </c>
      <c r="W75" s="726"/>
      <c r="X75" s="726"/>
      <c r="Y75" s="726"/>
      <c r="Z75" s="728"/>
      <c r="AA75" s="724">
        <v>1</v>
      </c>
      <c r="AB75" s="726"/>
      <c r="AC75" s="726"/>
      <c r="AD75" s="726"/>
      <c r="AE75" s="728"/>
      <c r="AF75" s="724">
        <v>1</v>
      </c>
      <c r="AG75" s="726"/>
      <c r="AH75" s="726"/>
      <c r="AI75" s="726"/>
      <c r="AJ75" s="728"/>
      <c r="AK75" s="723" t="s">
        <v>210</v>
      </c>
      <c r="AL75" s="723"/>
      <c r="AM75" s="723"/>
      <c r="AN75" s="723"/>
      <c r="AO75" s="723"/>
      <c r="AP75" s="723" t="s">
        <v>210</v>
      </c>
      <c r="AQ75" s="723"/>
      <c r="AR75" s="723"/>
      <c r="AS75" s="723"/>
      <c r="AT75" s="723"/>
      <c r="AU75" s="723" t="s">
        <v>210</v>
      </c>
      <c r="AV75" s="723"/>
      <c r="AW75" s="723"/>
      <c r="AX75" s="723"/>
      <c r="AY75" s="723"/>
      <c r="AZ75" s="729"/>
      <c r="BA75" s="729"/>
      <c r="BB75" s="729"/>
      <c r="BC75" s="729"/>
      <c r="BD75" s="730"/>
      <c r="BE75" s="62"/>
      <c r="BF75" s="62"/>
      <c r="BG75" s="62"/>
      <c r="BH75" s="62"/>
      <c r="BI75" s="62"/>
      <c r="BJ75" s="62"/>
      <c r="BK75" s="62"/>
      <c r="BL75" s="62"/>
      <c r="BM75" s="62"/>
      <c r="BN75" s="62"/>
      <c r="BO75" s="62"/>
      <c r="BP75" s="62"/>
      <c r="BQ75" s="59">
        <v>69</v>
      </c>
      <c r="BR75" s="88"/>
      <c r="BS75" s="797"/>
      <c r="BT75" s="798"/>
      <c r="BU75" s="798"/>
      <c r="BV75" s="798"/>
      <c r="BW75" s="798"/>
      <c r="BX75" s="798"/>
      <c r="BY75" s="798"/>
      <c r="BZ75" s="798"/>
      <c r="CA75" s="798"/>
      <c r="CB75" s="798"/>
      <c r="CC75" s="798"/>
      <c r="CD75" s="798"/>
      <c r="CE75" s="798"/>
      <c r="CF75" s="798"/>
      <c r="CG75" s="800"/>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7"/>
      <c r="DW75" s="798"/>
      <c r="DX75" s="798"/>
      <c r="DY75" s="798"/>
      <c r="DZ75" s="799"/>
      <c r="EA75" s="54"/>
    </row>
    <row r="76" spans="1:131" s="51" customFormat="1" ht="26.25" customHeight="1" x14ac:dyDescent="0.15">
      <c r="A76" s="59">
        <v>9</v>
      </c>
      <c r="B76" s="731" t="s">
        <v>309</v>
      </c>
      <c r="C76" s="732"/>
      <c r="D76" s="732"/>
      <c r="E76" s="732"/>
      <c r="F76" s="732"/>
      <c r="G76" s="732"/>
      <c r="H76" s="732"/>
      <c r="I76" s="732"/>
      <c r="J76" s="732"/>
      <c r="K76" s="732"/>
      <c r="L76" s="732"/>
      <c r="M76" s="732"/>
      <c r="N76" s="732"/>
      <c r="O76" s="732"/>
      <c r="P76" s="733"/>
      <c r="Q76" s="734">
        <v>20</v>
      </c>
      <c r="R76" s="726"/>
      <c r="S76" s="726"/>
      <c r="T76" s="726"/>
      <c r="U76" s="728"/>
      <c r="V76" s="724">
        <v>19</v>
      </c>
      <c r="W76" s="726"/>
      <c r="X76" s="726"/>
      <c r="Y76" s="726"/>
      <c r="Z76" s="728"/>
      <c r="AA76" s="724">
        <v>1</v>
      </c>
      <c r="AB76" s="726"/>
      <c r="AC76" s="726"/>
      <c r="AD76" s="726"/>
      <c r="AE76" s="728"/>
      <c r="AF76" s="724">
        <v>1</v>
      </c>
      <c r="AG76" s="726"/>
      <c r="AH76" s="726"/>
      <c r="AI76" s="726"/>
      <c r="AJ76" s="728"/>
      <c r="AK76" s="723" t="s">
        <v>210</v>
      </c>
      <c r="AL76" s="723"/>
      <c r="AM76" s="723"/>
      <c r="AN76" s="723"/>
      <c r="AO76" s="723"/>
      <c r="AP76" s="723" t="s">
        <v>210</v>
      </c>
      <c r="AQ76" s="723"/>
      <c r="AR76" s="723"/>
      <c r="AS76" s="723"/>
      <c r="AT76" s="723"/>
      <c r="AU76" s="723" t="s">
        <v>210</v>
      </c>
      <c r="AV76" s="723"/>
      <c r="AW76" s="723"/>
      <c r="AX76" s="723"/>
      <c r="AY76" s="723"/>
      <c r="AZ76" s="729"/>
      <c r="BA76" s="729"/>
      <c r="BB76" s="729"/>
      <c r="BC76" s="729"/>
      <c r="BD76" s="730"/>
      <c r="BE76" s="62"/>
      <c r="BF76" s="62"/>
      <c r="BG76" s="62"/>
      <c r="BH76" s="62"/>
      <c r="BI76" s="62"/>
      <c r="BJ76" s="62"/>
      <c r="BK76" s="62"/>
      <c r="BL76" s="62"/>
      <c r="BM76" s="62"/>
      <c r="BN76" s="62"/>
      <c r="BO76" s="62"/>
      <c r="BP76" s="62"/>
      <c r="BQ76" s="59">
        <v>70</v>
      </c>
      <c r="BR76" s="88"/>
      <c r="BS76" s="797"/>
      <c r="BT76" s="798"/>
      <c r="BU76" s="798"/>
      <c r="BV76" s="798"/>
      <c r="BW76" s="798"/>
      <c r="BX76" s="798"/>
      <c r="BY76" s="798"/>
      <c r="BZ76" s="798"/>
      <c r="CA76" s="798"/>
      <c r="CB76" s="798"/>
      <c r="CC76" s="798"/>
      <c r="CD76" s="798"/>
      <c r="CE76" s="798"/>
      <c r="CF76" s="798"/>
      <c r="CG76" s="800"/>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7"/>
      <c r="DW76" s="798"/>
      <c r="DX76" s="798"/>
      <c r="DY76" s="798"/>
      <c r="DZ76" s="799"/>
      <c r="EA76" s="54"/>
    </row>
    <row r="77" spans="1:131" s="51" customFormat="1" ht="26.25" customHeight="1" x14ac:dyDescent="0.15">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7"/>
      <c r="BT77" s="798"/>
      <c r="BU77" s="798"/>
      <c r="BV77" s="798"/>
      <c r="BW77" s="798"/>
      <c r="BX77" s="798"/>
      <c r="BY77" s="798"/>
      <c r="BZ77" s="798"/>
      <c r="CA77" s="798"/>
      <c r="CB77" s="798"/>
      <c r="CC77" s="798"/>
      <c r="CD77" s="798"/>
      <c r="CE77" s="798"/>
      <c r="CF77" s="798"/>
      <c r="CG77" s="800"/>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7"/>
      <c r="DW77" s="798"/>
      <c r="DX77" s="798"/>
      <c r="DY77" s="798"/>
      <c r="DZ77" s="799"/>
      <c r="EA77" s="54"/>
    </row>
    <row r="78" spans="1:131" s="51" customFormat="1" ht="26.25" customHeight="1" x14ac:dyDescent="0.15">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7"/>
      <c r="BT78" s="798"/>
      <c r="BU78" s="798"/>
      <c r="BV78" s="798"/>
      <c r="BW78" s="798"/>
      <c r="BX78" s="798"/>
      <c r="BY78" s="798"/>
      <c r="BZ78" s="798"/>
      <c r="CA78" s="798"/>
      <c r="CB78" s="798"/>
      <c r="CC78" s="798"/>
      <c r="CD78" s="798"/>
      <c r="CE78" s="798"/>
      <c r="CF78" s="798"/>
      <c r="CG78" s="800"/>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7"/>
      <c r="DW78" s="798"/>
      <c r="DX78" s="798"/>
      <c r="DY78" s="798"/>
      <c r="DZ78" s="799"/>
      <c r="EA78" s="54"/>
    </row>
    <row r="79" spans="1:131" s="51" customFormat="1" ht="26.25" customHeight="1" x14ac:dyDescent="0.15">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7"/>
      <c r="BT79" s="798"/>
      <c r="BU79" s="798"/>
      <c r="BV79" s="798"/>
      <c r="BW79" s="798"/>
      <c r="BX79" s="798"/>
      <c r="BY79" s="798"/>
      <c r="BZ79" s="798"/>
      <c r="CA79" s="798"/>
      <c r="CB79" s="798"/>
      <c r="CC79" s="798"/>
      <c r="CD79" s="798"/>
      <c r="CE79" s="798"/>
      <c r="CF79" s="798"/>
      <c r="CG79" s="800"/>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7"/>
      <c r="DW79" s="798"/>
      <c r="DX79" s="798"/>
      <c r="DY79" s="798"/>
      <c r="DZ79" s="799"/>
      <c r="EA79" s="54"/>
    </row>
    <row r="80" spans="1:131" s="51" customFormat="1" ht="26.25" customHeight="1" x14ac:dyDescent="0.15">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7"/>
      <c r="BT80" s="798"/>
      <c r="BU80" s="798"/>
      <c r="BV80" s="798"/>
      <c r="BW80" s="798"/>
      <c r="BX80" s="798"/>
      <c r="BY80" s="798"/>
      <c r="BZ80" s="798"/>
      <c r="CA80" s="798"/>
      <c r="CB80" s="798"/>
      <c r="CC80" s="798"/>
      <c r="CD80" s="798"/>
      <c r="CE80" s="798"/>
      <c r="CF80" s="798"/>
      <c r="CG80" s="800"/>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7"/>
      <c r="DW80" s="798"/>
      <c r="DX80" s="798"/>
      <c r="DY80" s="798"/>
      <c r="DZ80" s="799"/>
      <c r="EA80" s="54"/>
    </row>
    <row r="81" spans="1:131" s="51" customFormat="1" ht="26.25" customHeight="1" x14ac:dyDescent="0.15">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7"/>
      <c r="BT81" s="798"/>
      <c r="BU81" s="798"/>
      <c r="BV81" s="798"/>
      <c r="BW81" s="798"/>
      <c r="BX81" s="798"/>
      <c r="BY81" s="798"/>
      <c r="BZ81" s="798"/>
      <c r="CA81" s="798"/>
      <c r="CB81" s="798"/>
      <c r="CC81" s="798"/>
      <c r="CD81" s="798"/>
      <c r="CE81" s="798"/>
      <c r="CF81" s="798"/>
      <c r="CG81" s="800"/>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7"/>
      <c r="DW81" s="798"/>
      <c r="DX81" s="798"/>
      <c r="DY81" s="798"/>
      <c r="DZ81" s="799"/>
      <c r="EA81" s="54"/>
    </row>
    <row r="82" spans="1:131" s="51" customFormat="1" ht="26.25" customHeight="1" x14ac:dyDescent="0.15">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7"/>
      <c r="BT82" s="798"/>
      <c r="BU82" s="798"/>
      <c r="BV82" s="798"/>
      <c r="BW82" s="798"/>
      <c r="BX82" s="798"/>
      <c r="BY82" s="798"/>
      <c r="BZ82" s="798"/>
      <c r="CA82" s="798"/>
      <c r="CB82" s="798"/>
      <c r="CC82" s="798"/>
      <c r="CD82" s="798"/>
      <c r="CE82" s="798"/>
      <c r="CF82" s="798"/>
      <c r="CG82" s="800"/>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7"/>
      <c r="DW82" s="798"/>
      <c r="DX82" s="798"/>
      <c r="DY82" s="798"/>
      <c r="DZ82" s="799"/>
      <c r="EA82" s="54"/>
    </row>
    <row r="83" spans="1:131" s="51" customFormat="1" ht="26.25" customHeight="1" x14ac:dyDescent="0.15">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7"/>
      <c r="BT83" s="798"/>
      <c r="BU83" s="798"/>
      <c r="BV83" s="798"/>
      <c r="BW83" s="798"/>
      <c r="BX83" s="798"/>
      <c r="BY83" s="798"/>
      <c r="BZ83" s="798"/>
      <c r="CA83" s="798"/>
      <c r="CB83" s="798"/>
      <c r="CC83" s="798"/>
      <c r="CD83" s="798"/>
      <c r="CE83" s="798"/>
      <c r="CF83" s="798"/>
      <c r="CG83" s="800"/>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7"/>
      <c r="DW83" s="798"/>
      <c r="DX83" s="798"/>
      <c r="DY83" s="798"/>
      <c r="DZ83" s="799"/>
      <c r="EA83" s="54"/>
    </row>
    <row r="84" spans="1:131" s="51" customFormat="1" ht="26.25" customHeight="1" x14ac:dyDescent="0.15">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7"/>
      <c r="BT84" s="798"/>
      <c r="BU84" s="798"/>
      <c r="BV84" s="798"/>
      <c r="BW84" s="798"/>
      <c r="BX84" s="798"/>
      <c r="BY84" s="798"/>
      <c r="BZ84" s="798"/>
      <c r="CA84" s="798"/>
      <c r="CB84" s="798"/>
      <c r="CC84" s="798"/>
      <c r="CD84" s="798"/>
      <c r="CE84" s="798"/>
      <c r="CF84" s="798"/>
      <c r="CG84" s="800"/>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7"/>
      <c r="DW84" s="798"/>
      <c r="DX84" s="798"/>
      <c r="DY84" s="798"/>
      <c r="DZ84" s="799"/>
      <c r="EA84" s="54"/>
    </row>
    <row r="85" spans="1:131" s="51" customFormat="1" ht="26.25" customHeight="1" x14ac:dyDescent="0.15">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7"/>
      <c r="BT85" s="798"/>
      <c r="BU85" s="798"/>
      <c r="BV85" s="798"/>
      <c r="BW85" s="798"/>
      <c r="BX85" s="798"/>
      <c r="BY85" s="798"/>
      <c r="BZ85" s="798"/>
      <c r="CA85" s="798"/>
      <c r="CB85" s="798"/>
      <c r="CC85" s="798"/>
      <c r="CD85" s="798"/>
      <c r="CE85" s="798"/>
      <c r="CF85" s="798"/>
      <c r="CG85" s="800"/>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7"/>
      <c r="DW85" s="798"/>
      <c r="DX85" s="798"/>
      <c r="DY85" s="798"/>
      <c r="DZ85" s="799"/>
      <c r="EA85" s="54"/>
    </row>
    <row r="86" spans="1:131" s="51" customFormat="1" ht="26.25" customHeight="1" x14ac:dyDescent="0.15">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7"/>
      <c r="BT86" s="798"/>
      <c r="BU86" s="798"/>
      <c r="BV86" s="798"/>
      <c r="BW86" s="798"/>
      <c r="BX86" s="798"/>
      <c r="BY86" s="798"/>
      <c r="BZ86" s="798"/>
      <c r="CA86" s="798"/>
      <c r="CB86" s="798"/>
      <c r="CC86" s="798"/>
      <c r="CD86" s="798"/>
      <c r="CE86" s="798"/>
      <c r="CF86" s="798"/>
      <c r="CG86" s="800"/>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7"/>
      <c r="DW86" s="798"/>
      <c r="DX86" s="798"/>
      <c r="DY86" s="798"/>
      <c r="DZ86" s="799"/>
      <c r="EA86" s="54"/>
    </row>
    <row r="87" spans="1:131" s="51" customFormat="1" ht="26.25" customHeight="1" x14ac:dyDescent="0.15">
      <c r="A87" s="64">
        <v>20</v>
      </c>
      <c r="B87" s="801"/>
      <c r="C87" s="802"/>
      <c r="D87" s="802"/>
      <c r="E87" s="802"/>
      <c r="F87" s="802"/>
      <c r="G87" s="802"/>
      <c r="H87" s="802"/>
      <c r="I87" s="802"/>
      <c r="J87" s="802"/>
      <c r="K87" s="802"/>
      <c r="L87" s="802"/>
      <c r="M87" s="802"/>
      <c r="N87" s="802"/>
      <c r="O87" s="802"/>
      <c r="P87" s="803"/>
      <c r="Q87" s="804"/>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6"/>
      <c r="BA87" s="806"/>
      <c r="BB87" s="806"/>
      <c r="BC87" s="806"/>
      <c r="BD87" s="807"/>
      <c r="BE87" s="62"/>
      <c r="BF87" s="62"/>
      <c r="BG87" s="62"/>
      <c r="BH87" s="62"/>
      <c r="BI87" s="62"/>
      <c r="BJ87" s="62"/>
      <c r="BK87" s="62"/>
      <c r="BL87" s="62"/>
      <c r="BM87" s="62"/>
      <c r="BN87" s="62"/>
      <c r="BO87" s="62"/>
      <c r="BP87" s="62"/>
      <c r="BQ87" s="59">
        <v>81</v>
      </c>
      <c r="BR87" s="88"/>
      <c r="BS87" s="797"/>
      <c r="BT87" s="798"/>
      <c r="BU87" s="798"/>
      <c r="BV87" s="798"/>
      <c r="BW87" s="798"/>
      <c r="BX87" s="798"/>
      <c r="BY87" s="798"/>
      <c r="BZ87" s="798"/>
      <c r="CA87" s="798"/>
      <c r="CB87" s="798"/>
      <c r="CC87" s="798"/>
      <c r="CD87" s="798"/>
      <c r="CE87" s="798"/>
      <c r="CF87" s="798"/>
      <c r="CG87" s="800"/>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7"/>
      <c r="DW87" s="798"/>
      <c r="DX87" s="798"/>
      <c r="DY87" s="798"/>
      <c r="DZ87" s="799"/>
      <c r="EA87" s="54"/>
    </row>
    <row r="88" spans="1:131" s="51" customFormat="1" ht="26.25" customHeight="1" x14ac:dyDescent="0.15">
      <c r="A88" s="60" t="s">
        <v>263</v>
      </c>
      <c r="B88" s="751" t="s">
        <v>470</v>
      </c>
      <c r="C88" s="752"/>
      <c r="D88" s="752"/>
      <c r="E88" s="752"/>
      <c r="F88" s="752"/>
      <c r="G88" s="752"/>
      <c r="H88" s="752"/>
      <c r="I88" s="752"/>
      <c r="J88" s="752"/>
      <c r="K88" s="752"/>
      <c r="L88" s="752"/>
      <c r="M88" s="752"/>
      <c r="N88" s="752"/>
      <c r="O88" s="752"/>
      <c r="P88" s="753"/>
      <c r="Q88" s="791"/>
      <c r="R88" s="760"/>
      <c r="S88" s="760"/>
      <c r="T88" s="760"/>
      <c r="U88" s="760"/>
      <c r="V88" s="760"/>
      <c r="W88" s="760"/>
      <c r="X88" s="760"/>
      <c r="Y88" s="760"/>
      <c r="Z88" s="760"/>
      <c r="AA88" s="760"/>
      <c r="AB88" s="760"/>
      <c r="AC88" s="760"/>
      <c r="AD88" s="760"/>
      <c r="AE88" s="760"/>
      <c r="AF88" s="755">
        <v>20449</v>
      </c>
      <c r="AG88" s="755"/>
      <c r="AH88" s="755"/>
      <c r="AI88" s="755"/>
      <c r="AJ88" s="755"/>
      <c r="AK88" s="760"/>
      <c r="AL88" s="760"/>
      <c r="AM88" s="760"/>
      <c r="AN88" s="760"/>
      <c r="AO88" s="760"/>
      <c r="AP88" s="755">
        <v>144</v>
      </c>
      <c r="AQ88" s="755"/>
      <c r="AR88" s="755"/>
      <c r="AS88" s="755"/>
      <c r="AT88" s="755"/>
      <c r="AU88" s="755">
        <v>30</v>
      </c>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7"/>
      <c r="BT88" s="798"/>
      <c r="BU88" s="798"/>
      <c r="BV88" s="798"/>
      <c r="BW88" s="798"/>
      <c r="BX88" s="798"/>
      <c r="BY88" s="798"/>
      <c r="BZ88" s="798"/>
      <c r="CA88" s="798"/>
      <c r="CB88" s="798"/>
      <c r="CC88" s="798"/>
      <c r="CD88" s="798"/>
      <c r="CE88" s="798"/>
      <c r="CF88" s="798"/>
      <c r="CG88" s="800"/>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7"/>
      <c r="DW88" s="798"/>
      <c r="DX88" s="798"/>
      <c r="DY88" s="798"/>
      <c r="DZ88" s="79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7"/>
      <c r="BT89" s="798"/>
      <c r="BU89" s="798"/>
      <c r="BV89" s="798"/>
      <c r="BW89" s="798"/>
      <c r="BX89" s="798"/>
      <c r="BY89" s="798"/>
      <c r="BZ89" s="798"/>
      <c r="CA89" s="798"/>
      <c r="CB89" s="798"/>
      <c r="CC89" s="798"/>
      <c r="CD89" s="798"/>
      <c r="CE89" s="798"/>
      <c r="CF89" s="798"/>
      <c r="CG89" s="800"/>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7"/>
      <c r="DW89" s="798"/>
      <c r="DX89" s="798"/>
      <c r="DY89" s="798"/>
      <c r="DZ89" s="79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7"/>
      <c r="BT90" s="798"/>
      <c r="BU90" s="798"/>
      <c r="BV90" s="798"/>
      <c r="BW90" s="798"/>
      <c r="BX90" s="798"/>
      <c r="BY90" s="798"/>
      <c r="BZ90" s="798"/>
      <c r="CA90" s="798"/>
      <c r="CB90" s="798"/>
      <c r="CC90" s="798"/>
      <c r="CD90" s="798"/>
      <c r="CE90" s="798"/>
      <c r="CF90" s="798"/>
      <c r="CG90" s="800"/>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7"/>
      <c r="DW90" s="798"/>
      <c r="DX90" s="798"/>
      <c r="DY90" s="798"/>
      <c r="DZ90" s="79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7"/>
      <c r="BT91" s="798"/>
      <c r="BU91" s="798"/>
      <c r="BV91" s="798"/>
      <c r="BW91" s="798"/>
      <c r="BX91" s="798"/>
      <c r="BY91" s="798"/>
      <c r="BZ91" s="798"/>
      <c r="CA91" s="798"/>
      <c r="CB91" s="798"/>
      <c r="CC91" s="798"/>
      <c r="CD91" s="798"/>
      <c r="CE91" s="798"/>
      <c r="CF91" s="798"/>
      <c r="CG91" s="800"/>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7"/>
      <c r="DW91" s="798"/>
      <c r="DX91" s="798"/>
      <c r="DY91" s="798"/>
      <c r="DZ91" s="79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7"/>
      <c r="BT92" s="798"/>
      <c r="BU92" s="798"/>
      <c r="BV92" s="798"/>
      <c r="BW92" s="798"/>
      <c r="BX92" s="798"/>
      <c r="BY92" s="798"/>
      <c r="BZ92" s="798"/>
      <c r="CA92" s="798"/>
      <c r="CB92" s="798"/>
      <c r="CC92" s="798"/>
      <c r="CD92" s="798"/>
      <c r="CE92" s="798"/>
      <c r="CF92" s="798"/>
      <c r="CG92" s="800"/>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7"/>
      <c r="DW92" s="798"/>
      <c r="DX92" s="798"/>
      <c r="DY92" s="798"/>
      <c r="DZ92" s="79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7"/>
      <c r="BT93" s="798"/>
      <c r="BU93" s="798"/>
      <c r="BV93" s="798"/>
      <c r="BW93" s="798"/>
      <c r="BX93" s="798"/>
      <c r="BY93" s="798"/>
      <c r="BZ93" s="798"/>
      <c r="CA93" s="798"/>
      <c r="CB93" s="798"/>
      <c r="CC93" s="798"/>
      <c r="CD93" s="798"/>
      <c r="CE93" s="798"/>
      <c r="CF93" s="798"/>
      <c r="CG93" s="800"/>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7"/>
      <c r="DW93" s="798"/>
      <c r="DX93" s="798"/>
      <c r="DY93" s="798"/>
      <c r="DZ93" s="79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7"/>
      <c r="BT94" s="798"/>
      <c r="BU94" s="798"/>
      <c r="BV94" s="798"/>
      <c r="BW94" s="798"/>
      <c r="BX94" s="798"/>
      <c r="BY94" s="798"/>
      <c r="BZ94" s="798"/>
      <c r="CA94" s="798"/>
      <c r="CB94" s="798"/>
      <c r="CC94" s="798"/>
      <c r="CD94" s="798"/>
      <c r="CE94" s="798"/>
      <c r="CF94" s="798"/>
      <c r="CG94" s="800"/>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7"/>
      <c r="DW94" s="798"/>
      <c r="DX94" s="798"/>
      <c r="DY94" s="798"/>
      <c r="DZ94" s="79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7"/>
      <c r="BT95" s="798"/>
      <c r="BU95" s="798"/>
      <c r="BV95" s="798"/>
      <c r="BW95" s="798"/>
      <c r="BX95" s="798"/>
      <c r="BY95" s="798"/>
      <c r="BZ95" s="798"/>
      <c r="CA95" s="798"/>
      <c r="CB95" s="798"/>
      <c r="CC95" s="798"/>
      <c r="CD95" s="798"/>
      <c r="CE95" s="798"/>
      <c r="CF95" s="798"/>
      <c r="CG95" s="800"/>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7"/>
      <c r="DW95" s="798"/>
      <c r="DX95" s="798"/>
      <c r="DY95" s="798"/>
      <c r="DZ95" s="79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7"/>
      <c r="BT96" s="798"/>
      <c r="BU96" s="798"/>
      <c r="BV96" s="798"/>
      <c r="BW96" s="798"/>
      <c r="BX96" s="798"/>
      <c r="BY96" s="798"/>
      <c r="BZ96" s="798"/>
      <c r="CA96" s="798"/>
      <c r="CB96" s="798"/>
      <c r="CC96" s="798"/>
      <c r="CD96" s="798"/>
      <c r="CE96" s="798"/>
      <c r="CF96" s="798"/>
      <c r="CG96" s="800"/>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7"/>
      <c r="DW96" s="798"/>
      <c r="DX96" s="798"/>
      <c r="DY96" s="798"/>
      <c r="DZ96" s="79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7"/>
      <c r="BT97" s="798"/>
      <c r="BU97" s="798"/>
      <c r="BV97" s="798"/>
      <c r="BW97" s="798"/>
      <c r="BX97" s="798"/>
      <c r="BY97" s="798"/>
      <c r="BZ97" s="798"/>
      <c r="CA97" s="798"/>
      <c r="CB97" s="798"/>
      <c r="CC97" s="798"/>
      <c r="CD97" s="798"/>
      <c r="CE97" s="798"/>
      <c r="CF97" s="798"/>
      <c r="CG97" s="800"/>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7"/>
      <c r="DW97" s="798"/>
      <c r="DX97" s="798"/>
      <c r="DY97" s="798"/>
      <c r="DZ97" s="79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7"/>
      <c r="BT98" s="798"/>
      <c r="BU98" s="798"/>
      <c r="BV98" s="798"/>
      <c r="BW98" s="798"/>
      <c r="BX98" s="798"/>
      <c r="BY98" s="798"/>
      <c r="BZ98" s="798"/>
      <c r="CA98" s="798"/>
      <c r="CB98" s="798"/>
      <c r="CC98" s="798"/>
      <c r="CD98" s="798"/>
      <c r="CE98" s="798"/>
      <c r="CF98" s="798"/>
      <c r="CG98" s="800"/>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7"/>
      <c r="DW98" s="798"/>
      <c r="DX98" s="798"/>
      <c r="DY98" s="798"/>
      <c r="DZ98" s="79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7"/>
      <c r="BT99" s="798"/>
      <c r="BU99" s="798"/>
      <c r="BV99" s="798"/>
      <c r="BW99" s="798"/>
      <c r="BX99" s="798"/>
      <c r="BY99" s="798"/>
      <c r="BZ99" s="798"/>
      <c r="CA99" s="798"/>
      <c r="CB99" s="798"/>
      <c r="CC99" s="798"/>
      <c r="CD99" s="798"/>
      <c r="CE99" s="798"/>
      <c r="CF99" s="798"/>
      <c r="CG99" s="800"/>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7"/>
      <c r="DW99" s="798"/>
      <c r="DX99" s="798"/>
      <c r="DY99" s="798"/>
      <c r="DZ99" s="79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7"/>
      <c r="BT100" s="798"/>
      <c r="BU100" s="798"/>
      <c r="BV100" s="798"/>
      <c r="BW100" s="798"/>
      <c r="BX100" s="798"/>
      <c r="BY100" s="798"/>
      <c r="BZ100" s="798"/>
      <c r="CA100" s="798"/>
      <c r="CB100" s="798"/>
      <c r="CC100" s="798"/>
      <c r="CD100" s="798"/>
      <c r="CE100" s="798"/>
      <c r="CF100" s="798"/>
      <c r="CG100" s="800"/>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7"/>
      <c r="DW100" s="798"/>
      <c r="DX100" s="798"/>
      <c r="DY100" s="798"/>
      <c r="DZ100" s="79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7"/>
      <c r="BT101" s="798"/>
      <c r="BU101" s="798"/>
      <c r="BV101" s="798"/>
      <c r="BW101" s="798"/>
      <c r="BX101" s="798"/>
      <c r="BY101" s="798"/>
      <c r="BZ101" s="798"/>
      <c r="CA101" s="798"/>
      <c r="CB101" s="798"/>
      <c r="CC101" s="798"/>
      <c r="CD101" s="798"/>
      <c r="CE101" s="798"/>
      <c r="CF101" s="798"/>
      <c r="CG101" s="800"/>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7"/>
      <c r="DW101" s="798"/>
      <c r="DX101" s="798"/>
      <c r="DY101" s="798"/>
      <c r="DZ101" s="79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263</v>
      </c>
      <c r="BR102" s="751" t="s">
        <v>452</v>
      </c>
      <c r="BS102" s="752"/>
      <c r="BT102" s="752"/>
      <c r="BU102" s="752"/>
      <c r="BV102" s="752"/>
      <c r="BW102" s="752"/>
      <c r="BX102" s="752"/>
      <c r="BY102" s="752"/>
      <c r="BZ102" s="752"/>
      <c r="CA102" s="752"/>
      <c r="CB102" s="752"/>
      <c r="CC102" s="752"/>
      <c r="CD102" s="752"/>
      <c r="CE102" s="752"/>
      <c r="CF102" s="752"/>
      <c r="CG102" s="753"/>
      <c r="CH102" s="808"/>
      <c r="CI102" s="809"/>
      <c r="CJ102" s="809"/>
      <c r="CK102" s="809"/>
      <c r="CL102" s="810"/>
      <c r="CM102" s="808"/>
      <c r="CN102" s="809"/>
      <c r="CO102" s="809"/>
      <c r="CP102" s="809"/>
      <c r="CQ102" s="810"/>
      <c r="CR102" s="811">
        <v>16</v>
      </c>
      <c r="CS102" s="764"/>
      <c r="CT102" s="764"/>
      <c r="CU102" s="764"/>
      <c r="CV102" s="812"/>
      <c r="CW102" s="811">
        <v>1</v>
      </c>
      <c r="CX102" s="764"/>
      <c r="CY102" s="764"/>
      <c r="CZ102" s="764"/>
      <c r="DA102" s="812"/>
      <c r="DB102" s="811">
        <v>66</v>
      </c>
      <c r="DC102" s="764"/>
      <c r="DD102" s="764"/>
      <c r="DE102" s="764"/>
      <c r="DF102" s="812"/>
      <c r="DG102" s="811" t="s">
        <v>210</v>
      </c>
      <c r="DH102" s="764"/>
      <c r="DI102" s="764"/>
      <c r="DJ102" s="764"/>
      <c r="DK102" s="812"/>
      <c r="DL102" s="811" t="s">
        <v>210</v>
      </c>
      <c r="DM102" s="764"/>
      <c r="DN102" s="764"/>
      <c r="DO102" s="764"/>
      <c r="DP102" s="812"/>
      <c r="DQ102" s="811" t="s">
        <v>210</v>
      </c>
      <c r="DR102" s="764"/>
      <c r="DS102" s="764"/>
      <c r="DT102" s="764"/>
      <c r="DU102" s="812"/>
      <c r="DV102" s="751"/>
      <c r="DW102" s="752"/>
      <c r="DX102" s="752"/>
      <c r="DY102" s="752"/>
      <c r="DZ102" s="81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4" t="s">
        <v>471</v>
      </c>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5" t="s">
        <v>472</v>
      </c>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5"/>
      <c r="DI104" s="815"/>
      <c r="DJ104" s="815"/>
      <c r="DK104" s="815"/>
      <c r="DL104" s="815"/>
      <c r="DM104" s="815"/>
      <c r="DN104" s="815"/>
      <c r="DO104" s="815"/>
      <c r="DP104" s="815"/>
      <c r="DQ104" s="815"/>
      <c r="DR104" s="815"/>
      <c r="DS104" s="815"/>
      <c r="DT104" s="815"/>
      <c r="DU104" s="815"/>
      <c r="DV104" s="815"/>
      <c r="DW104" s="815"/>
      <c r="DX104" s="815"/>
      <c r="DY104" s="815"/>
      <c r="DZ104" s="81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6" t="s">
        <v>474</v>
      </c>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8"/>
      <c r="AU108" s="816" t="s">
        <v>211</v>
      </c>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8"/>
    </row>
    <row r="109" spans="1:131" s="54" customFormat="1" ht="26.25" customHeight="1" x14ac:dyDescent="0.15">
      <c r="A109" s="819" t="s">
        <v>475</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1"/>
      <c r="AA109" s="822" t="s">
        <v>268</v>
      </c>
      <c r="AB109" s="820"/>
      <c r="AC109" s="820"/>
      <c r="AD109" s="820"/>
      <c r="AE109" s="821"/>
      <c r="AF109" s="822" t="s">
        <v>402</v>
      </c>
      <c r="AG109" s="820"/>
      <c r="AH109" s="820"/>
      <c r="AI109" s="820"/>
      <c r="AJ109" s="821"/>
      <c r="AK109" s="822" t="s">
        <v>172</v>
      </c>
      <c r="AL109" s="820"/>
      <c r="AM109" s="820"/>
      <c r="AN109" s="820"/>
      <c r="AO109" s="821"/>
      <c r="AP109" s="822" t="s">
        <v>476</v>
      </c>
      <c r="AQ109" s="820"/>
      <c r="AR109" s="820"/>
      <c r="AS109" s="820"/>
      <c r="AT109" s="823"/>
      <c r="AU109" s="819" t="s">
        <v>475</v>
      </c>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c r="BP109" s="821"/>
      <c r="BQ109" s="822" t="s">
        <v>268</v>
      </c>
      <c r="BR109" s="820"/>
      <c r="BS109" s="820"/>
      <c r="BT109" s="820"/>
      <c r="BU109" s="821"/>
      <c r="BV109" s="822" t="s">
        <v>402</v>
      </c>
      <c r="BW109" s="820"/>
      <c r="BX109" s="820"/>
      <c r="BY109" s="820"/>
      <c r="BZ109" s="821"/>
      <c r="CA109" s="822" t="s">
        <v>172</v>
      </c>
      <c r="CB109" s="820"/>
      <c r="CC109" s="820"/>
      <c r="CD109" s="820"/>
      <c r="CE109" s="821"/>
      <c r="CF109" s="824" t="s">
        <v>476</v>
      </c>
      <c r="CG109" s="824"/>
      <c r="CH109" s="824"/>
      <c r="CI109" s="824"/>
      <c r="CJ109" s="824"/>
      <c r="CK109" s="822" t="s">
        <v>93</v>
      </c>
      <c r="CL109" s="820"/>
      <c r="CM109" s="820"/>
      <c r="CN109" s="820"/>
      <c r="CO109" s="820"/>
      <c r="CP109" s="820"/>
      <c r="CQ109" s="820"/>
      <c r="CR109" s="820"/>
      <c r="CS109" s="820"/>
      <c r="CT109" s="820"/>
      <c r="CU109" s="820"/>
      <c r="CV109" s="820"/>
      <c r="CW109" s="820"/>
      <c r="CX109" s="820"/>
      <c r="CY109" s="820"/>
      <c r="CZ109" s="820"/>
      <c r="DA109" s="820"/>
      <c r="DB109" s="820"/>
      <c r="DC109" s="820"/>
      <c r="DD109" s="820"/>
      <c r="DE109" s="820"/>
      <c r="DF109" s="821"/>
      <c r="DG109" s="822" t="s">
        <v>268</v>
      </c>
      <c r="DH109" s="820"/>
      <c r="DI109" s="820"/>
      <c r="DJ109" s="820"/>
      <c r="DK109" s="821"/>
      <c r="DL109" s="822" t="s">
        <v>402</v>
      </c>
      <c r="DM109" s="820"/>
      <c r="DN109" s="820"/>
      <c r="DO109" s="820"/>
      <c r="DP109" s="821"/>
      <c r="DQ109" s="822" t="s">
        <v>172</v>
      </c>
      <c r="DR109" s="820"/>
      <c r="DS109" s="820"/>
      <c r="DT109" s="820"/>
      <c r="DU109" s="821"/>
      <c r="DV109" s="822" t="s">
        <v>476</v>
      </c>
      <c r="DW109" s="820"/>
      <c r="DX109" s="820"/>
      <c r="DY109" s="820"/>
      <c r="DZ109" s="823"/>
    </row>
    <row r="110" spans="1:131" s="54" customFormat="1" ht="26.25" customHeight="1" x14ac:dyDescent="0.15">
      <c r="A110" s="825" t="s">
        <v>336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28">
        <v>912269</v>
      </c>
      <c r="AB110" s="829"/>
      <c r="AC110" s="829"/>
      <c r="AD110" s="829"/>
      <c r="AE110" s="830"/>
      <c r="AF110" s="831">
        <v>919096</v>
      </c>
      <c r="AG110" s="829"/>
      <c r="AH110" s="829"/>
      <c r="AI110" s="829"/>
      <c r="AJ110" s="830"/>
      <c r="AK110" s="831">
        <v>935964</v>
      </c>
      <c r="AL110" s="829"/>
      <c r="AM110" s="829"/>
      <c r="AN110" s="829"/>
      <c r="AO110" s="830"/>
      <c r="AP110" s="832">
        <v>21.3</v>
      </c>
      <c r="AQ110" s="833"/>
      <c r="AR110" s="833"/>
      <c r="AS110" s="833"/>
      <c r="AT110" s="834"/>
      <c r="AU110" s="1015" t="s">
        <v>123</v>
      </c>
      <c r="AV110" s="1016"/>
      <c r="AW110" s="1016"/>
      <c r="AX110" s="1016"/>
      <c r="AY110" s="1016"/>
      <c r="AZ110" s="835" t="s">
        <v>18</v>
      </c>
      <c r="BA110" s="826"/>
      <c r="BB110" s="826"/>
      <c r="BC110" s="826"/>
      <c r="BD110" s="826"/>
      <c r="BE110" s="826"/>
      <c r="BF110" s="826"/>
      <c r="BG110" s="826"/>
      <c r="BH110" s="826"/>
      <c r="BI110" s="826"/>
      <c r="BJ110" s="826"/>
      <c r="BK110" s="826"/>
      <c r="BL110" s="826"/>
      <c r="BM110" s="826"/>
      <c r="BN110" s="826"/>
      <c r="BO110" s="826"/>
      <c r="BP110" s="827"/>
      <c r="BQ110" s="836">
        <v>11271184</v>
      </c>
      <c r="BR110" s="837"/>
      <c r="BS110" s="837"/>
      <c r="BT110" s="837"/>
      <c r="BU110" s="837"/>
      <c r="BV110" s="837">
        <v>11576562</v>
      </c>
      <c r="BW110" s="837"/>
      <c r="BX110" s="837"/>
      <c r="BY110" s="837"/>
      <c r="BZ110" s="837"/>
      <c r="CA110" s="837">
        <v>11736220</v>
      </c>
      <c r="CB110" s="837"/>
      <c r="CC110" s="837"/>
      <c r="CD110" s="837"/>
      <c r="CE110" s="837"/>
      <c r="CF110" s="838">
        <v>267.7</v>
      </c>
      <c r="CG110" s="839"/>
      <c r="CH110" s="839"/>
      <c r="CI110" s="839"/>
      <c r="CJ110" s="839"/>
      <c r="CK110" s="1021" t="s">
        <v>395</v>
      </c>
      <c r="CL110" s="1022"/>
      <c r="CM110" s="840" t="s">
        <v>478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36" t="s">
        <v>210</v>
      </c>
      <c r="DH110" s="837"/>
      <c r="DI110" s="837"/>
      <c r="DJ110" s="837"/>
      <c r="DK110" s="837"/>
      <c r="DL110" s="837" t="s">
        <v>210</v>
      </c>
      <c r="DM110" s="837"/>
      <c r="DN110" s="837"/>
      <c r="DO110" s="837"/>
      <c r="DP110" s="837"/>
      <c r="DQ110" s="837" t="s">
        <v>210</v>
      </c>
      <c r="DR110" s="837"/>
      <c r="DS110" s="837"/>
      <c r="DT110" s="837"/>
      <c r="DU110" s="837"/>
      <c r="DV110" s="843" t="s">
        <v>210</v>
      </c>
      <c r="DW110" s="843"/>
      <c r="DX110" s="843"/>
      <c r="DY110" s="843"/>
      <c r="DZ110" s="844"/>
    </row>
    <row r="111" spans="1:131" s="54" customFormat="1" ht="26.25" customHeight="1" x14ac:dyDescent="0.15">
      <c r="A111" s="845" t="s">
        <v>459</v>
      </c>
      <c r="B111" s="846"/>
      <c r="C111" s="846"/>
      <c r="D111" s="846"/>
      <c r="E111" s="846"/>
      <c r="F111" s="846"/>
      <c r="G111" s="846"/>
      <c r="H111" s="846"/>
      <c r="I111" s="846"/>
      <c r="J111" s="846"/>
      <c r="K111" s="846"/>
      <c r="L111" s="846"/>
      <c r="M111" s="846"/>
      <c r="N111" s="846"/>
      <c r="O111" s="846"/>
      <c r="P111" s="846"/>
      <c r="Q111" s="846"/>
      <c r="R111" s="846"/>
      <c r="S111" s="846"/>
      <c r="T111" s="846"/>
      <c r="U111" s="846"/>
      <c r="V111" s="846"/>
      <c r="W111" s="846"/>
      <c r="X111" s="846"/>
      <c r="Y111" s="846"/>
      <c r="Z111" s="847"/>
      <c r="AA111" s="848" t="s">
        <v>210</v>
      </c>
      <c r="AB111" s="849"/>
      <c r="AC111" s="849"/>
      <c r="AD111" s="849"/>
      <c r="AE111" s="850"/>
      <c r="AF111" s="851" t="s">
        <v>210</v>
      </c>
      <c r="AG111" s="849"/>
      <c r="AH111" s="849"/>
      <c r="AI111" s="849"/>
      <c r="AJ111" s="850"/>
      <c r="AK111" s="851" t="s">
        <v>210</v>
      </c>
      <c r="AL111" s="849"/>
      <c r="AM111" s="849"/>
      <c r="AN111" s="849"/>
      <c r="AO111" s="850"/>
      <c r="AP111" s="852" t="s">
        <v>210</v>
      </c>
      <c r="AQ111" s="853"/>
      <c r="AR111" s="853"/>
      <c r="AS111" s="853"/>
      <c r="AT111" s="854"/>
      <c r="AU111" s="1017"/>
      <c r="AV111" s="1018"/>
      <c r="AW111" s="1018"/>
      <c r="AX111" s="1018"/>
      <c r="AY111" s="1018"/>
      <c r="AZ111" s="855" t="s">
        <v>479</v>
      </c>
      <c r="BA111" s="856"/>
      <c r="BB111" s="856"/>
      <c r="BC111" s="856"/>
      <c r="BD111" s="856"/>
      <c r="BE111" s="856"/>
      <c r="BF111" s="856"/>
      <c r="BG111" s="856"/>
      <c r="BH111" s="856"/>
      <c r="BI111" s="856"/>
      <c r="BJ111" s="856"/>
      <c r="BK111" s="856"/>
      <c r="BL111" s="856"/>
      <c r="BM111" s="856"/>
      <c r="BN111" s="856"/>
      <c r="BO111" s="856"/>
      <c r="BP111" s="857"/>
      <c r="BQ111" s="858" t="s">
        <v>210</v>
      </c>
      <c r="BR111" s="859"/>
      <c r="BS111" s="859"/>
      <c r="BT111" s="859"/>
      <c r="BU111" s="859"/>
      <c r="BV111" s="859" t="s">
        <v>210</v>
      </c>
      <c r="BW111" s="859"/>
      <c r="BX111" s="859"/>
      <c r="BY111" s="859"/>
      <c r="BZ111" s="859"/>
      <c r="CA111" s="859" t="s">
        <v>210</v>
      </c>
      <c r="CB111" s="859"/>
      <c r="CC111" s="859"/>
      <c r="CD111" s="859"/>
      <c r="CE111" s="859"/>
      <c r="CF111" s="860" t="s">
        <v>210</v>
      </c>
      <c r="CG111" s="861"/>
      <c r="CH111" s="861"/>
      <c r="CI111" s="861"/>
      <c r="CJ111" s="861"/>
      <c r="CK111" s="1023"/>
      <c r="CL111" s="1024"/>
      <c r="CM111" s="862" t="s">
        <v>139</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8" t="s">
        <v>210</v>
      </c>
      <c r="DH111" s="859"/>
      <c r="DI111" s="859"/>
      <c r="DJ111" s="859"/>
      <c r="DK111" s="859"/>
      <c r="DL111" s="859" t="s">
        <v>210</v>
      </c>
      <c r="DM111" s="859"/>
      <c r="DN111" s="859"/>
      <c r="DO111" s="859"/>
      <c r="DP111" s="859"/>
      <c r="DQ111" s="859" t="s">
        <v>210</v>
      </c>
      <c r="DR111" s="859"/>
      <c r="DS111" s="859"/>
      <c r="DT111" s="859"/>
      <c r="DU111" s="859"/>
      <c r="DV111" s="865" t="s">
        <v>210</v>
      </c>
      <c r="DW111" s="865"/>
      <c r="DX111" s="865"/>
      <c r="DY111" s="865"/>
      <c r="DZ111" s="866"/>
    </row>
    <row r="112" spans="1:131" s="54" customFormat="1" ht="26.25" customHeight="1" x14ac:dyDescent="0.15">
      <c r="A112" s="984" t="s">
        <v>161</v>
      </c>
      <c r="B112" s="985"/>
      <c r="C112" s="856" t="s">
        <v>481</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210</v>
      </c>
      <c r="AB112" s="849"/>
      <c r="AC112" s="849"/>
      <c r="AD112" s="849"/>
      <c r="AE112" s="850"/>
      <c r="AF112" s="851" t="s">
        <v>210</v>
      </c>
      <c r="AG112" s="849"/>
      <c r="AH112" s="849"/>
      <c r="AI112" s="849"/>
      <c r="AJ112" s="850"/>
      <c r="AK112" s="851" t="s">
        <v>210</v>
      </c>
      <c r="AL112" s="849"/>
      <c r="AM112" s="849"/>
      <c r="AN112" s="849"/>
      <c r="AO112" s="850"/>
      <c r="AP112" s="852" t="s">
        <v>210</v>
      </c>
      <c r="AQ112" s="853"/>
      <c r="AR112" s="853"/>
      <c r="AS112" s="853"/>
      <c r="AT112" s="854"/>
      <c r="AU112" s="1017"/>
      <c r="AV112" s="1018"/>
      <c r="AW112" s="1018"/>
      <c r="AX112" s="1018"/>
      <c r="AY112" s="1018"/>
      <c r="AZ112" s="855" t="s">
        <v>281</v>
      </c>
      <c r="BA112" s="856"/>
      <c r="BB112" s="856"/>
      <c r="BC112" s="856"/>
      <c r="BD112" s="856"/>
      <c r="BE112" s="856"/>
      <c r="BF112" s="856"/>
      <c r="BG112" s="856"/>
      <c r="BH112" s="856"/>
      <c r="BI112" s="856"/>
      <c r="BJ112" s="856"/>
      <c r="BK112" s="856"/>
      <c r="BL112" s="856"/>
      <c r="BM112" s="856"/>
      <c r="BN112" s="856"/>
      <c r="BO112" s="856"/>
      <c r="BP112" s="857"/>
      <c r="BQ112" s="858">
        <v>7447314</v>
      </c>
      <c r="BR112" s="859"/>
      <c r="BS112" s="859"/>
      <c r="BT112" s="859"/>
      <c r="BU112" s="859"/>
      <c r="BV112" s="859">
        <v>6655148</v>
      </c>
      <c r="BW112" s="859"/>
      <c r="BX112" s="859"/>
      <c r="BY112" s="859"/>
      <c r="BZ112" s="859"/>
      <c r="CA112" s="859">
        <v>5871332</v>
      </c>
      <c r="CB112" s="859"/>
      <c r="CC112" s="859"/>
      <c r="CD112" s="859"/>
      <c r="CE112" s="859"/>
      <c r="CF112" s="860">
        <v>133.9</v>
      </c>
      <c r="CG112" s="861"/>
      <c r="CH112" s="861"/>
      <c r="CI112" s="861"/>
      <c r="CJ112" s="861"/>
      <c r="CK112" s="1023"/>
      <c r="CL112" s="1024"/>
      <c r="CM112" s="862" t="s">
        <v>216</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8" t="s">
        <v>210</v>
      </c>
      <c r="DH112" s="859"/>
      <c r="DI112" s="859"/>
      <c r="DJ112" s="859"/>
      <c r="DK112" s="859"/>
      <c r="DL112" s="859" t="s">
        <v>210</v>
      </c>
      <c r="DM112" s="859"/>
      <c r="DN112" s="859"/>
      <c r="DO112" s="859"/>
      <c r="DP112" s="859"/>
      <c r="DQ112" s="859" t="s">
        <v>210</v>
      </c>
      <c r="DR112" s="859"/>
      <c r="DS112" s="859"/>
      <c r="DT112" s="859"/>
      <c r="DU112" s="859"/>
      <c r="DV112" s="865" t="s">
        <v>210</v>
      </c>
      <c r="DW112" s="865"/>
      <c r="DX112" s="865"/>
      <c r="DY112" s="865"/>
      <c r="DZ112" s="866"/>
    </row>
    <row r="113" spans="1:130" s="54" customFormat="1" ht="26.25" customHeight="1" x14ac:dyDescent="0.15">
      <c r="A113" s="986"/>
      <c r="B113" s="987"/>
      <c r="C113" s="856" t="s">
        <v>482</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471972</v>
      </c>
      <c r="AB113" s="849"/>
      <c r="AC113" s="849"/>
      <c r="AD113" s="849"/>
      <c r="AE113" s="850"/>
      <c r="AF113" s="851">
        <v>413661</v>
      </c>
      <c r="AG113" s="849"/>
      <c r="AH113" s="849"/>
      <c r="AI113" s="849"/>
      <c r="AJ113" s="850"/>
      <c r="AK113" s="851">
        <v>369207</v>
      </c>
      <c r="AL113" s="849"/>
      <c r="AM113" s="849"/>
      <c r="AN113" s="849"/>
      <c r="AO113" s="850"/>
      <c r="AP113" s="852">
        <v>8.4</v>
      </c>
      <c r="AQ113" s="853"/>
      <c r="AR113" s="853"/>
      <c r="AS113" s="853"/>
      <c r="AT113" s="854"/>
      <c r="AU113" s="1017"/>
      <c r="AV113" s="1018"/>
      <c r="AW113" s="1018"/>
      <c r="AX113" s="1018"/>
      <c r="AY113" s="1018"/>
      <c r="AZ113" s="855" t="s">
        <v>483</v>
      </c>
      <c r="BA113" s="856"/>
      <c r="BB113" s="856"/>
      <c r="BC113" s="856"/>
      <c r="BD113" s="856"/>
      <c r="BE113" s="856"/>
      <c r="BF113" s="856"/>
      <c r="BG113" s="856"/>
      <c r="BH113" s="856"/>
      <c r="BI113" s="856"/>
      <c r="BJ113" s="856"/>
      <c r="BK113" s="856"/>
      <c r="BL113" s="856"/>
      <c r="BM113" s="856"/>
      <c r="BN113" s="856"/>
      <c r="BO113" s="856"/>
      <c r="BP113" s="857"/>
      <c r="BQ113" s="858">
        <v>69143</v>
      </c>
      <c r="BR113" s="859"/>
      <c r="BS113" s="859"/>
      <c r="BT113" s="859"/>
      <c r="BU113" s="859"/>
      <c r="BV113" s="859">
        <v>49824</v>
      </c>
      <c r="BW113" s="859"/>
      <c r="BX113" s="859"/>
      <c r="BY113" s="859"/>
      <c r="BZ113" s="859"/>
      <c r="CA113" s="859">
        <v>30372</v>
      </c>
      <c r="CB113" s="859"/>
      <c r="CC113" s="859"/>
      <c r="CD113" s="859"/>
      <c r="CE113" s="859"/>
      <c r="CF113" s="860">
        <v>0.7</v>
      </c>
      <c r="CG113" s="861"/>
      <c r="CH113" s="861"/>
      <c r="CI113" s="861"/>
      <c r="CJ113" s="861"/>
      <c r="CK113" s="1023"/>
      <c r="CL113" s="1024"/>
      <c r="CM113" s="862" t="s">
        <v>412</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48" t="s">
        <v>210</v>
      </c>
      <c r="DH113" s="849"/>
      <c r="DI113" s="849"/>
      <c r="DJ113" s="849"/>
      <c r="DK113" s="850"/>
      <c r="DL113" s="851" t="s">
        <v>210</v>
      </c>
      <c r="DM113" s="849"/>
      <c r="DN113" s="849"/>
      <c r="DO113" s="849"/>
      <c r="DP113" s="850"/>
      <c r="DQ113" s="851" t="s">
        <v>210</v>
      </c>
      <c r="DR113" s="849"/>
      <c r="DS113" s="849"/>
      <c r="DT113" s="849"/>
      <c r="DU113" s="850"/>
      <c r="DV113" s="852" t="s">
        <v>210</v>
      </c>
      <c r="DW113" s="853"/>
      <c r="DX113" s="853"/>
      <c r="DY113" s="853"/>
      <c r="DZ113" s="854"/>
    </row>
    <row r="114" spans="1:130" s="54" customFormat="1" ht="26.25" customHeight="1" x14ac:dyDescent="0.15">
      <c r="A114" s="986"/>
      <c r="B114" s="987"/>
      <c r="C114" s="856" t="s">
        <v>484</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v>19753</v>
      </c>
      <c r="AB114" s="849"/>
      <c r="AC114" s="849"/>
      <c r="AD114" s="849"/>
      <c r="AE114" s="850"/>
      <c r="AF114" s="851">
        <v>19753</v>
      </c>
      <c r="AG114" s="849"/>
      <c r="AH114" s="849"/>
      <c r="AI114" s="849"/>
      <c r="AJ114" s="850"/>
      <c r="AK114" s="851">
        <v>19753</v>
      </c>
      <c r="AL114" s="849"/>
      <c r="AM114" s="849"/>
      <c r="AN114" s="849"/>
      <c r="AO114" s="850"/>
      <c r="AP114" s="852">
        <v>0.5</v>
      </c>
      <c r="AQ114" s="853"/>
      <c r="AR114" s="853"/>
      <c r="AS114" s="853"/>
      <c r="AT114" s="854"/>
      <c r="AU114" s="1017"/>
      <c r="AV114" s="1018"/>
      <c r="AW114" s="1018"/>
      <c r="AX114" s="1018"/>
      <c r="AY114" s="1018"/>
      <c r="AZ114" s="855" t="s">
        <v>485</v>
      </c>
      <c r="BA114" s="856"/>
      <c r="BB114" s="856"/>
      <c r="BC114" s="856"/>
      <c r="BD114" s="856"/>
      <c r="BE114" s="856"/>
      <c r="BF114" s="856"/>
      <c r="BG114" s="856"/>
      <c r="BH114" s="856"/>
      <c r="BI114" s="856"/>
      <c r="BJ114" s="856"/>
      <c r="BK114" s="856"/>
      <c r="BL114" s="856"/>
      <c r="BM114" s="856"/>
      <c r="BN114" s="856"/>
      <c r="BO114" s="856"/>
      <c r="BP114" s="857"/>
      <c r="BQ114" s="858">
        <v>1083569</v>
      </c>
      <c r="BR114" s="859"/>
      <c r="BS114" s="859"/>
      <c r="BT114" s="859"/>
      <c r="BU114" s="859"/>
      <c r="BV114" s="859">
        <v>1005519</v>
      </c>
      <c r="BW114" s="859"/>
      <c r="BX114" s="859"/>
      <c r="BY114" s="859"/>
      <c r="BZ114" s="859"/>
      <c r="CA114" s="859">
        <v>996706</v>
      </c>
      <c r="CB114" s="859"/>
      <c r="CC114" s="859"/>
      <c r="CD114" s="859"/>
      <c r="CE114" s="859"/>
      <c r="CF114" s="860">
        <v>22.7</v>
      </c>
      <c r="CG114" s="861"/>
      <c r="CH114" s="861"/>
      <c r="CI114" s="861"/>
      <c r="CJ114" s="861"/>
      <c r="CK114" s="1023"/>
      <c r="CL114" s="1024"/>
      <c r="CM114" s="862" t="s">
        <v>486</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48" t="s">
        <v>210</v>
      </c>
      <c r="DH114" s="849"/>
      <c r="DI114" s="849"/>
      <c r="DJ114" s="849"/>
      <c r="DK114" s="850"/>
      <c r="DL114" s="851" t="s">
        <v>210</v>
      </c>
      <c r="DM114" s="849"/>
      <c r="DN114" s="849"/>
      <c r="DO114" s="849"/>
      <c r="DP114" s="850"/>
      <c r="DQ114" s="851" t="s">
        <v>210</v>
      </c>
      <c r="DR114" s="849"/>
      <c r="DS114" s="849"/>
      <c r="DT114" s="849"/>
      <c r="DU114" s="850"/>
      <c r="DV114" s="852" t="s">
        <v>210</v>
      </c>
      <c r="DW114" s="853"/>
      <c r="DX114" s="853"/>
      <c r="DY114" s="853"/>
      <c r="DZ114" s="854"/>
    </row>
    <row r="115" spans="1:130" s="54" customFormat="1" ht="26.25" customHeight="1" x14ac:dyDescent="0.15">
      <c r="A115" s="986"/>
      <c r="B115" s="987"/>
      <c r="C115" s="856" t="s">
        <v>385</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v>349</v>
      </c>
      <c r="AB115" s="849"/>
      <c r="AC115" s="849"/>
      <c r="AD115" s="849"/>
      <c r="AE115" s="850"/>
      <c r="AF115" s="851" t="s">
        <v>210</v>
      </c>
      <c r="AG115" s="849"/>
      <c r="AH115" s="849"/>
      <c r="AI115" s="849"/>
      <c r="AJ115" s="850"/>
      <c r="AK115" s="851" t="s">
        <v>210</v>
      </c>
      <c r="AL115" s="849"/>
      <c r="AM115" s="849"/>
      <c r="AN115" s="849"/>
      <c r="AO115" s="850"/>
      <c r="AP115" s="852" t="s">
        <v>210</v>
      </c>
      <c r="AQ115" s="853"/>
      <c r="AR115" s="853"/>
      <c r="AS115" s="853"/>
      <c r="AT115" s="854"/>
      <c r="AU115" s="1017"/>
      <c r="AV115" s="1018"/>
      <c r="AW115" s="1018"/>
      <c r="AX115" s="1018"/>
      <c r="AY115" s="1018"/>
      <c r="AZ115" s="855" t="s">
        <v>353</v>
      </c>
      <c r="BA115" s="856"/>
      <c r="BB115" s="856"/>
      <c r="BC115" s="856"/>
      <c r="BD115" s="856"/>
      <c r="BE115" s="856"/>
      <c r="BF115" s="856"/>
      <c r="BG115" s="856"/>
      <c r="BH115" s="856"/>
      <c r="BI115" s="856"/>
      <c r="BJ115" s="856"/>
      <c r="BK115" s="856"/>
      <c r="BL115" s="856"/>
      <c r="BM115" s="856"/>
      <c r="BN115" s="856"/>
      <c r="BO115" s="856"/>
      <c r="BP115" s="857"/>
      <c r="BQ115" s="858" t="s">
        <v>210</v>
      </c>
      <c r="BR115" s="859"/>
      <c r="BS115" s="859"/>
      <c r="BT115" s="859"/>
      <c r="BU115" s="859"/>
      <c r="BV115" s="859" t="s">
        <v>210</v>
      </c>
      <c r="BW115" s="859"/>
      <c r="BX115" s="859"/>
      <c r="BY115" s="859"/>
      <c r="BZ115" s="859"/>
      <c r="CA115" s="859" t="s">
        <v>210</v>
      </c>
      <c r="CB115" s="859"/>
      <c r="CC115" s="859"/>
      <c r="CD115" s="859"/>
      <c r="CE115" s="859"/>
      <c r="CF115" s="860" t="s">
        <v>210</v>
      </c>
      <c r="CG115" s="861"/>
      <c r="CH115" s="861"/>
      <c r="CI115" s="861"/>
      <c r="CJ115" s="861"/>
      <c r="CK115" s="1023"/>
      <c r="CL115" s="1024"/>
      <c r="CM115" s="855" t="s">
        <v>35</v>
      </c>
      <c r="CN115" s="867"/>
      <c r="CO115" s="867"/>
      <c r="CP115" s="867"/>
      <c r="CQ115" s="867"/>
      <c r="CR115" s="867"/>
      <c r="CS115" s="867"/>
      <c r="CT115" s="867"/>
      <c r="CU115" s="867"/>
      <c r="CV115" s="867"/>
      <c r="CW115" s="867"/>
      <c r="CX115" s="867"/>
      <c r="CY115" s="867"/>
      <c r="CZ115" s="867"/>
      <c r="DA115" s="867"/>
      <c r="DB115" s="867"/>
      <c r="DC115" s="867"/>
      <c r="DD115" s="867"/>
      <c r="DE115" s="867"/>
      <c r="DF115" s="857"/>
      <c r="DG115" s="848" t="s">
        <v>210</v>
      </c>
      <c r="DH115" s="849"/>
      <c r="DI115" s="849"/>
      <c r="DJ115" s="849"/>
      <c r="DK115" s="850"/>
      <c r="DL115" s="851" t="s">
        <v>210</v>
      </c>
      <c r="DM115" s="849"/>
      <c r="DN115" s="849"/>
      <c r="DO115" s="849"/>
      <c r="DP115" s="850"/>
      <c r="DQ115" s="851" t="s">
        <v>210</v>
      </c>
      <c r="DR115" s="849"/>
      <c r="DS115" s="849"/>
      <c r="DT115" s="849"/>
      <c r="DU115" s="850"/>
      <c r="DV115" s="852" t="s">
        <v>210</v>
      </c>
      <c r="DW115" s="853"/>
      <c r="DX115" s="853"/>
      <c r="DY115" s="853"/>
      <c r="DZ115" s="854"/>
    </row>
    <row r="116" spans="1:130" s="54" customFormat="1" ht="26.25" customHeight="1" x14ac:dyDescent="0.15">
      <c r="A116" s="988"/>
      <c r="B116" s="989"/>
      <c r="C116" s="868" t="s">
        <v>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48">
        <v>139</v>
      </c>
      <c r="AB116" s="849"/>
      <c r="AC116" s="849"/>
      <c r="AD116" s="849"/>
      <c r="AE116" s="850"/>
      <c r="AF116" s="851">
        <v>90</v>
      </c>
      <c r="AG116" s="849"/>
      <c r="AH116" s="849"/>
      <c r="AI116" s="849"/>
      <c r="AJ116" s="850"/>
      <c r="AK116" s="851">
        <v>123</v>
      </c>
      <c r="AL116" s="849"/>
      <c r="AM116" s="849"/>
      <c r="AN116" s="849"/>
      <c r="AO116" s="850"/>
      <c r="AP116" s="852">
        <v>0</v>
      </c>
      <c r="AQ116" s="853"/>
      <c r="AR116" s="853"/>
      <c r="AS116" s="853"/>
      <c r="AT116" s="854"/>
      <c r="AU116" s="1017"/>
      <c r="AV116" s="1018"/>
      <c r="AW116" s="1018"/>
      <c r="AX116" s="1018"/>
      <c r="AY116" s="1018"/>
      <c r="AZ116" s="870" t="s">
        <v>236</v>
      </c>
      <c r="BA116" s="871"/>
      <c r="BB116" s="871"/>
      <c r="BC116" s="871"/>
      <c r="BD116" s="871"/>
      <c r="BE116" s="871"/>
      <c r="BF116" s="871"/>
      <c r="BG116" s="871"/>
      <c r="BH116" s="871"/>
      <c r="BI116" s="871"/>
      <c r="BJ116" s="871"/>
      <c r="BK116" s="871"/>
      <c r="BL116" s="871"/>
      <c r="BM116" s="871"/>
      <c r="BN116" s="871"/>
      <c r="BO116" s="871"/>
      <c r="BP116" s="872"/>
      <c r="BQ116" s="858" t="s">
        <v>210</v>
      </c>
      <c r="BR116" s="859"/>
      <c r="BS116" s="859"/>
      <c r="BT116" s="859"/>
      <c r="BU116" s="859"/>
      <c r="BV116" s="859" t="s">
        <v>210</v>
      </c>
      <c r="BW116" s="859"/>
      <c r="BX116" s="859"/>
      <c r="BY116" s="859"/>
      <c r="BZ116" s="859"/>
      <c r="CA116" s="859" t="s">
        <v>210</v>
      </c>
      <c r="CB116" s="859"/>
      <c r="CC116" s="859"/>
      <c r="CD116" s="859"/>
      <c r="CE116" s="859"/>
      <c r="CF116" s="860" t="s">
        <v>210</v>
      </c>
      <c r="CG116" s="861"/>
      <c r="CH116" s="861"/>
      <c r="CI116" s="861"/>
      <c r="CJ116" s="861"/>
      <c r="CK116" s="1023"/>
      <c r="CL116" s="1024"/>
      <c r="CM116" s="862" t="s">
        <v>488</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48" t="s">
        <v>210</v>
      </c>
      <c r="DH116" s="849"/>
      <c r="DI116" s="849"/>
      <c r="DJ116" s="849"/>
      <c r="DK116" s="850"/>
      <c r="DL116" s="851" t="s">
        <v>210</v>
      </c>
      <c r="DM116" s="849"/>
      <c r="DN116" s="849"/>
      <c r="DO116" s="849"/>
      <c r="DP116" s="850"/>
      <c r="DQ116" s="851" t="s">
        <v>210</v>
      </c>
      <c r="DR116" s="849"/>
      <c r="DS116" s="849"/>
      <c r="DT116" s="849"/>
      <c r="DU116" s="850"/>
      <c r="DV116" s="852" t="s">
        <v>210</v>
      </c>
      <c r="DW116" s="853"/>
      <c r="DX116" s="853"/>
      <c r="DY116" s="853"/>
      <c r="DZ116" s="854"/>
    </row>
    <row r="117" spans="1:130" s="54" customFormat="1" ht="26.25" customHeight="1" x14ac:dyDescent="0.15">
      <c r="A117" s="819" t="s">
        <v>286</v>
      </c>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73" t="s">
        <v>331</v>
      </c>
      <c r="Z117" s="821"/>
      <c r="AA117" s="874">
        <v>1404482</v>
      </c>
      <c r="AB117" s="875"/>
      <c r="AC117" s="875"/>
      <c r="AD117" s="875"/>
      <c r="AE117" s="876"/>
      <c r="AF117" s="877">
        <v>1352600</v>
      </c>
      <c r="AG117" s="875"/>
      <c r="AH117" s="875"/>
      <c r="AI117" s="875"/>
      <c r="AJ117" s="876"/>
      <c r="AK117" s="877">
        <v>1325047</v>
      </c>
      <c r="AL117" s="875"/>
      <c r="AM117" s="875"/>
      <c r="AN117" s="875"/>
      <c r="AO117" s="876"/>
      <c r="AP117" s="878"/>
      <c r="AQ117" s="879"/>
      <c r="AR117" s="879"/>
      <c r="AS117" s="879"/>
      <c r="AT117" s="880"/>
      <c r="AU117" s="1017"/>
      <c r="AV117" s="1018"/>
      <c r="AW117" s="1018"/>
      <c r="AX117" s="1018"/>
      <c r="AY117" s="1018"/>
      <c r="AZ117" s="870" t="s">
        <v>489</v>
      </c>
      <c r="BA117" s="871"/>
      <c r="BB117" s="871"/>
      <c r="BC117" s="871"/>
      <c r="BD117" s="871"/>
      <c r="BE117" s="871"/>
      <c r="BF117" s="871"/>
      <c r="BG117" s="871"/>
      <c r="BH117" s="871"/>
      <c r="BI117" s="871"/>
      <c r="BJ117" s="871"/>
      <c r="BK117" s="871"/>
      <c r="BL117" s="871"/>
      <c r="BM117" s="871"/>
      <c r="BN117" s="871"/>
      <c r="BO117" s="871"/>
      <c r="BP117" s="872"/>
      <c r="BQ117" s="858" t="s">
        <v>210</v>
      </c>
      <c r="BR117" s="859"/>
      <c r="BS117" s="859"/>
      <c r="BT117" s="859"/>
      <c r="BU117" s="859"/>
      <c r="BV117" s="859" t="s">
        <v>210</v>
      </c>
      <c r="BW117" s="859"/>
      <c r="BX117" s="859"/>
      <c r="BY117" s="859"/>
      <c r="BZ117" s="859"/>
      <c r="CA117" s="859" t="s">
        <v>210</v>
      </c>
      <c r="CB117" s="859"/>
      <c r="CC117" s="859"/>
      <c r="CD117" s="859"/>
      <c r="CE117" s="859"/>
      <c r="CF117" s="860" t="s">
        <v>210</v>
      </c>
      <c r="CG117" s="861"/>
      <c r="CH117" s="861"/>
      <c r="CI117" s="861"/>
      <c r="CJ117" s="861"/>
      <c r="CK117" s="1023"/>
      <c r="CL117" s="1024"/>
      <c r="CM117" s="862" t="s">
        <v>346</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48" t="s">
        <v>210</v>
      </c>
      <c r="DH117" s="849"/>
      <c r="DI117" s="849"/>
      <c r="DJ117" s="849"/>
      <c r="DK117" s="850"/>
      <c r="DL117" s="851" t="s">
        <v>210</v>
      </c>
      <c r="DM117" s="849"/>
      <c r="DN117" s="849"/>
      <c r="DO117" s="849"/>
      <c r="DP117" s="850"/>
      <c r="DQ117" s="851" t="s">
        <v>210</v>
      </c>
      <c r="DR117" s="849"/>
      <c r="DS117" s="849"/>
      <c r="DT117" s="849"/>
      <c r="DU117" s="850"/>
      <c r="DV117" s="852" t="s">
        <v>210</v>
      </c>
      <c r="DW117" s="853"/>
      <c r="DX117" s="853"/>
      <c r="DY117" s="853"/>
      <c r="DZ117" s="854"/>
    </row>
    <row r="118" spans="1:130" s="54" customFormat="1" ht="26.25" customHeight="1" x14ac:dyDescent="0.15">
      <c r="A118" s="819" t="s">
        <v>93</v>
      </c>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1"/>
      <c r="AA118" s="822" t="s">
        <v>268</v>
      </c>
      <c r="AB118" s="820"/>
      <c r="AC118" s="820"/>
      <c r="AD118" s="820"/>
      <c r="AE118" s="821"/>
      <c r="AF118" s="822" t="s">
        <v>402</v>
      </c>
      <c r="AG118" s="820"/>
      <c r="AH118" s="820"/>
      <c r="AI118" s="820"/>
      <c r="AJ118" s="821"/>
      <c r="AK118" s="822" t="s">
        <v>172</v>
      </c>
      <c r="AL118" s="820"/>
      <c r="AM118" s="820"/>
      <c r="AN118" s="820"/>
      <c r="AO118" s="821"/>
      <c r="AP118" s="822" t="s">
        <v>476</v>
      </c>
      <c r="AQ118" s="820"/>
      <c r="AR118" s="820"/>
      <c r="AS118" s="820"/>
      <c r="AT118" s="823"/>
      <c r="AU118" s="1017"/>
      <c r="AV118" s="1018"/>
      <c r="AW118" s="1018"/>
      <c r="AX118" s="1018"/>
      <c r="AY118" s="1018"/>
      <c r="AZ118" s="881" t="s">
        <v>490</v>
      </c>
      <c r="BA118" s="868"/>
      <c r="BB118" s="868"/>
      <c r="BC118" s="868"/>
      <c r="BD118" s="868"/>
      <c r="BE118" s="868"/>
      <c r="BF118" s="868"/>
      <c r="BG118" s="868"/>
      <c r="BH118" s="868"/>
      <c r="BI118" s="868"/>
      <c r="BJ118" s="868"/>
      <c r="BK118" s="868"/>
      <c r="BL118" s="868"/>
      <c r="BM118" s="868"/>
      <c r="BN118" s="868"/>
      <c r="BO118" s="868"/>
      <c r="BP118" s="869"/>
      <c r="BQ118" s="882" t="s">
        <v>210</v>
      </c>
      <c r="BR118" s="883"/>
      <c r="BS118" s="883"/>
      <c r="BT118" s="883"/>
      <c r="BU118" s="883"/>
      <c r="BV118" s="883" t="s">
        <v>210</v>
      </c>
      <c r="BW118" s="883"/>
      <c r="BX118" s="883"/>
      <c r="BY118" s="883"/>
      <c r="BZ118" s="883"/>
      <c r="CA118" s="883" t="s">
        <v>210</v>
      </c>
      <c r="CB118" s="883"/>
      <c r="CC118" s="883"/>
      <c r="CD118" s="883"/>
      <c r="CE118" s="883"/>
      <c r="CF118" s="860" t="s">
        <v>210</v>
      </c>
      <c r="CG118" s="861"/>
      <c r="CH118" s="861"/>
      <c r="CI118" s="861"/>
      <c r="CJ118" s="861"/>
      <c r="CK118" s="1023"/>
      <c r="CL118" s="1024"/>
      <c r="CM118" s="862" t="s">
        <v>491</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48" t="s">
        <v>210</v>
      </c>
      <c r="DH118" s="849"/>
      <c r="DI118" s="849"/>
      <c r="DJ118" s="849"/>
      <c r="DK118" s="850"/>
      <c r="DL118" s="851" t="s">
        <v>210</v>
      </c>
      <c r="DM118" s="849"/>
      <c r="DN118" s="849"/>
      <c r="DO118" s="849"/>
      <c r="DP118" s="850"/>
      <c r="DQ118" s="851" t="s">
        <v>210</v>
      </c>
      <c r="DR118" s="849"/>
      <c r="DS118" s="849"/>
      <c r="DT118" s="849"/>
      <c r="DU118" s="850"/>
      <c r="DV118" s="852" t="s">
        <v>210</v>
      </c>
      <c r="DW118" s="853"/>
      <c r="DX118" s="853"/>
      <c r="DY118" s="853"/>
      <c r="DZ118" s="854"/>
    </row>
    <row r="119" spans="1:130" s="54" customFormat="1" ht="26.25" customHeight="1" x14ac:dyDescent="0.15">
      <c r="A119" s="1027" t="s">
        <v>395</v>
      </c>
      <c r="B119" s="1022"/>
      <c r="C119" s="840" t="s">
        <v>478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28" t="s">
        <v>210</v>
      </c>
      <c r="AB119" s="829"/>
      <c r="AC119" s="829"/>
      <c r="AD119" s="829"/>
      <c r="AE119" s="830"/>
      <c r="AF119" s="831" t="s">
        <v>210</v>
      </c>
      <c r="AG119" s="829"/>
      <c r="AH119" s="829"/>
      <c r="AI119" s="829"/>
      <c r="AJ119" s="830"/>
      <c r="AK119" s="831" t="s">
        <v>210</v>
      </c>
      <c r="AL119" s="829"/>
      <c r="AM119" s="829"/>
      <c r="AN119" s="829"/>
      <c r="AO119" s="830"/>
      <c r="AP119" s="832" t="s">
        <v>210</v>
      </c>
      <c r="AQ119" s="833"/>
      <c r="AR119" s="833"/>
      <c r="AS119" s="833"/>
      <c r="AT119" s="834"/>
      <c r="AU119" s="1019"/>
      <c r="AV119" s="1020"/>
      <c r="AW119" s="1020"/>
      <c r="AX119" s="1020"/>
      <c r="AY119" s="1020"/>
      <c r="AZ119" s="83" t="s">
        <v>286</v>
      </c>
      <c r="BA119" s="83"/>
      <c r="BB119" s="83"/>
      <c r="BC119" s="83"/>
      <c r="BD119" s="83"/>
      <c r="BE119" s="83"/>
      <c r="BF119" s="83"/>
      <c r="BG119" s="83"/>
      <c r="BH119" s="83"/>
      <c r="BI119" s="83"/>
      <c r="BJ119" s="83"/>
      <c r="BK119" s="83"/>
      <c r="BL119" s="83"/>
      <c r="BM119" s="83"/>
      <c r="BN119" s="83"/>
      <c r="BO119" s="873" t="s">
        <v>177</v>
      </c>
      <c r="BP119" s="884"/>
      <c r="BQ119" s="882">
        <v>19871210</v>
      </c>
      <c r="BR119" s="883"/>
      <c r="BS119" s="883"/>
      <c r="BT119" s="883"/>
      <c r="BU119" s="883"/>
      <c r="BV119" s="883">
        <v>19287053</v>
      </c>
      <c r="BW119" s="883"/>
      <c r="BX119" s="883"/>
      <c r="BY119" s="883"/>
      <c r="BZ119" s="883"/>
      <c r="CA119" s="883">
        <v>18634630</v>
      </c>
      <c r="CB119" s="883"/>
      <c r="CC119" s="883"/>
      <c r="CD119" s="883"/>
      <c r="CE119" s="883"/>
      <c r="CF119" s="885"/>
      <c r="CG119" s="886"/>
      <c r="CH119" s="886"/>
      <c r="CI119" s="886"/>
      <c r="CJ119" s="887"/>
      <c r="CK119" s="1025"/>
      <c r="CL119" s="1026"/>
      <c r="CM119" s="888" t="s">
        <v>492</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91" t="s">
        <v>210</v>
      </c>
      <c r="DH119" s="892"/>
      <c r="DI119" s="892"/>
      <c r="DJ119" s="892"/>
      <c r="DK119" s="893"/>
      <c r="DL119" s="894" t="s">
        <v>210</v>
      </c>
      <c r="DM119" s="892"/>
      <c r="DN119" s="892"/>
      <c r="DO119" s="892"/>
      <c r="DP119" s="893"/>
      <c r="DQ119" s="894" t="s">
        <v>210</v>
      </c>
      <c r="DR119" s="892"/>
      <c r="DS119" s="892"/>
      <c r="DT119" s="892"/>
      <c r="DU119" s="893"/>
      <c r="DV119" s="895" t="s">
        <v>210</v>
      </c>
      <c r="DW119" s="896"/>
      <c r="DX119" s="896"/>
      <c r="DY119" s="896"/>
      <c r="DZ119" s="897"/>
    </row>
    <row r="120" spans="1:130" s="54" customFormat="1" ht="26.25" customHeight="1" x14ac:dyDescent="0.15">
      <c r="A120" s="1028"/>
      <c r="B120" s="1024"/>
      <c r="C120" s="862" t="s">
        <v>139</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48" t="s">
        <v>210</v>
      </c>
      <c r="AB120" s="849"/>
      <c r="AC120" s="849"/>
      <c r="AD120" s="849"/>
      <c r="AE120" s="850"/>
      <c r="AF120" s="851" t="s">
        <v>210</v>
      </c>
      <c r="AG120" s="849"/>
      <c r="AH120" s="849"/>
      <c r="AI120" s="849"/>
      <c r="AJ120" s="850"/>
      <c r="AK120" s="851" t="s">
        <v>210</v>
      </c>
      <c r="AL120" s="849"/>
      <c r="AM120" s="849"/>
      <c r="AN120" s="849"/>
      <c r="AO120" s="850"/>
      <c r="AP120" s="852" t="s">
        <v>210</v>
      </c>
      <c r="AQ120" s="853"/>
      <c r="AR120" s="853"/>
      <c r="AS120" s="853"/>
      <c r="AT120" s="854"/>
      <c r="AU120" s="990" t="s">
        <v>480</v>
      </c>
      <c r="AV120" s="991"/>
      <c r="AW120" s="991"/>
      <c r="AX120" s="991"/>
      <c r="AY120" s="992"/>
      <c r="AZ120" s="835" t="s">
        <v>227</v>
      </c>
      <c r="BA120" s="826"/>
      <c r="BB120" s="826"/>
      <c r="BC120" s="826"/>
      <c r="BD120" s="826"/>
      <c r="BE120" s="826"/>
      <c r="BF120" s="826"/>
      <c r="BG120" s="826"/>
      <c r="BH120" s="826"/>
      <c r="BI120" s="826"/>
      <c r="BJ120" s="826"/>
      <c r="BK120" s="826"/>
      <c r="BL120" s="826"/>
      <c r="BM120" s="826"/>
      <c r="BN120" s="826"/>
      <c r="BO120" s="826"/>
      <c r="BP120" s="827"/>
      <c r="BQ120" s="836">
        <v>2171452</v>
      </c>
      <c r="BR120" s="837"/>
      <c r="BS120" s="837"/>
      <c r="BT120" s="837"/>
      <c r="BU120" s="837"/>
      <c r="BV120" s="837">
        <v>2081393</v>
      </c>
      <c r="BW120" s="837"/>
      <c r="BX120" s="837"/>
      <c r="BY120" s="837"/>
      <c r="BZ120" s="837"/>
      <c r="CA120" s="837">
        <v>2093149</v>
      </c>
      <c r="CB120" s="837"/>
      <c r="CC120" s="837"/>
      <c r="CD120" s="837"/>
      <c r="CE120" s="837"/>
      <c r="CF120" s="838">
        <v>47.7</v>
      </c>
      <c r="CG120" s="839"/>
      <c r="CH120" s="839"/>
      <c r="CI120" s="839"/>
      <c r="CJ120" s="839"/>
      <c r="CK120" s="998" t="s">
        <v>282</v>
      </c>
      <c r="CL120" s="999"/>
      <c r="CM120" s="999"/>
      <c r="CN120" s="999"/>
      <c r="CO120" s="1000"/>
      <c r="CP120" s="898" t="s">
        <v>360</v>
      </c>
      <c r="CQ120" s="899"/>
      <c r="CR120" s="899"/>
      <c r="CS120" s="899"/>
      <c r="CT120" s="899"/>
      <c r="CU120" s="899"/>
      <c r="CV120" s="899"/>
      <c r="CW120" s="899"/>
      <c r="CX120" s="899"/>
      <c r="CY120" s="899"/>
      <c r="CZ120" s="899"/>
      <c r="DA120" s="899"/>
      <c r="DB120" s="899"/>
      <c r="DC120" s="899"/>
      <c r="DD120" s="899"/>
      <c r="DE120" s="899"/>
      <c r="DF120" s="900"/>
      <c r="DG120" s="836">
        <v>6153083</v>
      </c>
      <c r="DH120" s="837"/>
      <c r="DI120" s="837"/>
      <c r="DJ120" s="837"/>
      <c r="DK120" s="837"/>
      <c r="DL120" s="837">
        <v>5514062</v>
      </c>
      <c r="DM120" s="837"/>
      <c r="DN120" s="837"/>
      <c r="DO120" s="837"/>
      <c r="DP120" s="837"/>
      <c r="DQ120" s="837">
        <v>5826086</v>
      </c>
      <c r="DR120" s="837"/>
      <c r="DS120" s="837"/>
      <c r="DT120" s="837"/>
      <c r="DU120" s="837"/>
      <c r="DV120" s="843">
        <v>132.9</v>
      </c>
      <c r="DW120" s="843"/>
      <c r="DX120" s="843"/>
      <c r="DY120" s="843"/>
      <c r="DZ120" s="844"/>
    </row>
    <row r="121" spans="1:130" s="54" customFormat="1" ht="26.25" customHeight="1" x14ac:dyDescent="0.15">
      <c r="A121" s="1028"/>
      <c r="B121" s="1024"/>
      <c r="C121" s="870" t="s">
        <v>138</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48" t="s">
        <v>210</v>
      </c>
      <c r="AB121" s="849"/>
      <c r="AC121" s="849"/>
      <c r="AD121" s="849"/>
      <c r="AE121" s="850"/>
      <c r="AF121" s="851" t="s">
        <v>210</v>
      </c>
      <c r="AG121" s="849"/>
      <c r="AH121" s="849"/>
      <c r="AI121" s="849"/>
      <c r="AJ121" s="850"/>
      <c r="AK121" s="851" t="s">
        <v>210</v>
      </c>
      <c r="AL121" s="849"/>
      <c r="AM121" s="849"/>
      <c r="AN121" s="849"/>
      <c r="AO121" s="850"/>
      <c r="AP121" s="852" t="s">
        <v>210</v>
      </c>
      <c r="AQ121" s="853"/>
      <c r="AR121" s="853"/>
      <c r="AS121" s="853"/>
      <c r="AT121" s="854"/>
      <c r="AU121" s="993"/>
      <c r="AV121" s="994"/>
      <c r="AW121" s="994"/>
      <c r="AX121" s="994"/>
      <c r="AY121" s="995"/>
      <c r="AZ121" s="855" t="s">
        <v>493</v>
      </c>
      <c r="BA121" s="856"/>
      <c r="BB121" s="856"/>
      <c r="BC121" s="856"/>
      <c r="BD121" s="856"/>
      <c r="BE121" s="856"/>
      <c r="BF121" s="856"/>
      <c r="BG121" s="856"/>
      <c r="BH121" s="856"/>
      <c r="BI121" s="856"/>
      <c r="BJ121" s="856"/>
      <c r="BK121" s="856"/>
      <c r="BL121" s="856"/>
      <c r="BM121" s="856"/>
      <c r="BN121" s="856"/>
      <c r="BO121" s="856"/>
      <c r="BP121" s="857"/>
      <c r="BQ121" s="858">
        <v>86228</v>
      </c>
      <c r="BR121" s="859"/>
      <c r="BS121" s="859"/>
      <c r="BT121" s="859"/>
      <c r="BU121" s="859"/>
      <c r="BV121" s="859">
        <v>60565</v>
      </c>
      <c r="BW121" s="859"/>
      <c r="BX121" s="859"/>
      <c r="BY121" s="859"/>
      <c r="BZ121" s="859"/>
      <c r="CA121" s="859">
        <v>104033</v>
      </c>
      <c r="CB121" s="859"/>
      <c r="CC121" s="859"/>
      <c r="CD121" s="859"/>
      <c r="CE121" s="859"/>
      <c r="CF121" s="860">
        <v>2.4</v>
      </c>
      <c r="CG121" s="861"/>
      <c r="CH121" s="861"/>
      <c r="CI121" s="861"/>
      <c r="CJ121" s="861"/>
      <c r="CK121" s="1001"/>
      <c r="CL121" s="1002"/>
      <c r="CM121" s="1002"/>
      <c r="CN121" s="1002"/>
      <c r="CO121" s="1003"/>
      <c r="CP121" s="901" t="s">
        <v>465</v>
      </c>
      <c r="CQ121" s="902"/>
      <c r="CR121" s="902"/>
      <c r="CS121" s="902"/>
      <c r="CT121" s="902"/>
      <c r="CU121" s="902"/>
      <c r="CV121" s="902"/>
      <c r="CW121" s="902"/>
      <c r="CX121" s="902"/>
      <c r="CY121" s="902"/>
      <c r="CZ121" s="902"/>
      <c r="DA121" s="902"/>
      <c r="DB121" s="902"/>
      <c r="DC121" s="902"/>
      <c r="DD121" s="902"/>
      <c r="DE121" s="902"/>
      <c r="DF121" s="903"/>
      <c r="DG121" s="858">
        <v>41297</v>
      </c>
      <c r="DH121" s="859"/>
      <c r="DI121" s="859"/>
      <c r="DJ121" s="859"/>
      <c r="DK121" s="859"/>
      <c r="DL121" s="859">
        <v>40555</v>
      </c>
      <c r="DM121" s="859"/>
      <c r="DN121" s="859"/>
      <c r="DO121" s="859"/>
      <c r="DP121" s="859"/>
      <c r="DQ121" s="859">
        <v>43663</v>
      </c>
      <c r="DR121" s="859"/>
      <c r="DS121" s="859"/>
      <c r="DT121" s="859"/>
      <c r="DU121" s="859"/>
      <c r="DV121" s="865">
        <v>1</v>
      </c>
      <c r="DW121" s="865"/>
      <c r="DX121" s="865"/>
      <c r="DY121" s="865"/>
      <c r="DZ121" s="866"/>
    </row>
    <row r="122" spans="1:130" s="54" customFormat="1" ht="26.25" customHeight="1" x14ac:dyDescent="0.15">
      <c r="A122" s="1028"/>
      <c r="B122" s="1024"/>
      <c r="C122" s="862" t="s">
        <v>486</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48" t="s">
        <v>210</v>
      </c>
      <c r="AB122" s="849"/>
      <c r="AC122" s="849"/>
      <c r="AD122" s="849"/>
      <c r="AE122" s="850"/>
      <c r="AF122" s="851" t="s">
        <v>210</v>
      </c>
      <c r="AG122" s="849"/>
      <c r="AH122" s="849"/>
      <c r="AI122" s="849"/>
      <c r="AJ122" s="850"/>
      <c r="AK122" s="851" t="s">
        <v>210</v>
      </c>
      <c r="AL122" s="849"/>
      <c r="AM122" s="849"/>
      <c r="AN122" s="849"/>
      <c r="AO122" s="850"/>
      <c r="AP122" s="852" t="s">
        <v>210</v>
      </c>
      <c r="AQ122" s="853"/>
      <c r="AR122" s="853"/>
      <c r="AS122" s="853"/>
      <c r="AT122" s="854"/>
      <c r="AU122" s="993"/>
      <c r="AV122" s="994"/>
      <c r="AW122" s="994"/>
      <c r="AX122" s="994"/>
      <c r="AY122" s="995"/>
      <c r="AZ122" s="881" t="s">
        <v>495</v>
      </c>
      <c r="BA122" s="868"/>
      <c r="BB122" s="868"/>
      <c r="BC122" s="868"/>
      <c r="BD122" s="868"/>
      <c r="BE122" s="868"/>
      <c r="BF122" s="868"/>
      <c r="BG122" s="868"/>
      <c r="BH122" s="868"/>
      <c r="BI122" s="868"/>
      <c r="BJ122" s="868"/>
      <c r="BK122" s="868"/>
      <c r="BL122" s="868"/>
      <c r="BM122" s="868"/>
      <c r="BN122" s="868"/>
      <c r="BO122" s="868"/>
      <c r="BP122" s="869"/>
      <c r="BQ122" s="882">
        <v>11643101</v>
      </c>
      <c r="BR122" s="883"/>
      <c r="BS122" s="883"/>
      <c r="BT122" s="883"/>
      <c r="BU122" s="883"/>
      <c r="BV122" s="883">
        <v>11541872</v>
      </c>
      <c r="BW122" s="883"/>
      <c r="BX122" s="883"/>
      <c r="BY122" s="883"/>
      <c r="BZ122" s="883"/>
      <c r="CA122" s="883">
        <v>11266613</v>
      </c>
      <c r="CB122" s="883"/>
      <c r="CC122" s="883"/>
      <c r="CD122" s="883"/>
      <c r="CE122" s="883"/>
      <c r="CF122" s="904">
        <v>257</v>
      </c>
      <c r="CG122" s="905"/>
      <c r="CH122" s="905"/>
      <c r="CI122" s="905"/>
      <c r="CJ122" s="905"/>
      <c r="CK122" s="1001"/>
      <c r="CL122" s="1002"/>
      <c r="CM122" s="1002"/>
      <c r="CN122" s="1002"/>
      <c r="CO122" s="1003"/>
      <c r="CP122" s="901" t="s">
        <v>273</v>
      </c>
      <c r="CQ122" s="902"/>
      <c r="CR122" s="902"/>
      <c r="CS122" s="902"/>
      <c r="CT122" s="902"/>
      <c r="CU122" s="902"/>
      <c r="CV122" s="902"/>
      <c r="CW122" s="902"/>
      <c r="CX122" s="902"/>
      <c r="CY122" s="902"/>
      <c r="CZ122" s="902"/>
      <c r="DA122" s="902"/>
      <c r="DB122" s="902"/>
      <c r="DC122" s="902"/>
      <c r="DD122" s="902"/>
      <c r="DE122" s="902"/>
      <c r="DF122" s="903"/>
      <c r="DG122" s="858" t="s">
        <v>210</v>
      </c>
      <c r="DH122" s="859"/>
      <c r="DI122" s="859"/>
      <c r="DJ122" s="859"/>
      <c r="DK122" s="859"/>
      <c r="DL122" s="859">
        <v>1597</v>
      </c>
      <c r="DM122" s="859"/>
      <c r="DN122" s="859"/>
      <c r="DO122" s="859"/>
      <c r="DP122" s="859"/>
      <c r="DQ122" s="859">
        <v>1583</v>
      </c>
      <c r="DR122" s="859"/>
      <c r="DS122" s="859"/>
      <c r="DT122" s="859"/>
      <c r="DU122" s="859"/>
      <c r="DV122" s="865">
        <v>0</v>
      </c>
      <c r="DW122" s="865"/>
      <c r="DX122" s="865"/>
      <c r="DY122" s="865"/>
      <c r="DZ122" s="866"/>
    </row>
    <row r="123" spans="1:130" s="54" customFormat="1" ht="26.25" customHeight="1" x14ac:dyDescent="0.15">
      <c r="A123" s="1028"/>
      <c r="B123" s="1024"/>
      <c r="C123" s="862" t="s">
        <v>488</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48">
        <v>349</v>
      </c>
      <c r="AB123" s="849"/>
      <c r="AC123" s="849"/>
      <c r="AD123" s="849"/>
      <c r="AE123" s="850"/>
      <c r="AF123" s="851" t="s">
        <v>210</v>
      </c>
      <c r="AG123" s="849"/>
      <c r="AH123" s="849"/>
      <c r="AI123" s="849"/>
      <c r="AJ123" s="850"/>
      <c r="AK123" s="851" t="s">
        <v>210</v>
      </c>
      <c r="AL123" s="849"/>
      <c r="AM123" s="849"/>
      <c r="AN123" s="849"/>
      <c r="AO123" s="850"/>
      <c r="AP123" s="852" t="s">
        <v>210</v>
      </c>
      <c r="AQ123" s="853"/>
      <c r="AR123" s="853"/>
      <c r="AS123" s="853"/>
      <c r="AT123" s="854"/>
      <c r="AU123" s="996"/>
      <c r="AV123" s="997"/>
      <c r="AW123" s="997"/>
      <c r="AX123" s="997"/>
      <c r="AY123" s="997"/>
      <c r="AZ123" s="83" t="s">
        <v>286</v>
      </c>
      <c r="BA123" s="83"/>
      <c r="BB123" s="83"/>
      <c r="BC123" s="83"/>
      <c r="BD123" s="83"/>
      <c r="BE123" s="83"/>
      <c r="BF123" s="83"/>
      <c r="BG123" s="83"/>
      <c r="BH123" s="83"/>
      <c r="BI123" s="83"/>
      <c r="BJ123" s="83"/>
      <c r="BK123" s="83"/>
      <c r="BL123" s="83"/>
      <c r="BM123" s="83"/>
      <c r="BN123" s="83"/>
      <c r="BO123" s="873" t="s">
        <v>496</v>
      </c>
      <c r="BP123" s="884"/>
      <c r="BQ123" s="906">
        <v>13900781</v>
      </c>
      <c r="BR123" s="907"/>
      <c r="BS123" s="907"/>
      <c r="BT123" s="907"/>
      <c r="BU123" s="907"/>
      <c r="BV123" s="907">
        <v>13683830</v>
      </c>
      <c r="BW123" s="907"/>
      <c r="BX123" s="907"/>
      <c r="BY123" s="907"/>
      <c r="BZ123" s="907"/>
      <c r="CA123" s="907">
        <v>13463795</v>
      </c>
      <c r="CB123" s="907"/>
      <c r="CC123" s="907"/>
      <c r="CD123" s="907"/>
      <c r="CE123" s="907"/>
      <c r="CF123" s="885"/>
      <c r="CG123" s="886"/>
      <c r="CH123" s="886"/>
      <c r="CI123" s="886"/>
      <c r="CJ123" s="887"/>
      <c r="CK123" s="1001"/>
      <c r="CL123" s="1002"/>
      <c r="CM123" s="1002"/>
      <c r="CN123" s="1002"/>
      <c r="CO123" s="1003"/>
      <c r="CP123" s="901" t="s">
        <v>112</v>
      </c>
      <c r="CQ123" s="902"/>
      <c r="CR123" s="902"/>
      <c r="CS123" s="902"/>
      <c r="CT123" s="902"/>
      <c r="CU123" s="902"/>
      <c r="CV123" s="902"/>
      <c r="CW123" s="902"/>
      <c r="CX123" s="902"/>
      <c r="CY123" s="902"/>
      <c r="CZ123" s="902"/>
      <c r="DA123" s="902"/>
      <c r="DB123" s="902"/>
      <c r="DC123" s="902"/>
      <c r="DD123" s="902"/>
      <c r="DE123" s="902"/>
      <c r="DF123" s="903"/>
      <c r="DG123" s="848" t="s">
        <v>210</v>
      </c>
      <c r="DH123" s="849"/>
      <c r="DI123" s="849"/>
      <c r="DJ123" s="849"/>
      <c r="DK123" s="850"/>
      <c r="DL123" s="851" t="s">
        <v>210</v>
      </c>
      <c r="DM123" s="849"/>
      <c r="DN123" s="849"/>
      <c r="DO123" s="849"/>
      <c r="DP123" s="850"/>
      <c r="DQ123" s="851" t="s">
        <v>210</v>
      </c>
      <c r="DR123" s="849"/>
      <c r="DS123" s="849"/>
      <c r="DT123" s="849"/>
      <c r="DU123" s="850"/>
      <c r="DV123" s="852" t="s">
        <v>210</v>
      </c>
      <c r="DW123" s="853"/>
      <c r="DX123" s="853"/>
      <c r="DY123" s="853"/>
      <c r="DZ123" s="854"/>
    </row>
    <row r="124" spans="1:130" s="54" customFormat="1" ht="26.25" customHeight="1" x14ac:dyDescent="0.15">
      <c r="A124" s="1028"/>
      <c r="B124" s="1024"/>
      <c r="C124" s="862" t="s">
        <v>346</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48" t="s">
        <v>210</v>
      </c>
      <c r="AB124" s="849"/>
      <c r="AC124" s="849"/>
      <c r="AD124" s="849"/>
      <c r="AE124" s="850"/>
      <c r="AF124" s="851" t="s">
        <v>210</v>
      </c>
      <c r="AG124" s="849"/>
      <c r="AH124" s="849"/>
      <c r="AI124" s="849"/>
      <c r="AJ124" s="850"/>
      <c r="AK124" s="851" t="s">
        <v>210</v>
      </c>
      <c r="AL124" s="849"/>
      <c r="AM124" s="849"/>
      <c r="AN124" s="849"/>
      <c r="AO124" s="850"/>
      <c r="AP124" s="852" t="s">
        <v>210</v>
      </c>
      <c r="AQ124" s="853"/>
      <c r="AR124" s="853"/>
      <c r="AS124" s="853"/>
      <c r="AT124" s="854"/>
      <c r="AU124" s="912" t="s">
        <v>497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137.6</v>
      </c>
      <c r="BR124" s="916"/>
      <c r="BS124" s="916"/>
      <c r="BT124" s="916"/>
      <c r="BU124" s="916"/>
      <c r="BV124" s="916">
        <v>127.9</v>
      </c>
      <c r="BW124" s="916"/>
      <c r="BX124" s="916"/>
      <c r="BY124" s="916"/>
      <c r="BZ124" s="916"/>
      <c r="CA124" s="916">
        <v>117.9</v>
      </c>
      <c r="CB124" s="916"/>
      <c r="CC124" s="916"/>
      <c r="CD124" s="916"/>
      <c r="CE124" s="916"/>
      <c r="CF124" s="917"/>
      <c r="CG124" s="918"/>
      <c r="CH124" s="918"/>
      <c r="CI124" s="918"/>
      <c r="CJ124" s="919"/>
      <c r="CK124" s="1004"/>
      <c r="CL124" s="1004"/>
      <c r="CM124" s="1004"/>
      <c r="CN124" s="1004"/>
      <c r="CO124" s="1005"/>
      <c r="CP124" s="901" t="s">
        <v>498</v>
      </c>
      <c r="CQ124" s="902"/>
      <c r="CR124" s="902"/>
      <c r="CS124" s="902"/>
      <c r="CT124" s="902"/>
      <c r="CU124" s="902"/>
      <c r="CV124" s="902"/>
      <c r="CW124" s="902"/>
      <c r="CX124" s="902"/>
      <c r="CY124" s="902"/>
      <c r="CZ124" s="902"/>
      <c r="DA124" s="902"/>
      <c r="DB124" s="902"/>
      <c r="DC124" s="902"/>
      <c r="DD124" s="902"/>
      <c r="DE124" s="902"/>
      <c r="DF124" s="903"/>
      <c r="DG124" s="891">
        <v>1252934</v>
      </c>
      <c r="DH124" s="892"/>
      <c r="DI124" s="892"/>
      <c r="DJ124" s="892"/>
      <c r="DK124" s="893"/>
      <c r="DL124" s="894">
        <v>1098934</v>
      </c>
      <c r="DM124" s="892"/>
      <c r="DN124" s="892"/>
      <c r="DO124" s="892"/>
      <c r="DP124" s="893"/>
      <c r="DQ124" s="894" t="s">
        <v>210</v>
      </c>
      <c r="DR124" s="892"/>
      <c r="DS124" s="892"/>
      <c r="DT124" s="892"/>
      <c r="DU124" s="893"/>
      <c r="DV124" s="895" t="s">
        <v>210</v>
      </c>
      <c r="DW124" s="896"/>
      <c r="DX124" s="896"/>
      <c r="DY124" s="896"/>
      <c r="DZ124" s="897"/>
    </row>
    <row r="125" spans="1:130" s="54" customFormat="1" ht="26.25" customHeight="1" x14ac:dyDescent="0.15">
      <c r="A125" s="1028"/>
      <c r="B125" s="1024"/>
      <c r="C125" s="862" t="s">
        <v>491</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48" t="s">
        <v>210</v>
      </c>
      <c r="AB125" s="849"/>
      <c r="AC125" s="849"/>
      <c r="AD125" s="849"/>
      <c r="AE125" s="850"/>
      <c r="AF125" s="851" t="s">
        <v>210</v>
      </c>
      <c r="AG125" s="849"/>
      <c r="AH125" s="849"/>
      <c r="AI125" s="849"/>
      <c r="AJ125" s="850"/>
      <c r="AK125" s="851" t="s">
        <v>210</v>
      </c>
      <c r="AL125" s="849"/>
      <c r="AM125" s="849"/>
      <c r="AN125" s="849"/>
      <c r="AO125" s="850"/>
      <c r="AP125" s="852" t="s">
        <v>210</v>
      </c>
      <c r="AQ125" s="853"/>
      <c r="AR125" s="853"/>
      <c r="AS125" s="853"/>
      <c r="AT125" s="85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501</v>
      </c>
      <c r="CL125" s="999"/>
      <c r="CM125" s="999"/>
      <c r="CN125" s="999"/>
      <c r="CO125" s="1000"/>
      <c r="CP125" s="835" t="s">
        <v>144</v>
      </c>
      <c r="CQ125" s="826"/>
      <c r="CR125" s="826"/>
      <c r="CS125" s="826"/>
      <c r="CT125" s="826"/>
      <c r="CU125" s="826"/>
      <c r="CV125" s="826"/>
      <c r="CW125" s="826"/>
      <c r="CX125" s="826"/>
      <c r="CY125" s="826"/>
      <c r="CZ125" s="826"/>
      <c r="DA125" s="826"/>
      <c r="DB125" s="826"/>
      <c r="DC125" s="826"/>
      <c r="DD125" s="826"/>
      <c r="DE125" s="826"/>
      <c r="DF125" s="827"/>
      <c r="DG125" s="836" t="s">
        <v>210</v>
      </c>
      <c r="DH125" s="837"/>
      <c r="DI125" s="837"/>
      <c r="DJ125" s="837"/>
      <c r="DK125" s="837"/>
      <c r="DL125" s="837" t="s">
        <v>210</v>
      </c>
      <c r="DM125" s="837"/>
      <c r="DN125" s="837"/>
      <c r="DO125" s="837"/>
      <c r="DP125" s="837"/>
      <c r="DQ125" s="837" t="s">
        <v>210</v>
      </c>
      <c r="DR125" s="837"/>
      <c r="DS125" s="837"/>
      <c r="DT125" s="837"/>
      <c r="DU125" s="837"/>
      <c r="DV125" s="843" t="s">
        <v>210</v>
      </c>
      <c r="DW125" s="843"/>
      <c r="DX125" s="843"/>
      <c r="DY125" s="843"/>
      <c r="DZ125" s="844"/>
    </row>
    <row r="126" spans="1:130" s="54" customFormat="1" ht="26.25" customHeight="1" x14ac:dyDescent="0.15">
      <c r="A126" s="1028"/>
      <c r="B126" s="1024"/>
      <c r="C126" s="862" t="s">
        <v>492</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48" t="s">
        <v>210</v>
      </c>
      <c r="AB126" s="849"/>
      <c r="AC126" s="849"/>
      <c r="AD126" s="849"/>
      <c r="AE126" s="850"/>
      <c r="AF126" s="851" t="s">
        <v>210</v>
      </c>
      <c r="AG126" s="849"/>
      <c r="AH126" s="849"/>
      <c r="AI126" s="849"/>
      <c r="AJ126" s="850"/>
      <c r="AK126" s="851" t="s">
        <v>210</v>
      </c>
      <c r="AL126" s="849"/>
      <c r="AM126" s="849"/>
      <c r="AN126" s="849"/>
      <c r="AO126" s="850"/>
      <c r="AP126" s="852" t="s">
        <v>210</v>
      </c>
      <c r="AQ126" s="853"/>
      <c r="AR126" s="853"/>
      <c r="AS126" s="853"/>
      <c r="AT126" s="85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55" t="s">
        <v>424</v>
      </c>
      <c r="CQ126" s="856"/>
      <c r="CR126" s="856"/>
      <c r="CS126" s="856"/>
      <c r="CT126" s="856"/>
      <c r="CU126" s="856"/>
      <c r="CV126" s="856"/>
      <c r="CW126" s="856"/>
      <c r="CX126" s="856"/>
      <c r="CY126" s="856"/>
      <c r="CZ126" s="856"/>
      <c r="DA126" s="856"/>
      <c r="DB126" s="856"/>
      <c r="DC126" s="856"/>
      <c r="DD126" s="856"/>
      <c r="DE126" s="856"/>
      <c r="DF126" s="857"/>
      <c r="DG126" s="858" t="s">
        <v>210</v>
      </c>
      <c r="DH126" s="859"/>
      <c r="DI126" s="859"/>
      <c r="DJ126" s="859"/>
      <c r="DK126" s="859"/>
      <c r="DL126" s="859" t="s">
        <v>210</v>
      </c>
      <c r="DM126" s="859"/>
      <c r="DN126" s="859"/>
      <c r="DO126" s="859"/>
      <c r="DP126" s="859"/>
      <c r="DQ126" s="859" t="s">
        <v>210</v>
      </c>
      <c r="DR126" s="859"/>
      <c r="DS126" s="859"/>
      <c r="DT126" s="859"/>
      <c r="DU126" s="859"/>
      <c r="DV126" s="865" t="s">
        <v>210</v>
      </c>
      <c r="DW126" s="865"/>
      <c r="DX126" s="865"/>
      <c r="DY126" s="865"/>
      <c r="DZ126" s="866"/>
    </row>
    <row r="127" spans="1:130" s="54" customFormat="1" ht="26.25" customHeight="1" x14ac:dyDescent="0.15">
      <c r="A127" s="1029"/>
      <c r="B127" s="1026"/>
      <c r="C127" s="888" t="s">
        <v>76</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48" t="s">
        <v>210</v>
      </c>
      <c r="AB127" s="849"/>
      <c r="AC127" s="849"/>
      <c r="AD127" s="849"/>
      <c r="AE127" s="850"/>
      <c r="AF127" s="851" t="s">
        <v>210</v>
      </c>
      <c r="AG127" s="849"/>
      <c r="AH127" s="849"/>
      <c r="AI127" s="849"/>
      <c r="AJ127" s="850"/>
      <c r="AK127" s="851" t="s">
        <v>210</v>
      </c>
      <c r="AL127" s="849"/>
      <c r="AM127" s="849"/>
      <c r="AN127" s="849"/>
      <c r="AO127" s="850"/>
      <c r="AP127" s="852" t="s">
        <v>210</v>
      </c>
      <c r="AQ127" s="853"/>
      <c r="AR127" s="853"/>
      <c r="AS127" s="853"/>
      <c r="AT127" s="854"/>
      <c r="AU127" s="77"/>
      <c r="AV127" s="77"/>
      <c r="AW127" s="77"/>
      <c r="AX127" s="939" t="s">
        <v>502</v>
      </c>
      <c r="AY127" s="909"/>
      <c r="AZ127" s="909"/>
      <c r="BA127" s="909"/>
      <c r="BB127" s="909"/>
      <c r="BC127" s="909"/>
      <c r="BD127" s="909"/>
      <c r="BE127" s="910"/>
      <c r="BF127" s="908" t="s">
        <v>503</v>
      </c>
      <c r="BG127" s="909"/>
      <c r="BH127" s="909"/>
      <c r="BI127" s="909"/>
      <c r="BJ127" s="909"/>
      <c r="BK127" s="909"/>
      <c r="BL127" s="910"/>
      <c r="BM127" s="908" t="s">
        <v>425</v>
      </c>
      <c r="BN127" s="909"/>
      <c r="BO127" s="909"/>
      <c r="BP127" s="909"/>
      <c r="BQ127" s="909"/>
      <c r="BR127" s="909"/>
      <c r="BS127" s="910"/>
      <c r="BT127" s="908" t="s">
        <v>417</v>
      </c>
      <c r="BU127" s="909"/>
      <c r="BV127" s="909"/>
      <c r="BW127" s="909"/>
      <c r="BX127" s="909"/>
      <c r="BY127" s="909"/>
      <c r="BZ127" s="911"/>
      <c r="CA127" s="77"/>
      <c r="CB127" s="77"/>
      <c r="CC127" s="77"/>
      <c r="CD127" s="89"/>
      <c r="CE127" s="89"/>
      <c r="CF127" s="89"/>
      <c r="CG127" s="74"/>
      <c r="CH127" s="74"/>
      <c r="CI127" s="74"/>
      <c r="CJ127" s="90"/>
      <c r="CK127" s="1007"/>
      <c r="CL127" s="1002"/>
      <c r="CM127" s="1002"/>
      <c r="CN127" s="1002"/>
      <c r="CO127" s="1003"/>
      <c r="CP127" s="855" t="s">
        <v>448</v>
      </c>
      <c r="CQ127" s="856"/>
      <c r="CR127" s="856"/>
      <c r="CS127" s="856"/>
      <c r="CT127" s="856"/>
      <c r="CU127" s="856"/>
      <c r="CV127" s="856"/>
      <c r="CW127" s="856"/>
      <c r="CX127" s="856"/>
      <c r="CY127" s="856"/>
      <c r="CZ127" s="856"/>
      <c r="DA127" s="856"/>
      <c r="DB127" s="856"/>
      <c r="DC127" s="856"/>
      <c r="DD127" s="856"/>
      <c r="DE127" s="856"/>
      <c r="DF127" s="857"/>
      <c r="DG127" s="858" t="s">
        <v>210</v>
      </c>
      <c r="DH127" s="859"/>
      <c r="DI127" s="859"/>
      <c r="DJ127" s="859"/>
      <c r="DK127" s="859"/>
      <c r="DL127" s="859" t="s">
        <v>210</v>
      </c>
      <c r="DM127" s="859"/>
      <c r="DN127" s="859"/>
      <c r="DO127" s="859"/>
      <c r="DP127" s="859"/>
      <c r="DQ127" s="859" t="s">
        <v>210</v>
      </c>
      <c r="DR127" s="859"/>
      <c r="DS127" s="859"/>
      <c r="DT127" s="859"/>
      <c r="DU127" s="859"/>
      <c r="DV127" s="865" t="s">
        <v>210</v>
      </c>
      <c r="DW127" s="865"/>
      <c r="DX127" s="865"/>
      <c r="DY127" s="865"/>
      <c r="DZ127" s="866"/>
    </row>
    <row r="128" spans="1:130" s="54" customFormat="1" ht="26.25" customHeight="1" x14ac:dyDescent="0.15">
      <c r="A128" s="960" t="s">
        <v>504</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2" t="s">
        <v>7</v>
      </c>
      <c r="X128" s="962"/>
      <c r="Y128" s="962"/>
      <c r="Z128" s="963"/>
      <c r="AA128" s="828">
        <v>4966</v>
      </c>
      <c r="AB128" s="829"/>
      <c r="AC128" s="829"/>
      <c r="AD128" s="829"/>
      <c r="AE128" s="830"/>
      <c r="AF128" s="831">
        <v>7066</v>
      </c>
      <c r="AG128" s="829"/>
      <c r="AH128" s="829"/>
      <c r="AI128" s="829"/>
      <c r="AJ128" s="830"/>
      <c r="AK128" s="831">
        <v>12247</v>
      </c>
      <c r="AL128" s="829"/>
      <c r="AM128" s="829"/>
      <c r="AN128" s="829"/>
      <c r="AO128" s="830"/>
      <c r="AP128" s="964"/>
      <c r="AQ128" s="965"/>
      <c r="AR128" s="965"/>
      <c r="AS128" s="965"/>
      <c r="AT128" s="966"/>
      <c r="AU128" s="77"/>
      <c r="AV128" s="77"/>
      <c r="AW128" s="77"/>
      <c r="AX128" s="825" t="s">
        <v>319</v>
      </c>
      <c r="AY128" s="826"/>
      <c r="AZ128" s="826"/>
      <c r="BA128" s="826"/>
      <c r="BB128" s="826"/>
      <c r="BC128" s="826"/>
      <c r="BD128" s="826"/>
      <c r="BE128" s="827"/>
      <c r="BF128" s="967" t="s">
        <v>210</v>
      </c>
      <c r="BG128" s="968"/>
      <c r="BH128" s="968"/>
      <c r="BI128" s="968"/>
      <c r="BJ128" s="968"/>
      <c r="BK128" s="968"/>
      <c r="BL128" s="969"/>
      <c r="BM128" s="967">
        <v>14.83</v>
      </c>
      <c r="BN128" s="968"/>
      <c r="BO128" s="968"/>
      <c r="BP128" s="968"/>
      <c r="BQ128" s="968"/>
      <c r="BR128" s="968"/>
      <c r="BS128" s="969"/>
      <c r="BT128" s="967">
        <v>20</v>
      </c>
      <c r="BU128" s="968"/>
      <c r="BV128" s="968"/>
      <c r="BW128" s="968"/>
      <c r="BX128" s="968"/>
      <c r="BY128" s="968"/>
      <c r="BZ128" s="970"/>
      <c r="CA128" s="89"/>
      <c r="CB128" s="89"/>
      <c r="CC128" s="89"/>
      <c r="CD128" s="89"/>
      <c r="CE128" s="89"/>
      <c r="CF128" s="89"/>
      <c r="CG128" s="74"/>
      <c r="CH128" s="74"/>
      <c r="CI128" s="74"/>
      <c r="CJ128" s="90"/>
      <c r="CK128" s="1008"/>
      <c r="CL128" s="1009"/>
      <c r="CM128" s="1009"/>
      <c r="CN128" s="1009"/>
      <c r="CO128" s="1010"/>
      <c r="CP128" s="920" t="s">
        <v>409</v>
      </c>
      <c r="CQ128" s="921"/>
      <c r="CR128" s="921"/>
      <c r="CS128" s="921"/>
      <c r="CT128" s="921"/>
      <c r="CU128" s="921"/>
      <c r="CV128" s="921"/>
      <c r="CW128" s="921"/>
      <c r="CX128" s="921"/>
      <c r="CY128" s="921"/>
      <c r="CZ128" s="921"/>
      <c r="DA128" s="921"/>
      <c r="DB128" s="921"/>
      <c r="DC128" s="921"/>
      <c r="DD128" s="921"/>
      <c r="DE128" s="921"/>
      <c r="DF128" s="922"/>
      <c r="DG128" s="923" t="s">
        <v>210</v>
      </c>
      <c r="DH128" s="924"/>
      <c r="DI128" s="924"/>
      <c r="DJ128" s="924"/>
      <c r="DK128" s="924"/>
      <c r="DL128" s="924" t="s">
        <v>210</v>
      </c>
      <c r="DM128" s="924"/>
      <c r="DN128" s="924"/>
      <c r="DO128" s="924"/>
      <c r="DP128" s="924"/>
      <c r="DQ128" s="924" t="s">
        <v>210</v>
      </c>
      <c r="DR128" s="924"/>
      <c r="DS128" s="924"/>
      <c r="DT128" s="924"/>
      <c r="DU128" s="924"/>
      <c r="DV128" s="925" t="s">
        <v>210</v>
      </c>
      <c r="DW128" s="925"/>
      <c r="DX128" s="925"/>
      <c r="DY128" s="925"/>
      <c r="DZ128" s="926"/>
    </row>
    <row r="129" spans="1:131" s="54" customFormat="1" ht="26.25" customHeight="1" x14ac:dyDescent="0.15">
      <c r="A129" s="845" t="s">
        <v>182</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927" t="s">
        <v>252</v>
      </c>
      <c r="X129" s="928"/>
      <c r="Y129" s="928"/>
      <c r="Z129" s="929"/>
      <c r="AA129" s="848">
        <v>5264784</v>
      </c>
      <c r="AB129" s="849"/>
      <c r="AC129" s="849"/>
      <c r="AD129" s="849"/>
      <c r="AE129" s="850"/>
      <c r="AF129" s="851">
        <v>5267921</v>
      </c>
      <c r="AG129" s="849"/>
      <c r="AH129" s="849"/>
      <c r="AI129" s="849"/>
      <c r="AJ129" s="850"/>
      <c r="AK129" s="851">
        <v>5275133</v>
      </c>
      <c r="AL129" s="849"/>
      <c r="AM129" s="849"/>
      <c r="AN129" s="849"/>
      <c r="AO129" s="850"/>
      <c r="AP129" s="930"/>
      <c r="AQ129" s="931"/>
      <c r="AR129" s="931"/>
      <c r="AS129" s="931"/>
      <c r="AT129" s="932"/>
      <c r="AU129" s="79"/>
      <c r="AV129" s="79"/>
      <c r="AW129" s="79"/>
      <c r="AX129" s="933" t="s">
        <v>116</v>
      </c>
      <c r="AY129" s="856"/>
      <c r="AZ129" s="856"/>
      <c r="BA129" s="856"/>
      <c r="BB129" s="856"/>
      <c r="BC129" s="856"/>
      <c r="BD129" s="856"/>
      <c r="BE129" s="857"/>
      <c r="BF129" s="934" t="s">
        <v>210</v>
      </c>
      <c r="BG129" s="935"/>
      <c r="BH129" s="935"/>
      <c r="BI129" s="935"/>
      <c r="BJ129" s="935"/>
      <c r="BK129" s="935"/>
      <c r="BL129" s="936"/>
      <c r="BM129" s="934">
        <v>19.829999999999998</v>
      </c>
      <c r="BN129" s="935"/>
      <c r="BO129" s="935"/>
      <c r="BP129" s="935"/>
      <c r="BQ129" s="935"/>
      <c r="BR129" s="935"/>
      <c r="BS129" s="936"/>
      <c r="BT129" s="934">
        <v>30</v>
      </c>
      <c r="BU129" s="937"/>
      <c r="BV129" s="937"/>
      <c r="BW129" s="937"/>
      <c r="BX129" s="937"/>
      <c r="BY129" s="937"/>
      <c r="BZ129" s="9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5" t="s">
        <v>505</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927" t="s">
        <v>506</v>
      </c>
      <c r="X130" s="928"/>
      <c r="Y130" s="928"/>
      <c r="Z130" s="929"/>
      <c r="AA130" s="848">
        <v>927726</v>
      </c>
      <c r="AB130" s="849"/>
      <c r="AC130" s="849"/>
      <c r="AD130" s="849"/>
      <c r="AE130" s="850"/>
      <c r="AF130" s="851">
        <v>886999</v>
      </c>
      <c r="AG130" s="849"/>
      <c r="AH130" s="849"/>
      <c r="AI130" s="849"/>
      <c r="AJ130" s="850"/>
      <c r="AK130" s="851">
        <v>891179</v>
      </c>
      <c r="AL130" s="849"/>
      <c r="AM130" s="849"/>
      <c r="AN130" s="849"/>
      <c r="AO130" s="850"/>
      <c r="AP130" s="930"/>
      <c r="AQ130" s="931"/>
      <c r="AR130" s="931"/>
      <c r="AS130" s="931"/>
      <c r="AT130" s="932"/>
      <c r="AU130" s="79"/>
      <c r="AV130" s="79"/>
      <c r="AW130" s="79"/>
      <c r="AX130" s="933" t="s">
        <v>437</v>
      </c>
      <c r="AY130" s="856"/>
      <c r="AZ130" s="856"/>
      <c r="BA130" s="856"/>
      <c r="BB130" s="856"/>
      <c r="BC130" s="856"/>
      <c r="BD130" s="856"/>
      <c r="BE130" s="857"/>
      <c r="BF130" s="940">
        <v>10.3</v>
      </c>
      <c r="BG130" s="941"/>
      <c r="BH130" s="941"/>
      <c r="BI130" s="941"/>
      <c r="BJ130" s="941"/>
      <c r="BK130" s="941"/>
      <c r="BL130" s="942"/>
      <c r="BM130" s="940">
        <v>25</v>
      </c>
      <c r="BN130" s="941"/>
      <c r="BO130" s="941"/>
      <c r="BP130" s="941"/>
      <c r="BQ130" s="941"/>
      <c r="BR130" s="941"/>
      <c r="BS130" s="942"/>
      <c r="BT130" s="940">
        <v>35</v>
      </c>
      <c r="BU130" s="943"/>
      <c r="BV130" s="943"/>
      <c r="BW130" s="943"/>
      <c r="BX130" s="943"/>
      <c r="BY130" s="943"/>
      <c r="BZ130" s="94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5"/>
      <c r="B131" s="946"/>
      <c r="C131" s="946"/>
      <c r="D131" s="946"/>
      <c r="E131" s="946"/>
      <c r="F131" s="946"/>
      <c r="G131" s="946"/>
      <c r="H131" s="946"/>
      <c r="I131" s="946"/>
      <c r="J131" s="946"/>
      <c r="K131" s="946"/>
      <c r="L131" s="946"/>
      <c r="M131" s="946"/>
      <c r="N131" s="946"/>
      <c r="O131" s="946"/>
      <c r="P131" s="946"/>
      <c r="Q131" s="946"/>
      <c r="R131" s="946"/>
      <c r="S131" s="946"/>
      <c r="T131" s="946"/>
      <c r="U131" s="946"/>
      <c r="V131" s="946"/>
      <c r="W131" s="947" t="s">
        <v>186</v>
      </c>
      <c r="X131" s="948"/>
      <c r="Y131" s="948"/>
      <c r="Z131" s="949"/>
      <c r="AA131" s="891">
        <v>4337058</v>
      </c>
      <c r="AB131" s="892"/>
      <c r="AC131" s="892"/>
      <c r="AD131" s="892"/>
      <c r="AE131" s="893"/>
      <c r="AF131" s="894">
        <v>4380922</v>
      </c>
      <c r="AG131" s="892"/>
      <c r="AH131" s="892"/>
      <c r="AI131" s="892"/>
      <c r="AJ131" s="893"/>
      <c r="AK131" s="894">
        <v>4383954</v>
      </c>
      <c r="AL131" s="892"/>
      <c r="AM131" s="892"/>
      <c r="AN131" s="892"/>
      <c r="AO131" s="893"/>
      <c r="AP131" s="950"/>
      <c r="AQ131" s="951"/>
      <c r="AR131" s="951"/>
      <c r="AS131" s="951"/>
      <c r="AT131" s="952"/>
      <c r="AU131" s="79"/>
      <c r="AV131" s="79"/>
      <c r="AW131" s="79"/>
      <c r="AX131" s="953" t="s">
        <v>477</v>
      </c>
      <c r="AY131" s="921"/>
      <c r="AZ131" s="921"/>
      <c r="BA131" s="921"/>
      <c r="BB131" s="921"/>
      <c r="BC131" s="921"/>
      <c r="BD131" s="921"/>
      <c r="BE131" s="922"/>
      <c r="BF131" s="954">
        <v>117.9</v>
      </c>
      <c r="BG131" s="955"/>
      <c r="BH131" s="955"/>
      <c r="BI131" s="955"/>
      <c r="BJ131" s="955"/>
      <c r="BK131" s="955"/>
      <c r="BL131" s="956"/>
      <c r="BM131" s="954">
        <v>350</v>
      </c>
      <c r="BN131" s="955"/>
      <c r="BO131" s="955"/>
      <c r="BP131" s="955"/>
      <c r="BQ131" s="955"/>
      <c r="BR131" s="955"/>
      <c r="BS131" s="956"/>
      <c r="BT131" s="957"/>
      <c r="BU131" s="958"/>
      <c r="BV131" s="958"/>
      <c r="BW131" s="958"/>
      <c r="BX131" s="958"/>
      <c r="BY131" s="958"/>
      <c r="BZ131" s="95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1" t="s">
        <v>29</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30" t="s">
        <v>507</v>
      </c>
      <c r="W132" s="1030"/>
      <c r="X132" s="1030"/>
      <c r="Y132" s="1030"/>
      <c r="Z132" s="1031"/>
      <c r="AA132" s="1032">
        <v>10.87811138</v>
      </c>
      <c r="AB132" s="1033"/>
      <c r="AC132" s="1033"/>
      <c r="AD132" s="1033"/>
      <c r="AE132" s="1034"/>
      <c r="AF132" s="1035">
        <v>10.466632369999999</v>
      </c>
      <c r="AG132" s="1033"/>
      <c r="AH132" s="1033"/>
      <c r="AI132" s="1033"/>
      <c r="AJ132" s="1034"/>
      <c r="AK132" s="1035">
        <v>9.617368248</v>
      </c>
      <c r="AL132" s="1033"/>
      <c r="AM132" s="1033"/>
      <c r="AN132" s="1033"/>
      <c r="AO132" s="1034"/>
      <c r="AP132" s="885"/>
      <c r="AQ132" s="886"/>
      <c r="AR132" s="886"/>
      <c r="AS132" s="886"/>
      <c r="AT132" s="103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1037" t="s">
        <v>84</v>
      </c>
      <c r="W133" s="1037"/>
      <c r="X133" s="1037"/>
      <c r="Y133" s="1037"/>
      <c r="Z133" s="1038"/>
      <c r="AA133" s="1039">
        <v>11.5</v>
      </c>
      <c r="AB133" s="1040"/>
      <c r="AC133" s="1040"/>
      <c r="AD133" s="1040"/>
      <c r="AE133" s="1041"/>
      <c r="AF133" s="1039">
        <v>11</v>
      </c>
      <c r="AG133" s="1040"/>
      <c r="AH133" s="1040"/>
      <c r="AI133" s="1040"/>
      <c r="AJ133" s="1041"/>
      <c r="AK133" s="1039">
        <v>10.3</v>
      </c>
      <c r="AL133" s="1040"/>
      <c r="AM133" s="1040"/>
      <c r="AN133" s="1040"/>
      <c r="AO133" s="1041"/>
      <c r="AP133" s="917"/>
      <c r="AQ133" s="918"/>
      <c r="AR133" s="918"/>
      <c r="AS133" s="918"/>
      <c r="AT133" s="104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wWt0z2mG4ETRsHZsSSsPusYqXB3R7w5dsdciWM7TVQpcY3ROcPsjf3tZPGMz1nwHmCgN9W3BHjvn1mCr3my1BQ==" saltValue="Xb76A0kJJfJ2fFDXD+Rp3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Normal="85" zoomScaleSheetLayoutView="100" workbookViewId="0">
      <selection activeCell="CO96" sqref="CO96"/>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MxPpvHmoK5K/u4hhnlhlBsRcGmhdtcELU84gAuA7Atz3TIbbhkobT6RJA4MCaeyiarmtLjgUTSx4nzDUyVDl0w==" saltValue="DnhdvA1ZFyh6NCyoXP9ox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y1rezfa2TRu3cZK0ju9SMiWNj8lc0KZnEHXX+7mGoNjXS9KBgkhALSvpcukcbLfi547S/g+BxC4J0e0Mo3Fhhg==" saltValue="Kk63ZA4err3WBbcjT2y0y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G40"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339</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8" t="s">
        <v>85</v>
      </c>
      <c r="AP7" s="144"/>
      <c r="AQ7" s="155" t="s">
        <v>510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9"/>
      <c r="AP8" s="145" t="s">
        <v>511</v>
      </c>
      <c r="AQ8" s="156" t="s">
        <v>512</v>
      </c>
      <c r="AR8" s="170" t="s">
        <v>158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3" t="s">
        <v>513</v>
      </c>
      <c r="AL9" s="1044"/>
      <c r="AM9" s="1044"/>
      <c r="AN9" s="1045"/>
      <c r="AO9" s="134">
        <v>1203927</v>
      </c>
      <c r="AP9" s="134">
        <v>62688</v>
      </c>
      <c r="AQ9" s="157">
        <v>82973</v>
      </c>
      <c r="AR9" s="171">
        <v>-24.4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3" t="s">
        <v>508</v>
      </c>
      <c r="AL10" s="1044"/>
      <c r="AM10" s="1044"/>
      <c r="AN10" s="1045"/>
      <c r="AO10" s="135">
        <v>140307</v>
      </c>
      <c r="AP10" s="135">
        <v>7306</v>
      </c>
      <c r="AQ10" s="158">
        <v>9241</v>
      </c>
      <c r="AR10" s="172">
        <v>-20.9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3" t="s">
        <v>220</v>
      </c>
      <c r="AL11" s="1044"/>
      <c r="AM11" s="1044"/>
      <c r="AN11" s="1045"/>
      <c r="AO11" s="135">
        <v>62254</v>
      </c>
      <c r="AP11" s="135">
        <v>3242</v>
      </c>
      <c r="AQ11" s="158">
        <v>11673</v>
      </c>
      <c r="AR11" s="172">
        <v>-72.2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3" t="s">
        <v>407</v>
      </c>
      <c r="AL12" s="1044"/>
      <c r="AM12" s="1044"/>
      <c r="AN12" s="1045"/>
      <c r="AO12" s="135" t="s">
        <v>210</v>
      </c>
      <c r="AP12" s="135" t="s">
        <v>210</v>
      </c>
      <c r="AQ12" s="158">
        <v>931</v>
      </c>
      <c r="AR12" s="172" t="s">
        <v>210</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3" t="s">
        <v>251</v>
      </c>
      <c r="AL13" s="1044"/>
      <c r="AM13" s="1044"/>
      <c r="AN13" s="1045"/>
      <c r="AO13" s="135" t="s">
        <v>210</v>
      </c>
      <c r="AP13" s="135" t="s">
        <v>210</v>
      </c>
      <c r="AQ13" s="158" t="s">
        <v>210</v>
      </c>
      <c r="AR13" s="172" t="s">
        <v>210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3" t="s">
        <v>301</v>
      </c>
      <c r="AL14" s="1044"/>
      <c r="AM14" s="1044"/>
      <c r="AN14" s="1045"/>
      <c r="AO14" s="135">
        <v>82017</v>
      </c>
      <c r="AP14" s="135">
        <v>4271</v>
      </c>
      <c r="AQ14" s="158">
        <v>3875</v>
      </c>
      <c r="AR14" s="172">
        <v>10.199999999999999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3" t="s">
        <v>514</v>
      </c>
      <c r="AL15" s="1044"/>
      <c r="AM15" s="1044"/>
      <c r="AN15" s="1045"/>
      <c r="AO15" s="135">
        <v>19943</v>
      </c>
      <c r="AP15" s="135">
        <v>1038</v>
      </c>
      <c r="AQ15" s="158">
        <v>1738</v>
      </c>
      <c r="AR15" s="172">
        <v>-40.299999999999997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6" t="s">
        <v>321</v>
      </c>
      <c r="AL16" s="1047"/>
      <c r="AM16" s="1047"/>
      <c r="AN16" s="1048"/>
      <c r="AO16" s="135">
        <v>-102908</v>
      </c>
      <c r="AP16" s="135">
        <v>-5358</v>
      </c>
      <c r="AQ16" s="158">
        <v>-7403</v>
      </c>
      <c r="AR16" s="172">
        <v>-27.6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6" t="s">
        <v>286</v>
      </c>
      <c r="AL17" s="1047"/>
      <c r="AM17" s="1047"/>
      <c r="AN17" s="1048"/>
      <c r="AO17" s="135">
        <v>1405540</v>
      </c>
      <c r="AP17" s="135">
        <v>73186</v>
      </c>
      <c r="AQ17" s="158">
        <v>103027</v>
      </c>
      <c r="AR17" s="172">
        <v>-29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515</v>
      </c>
      <c r="AP20" s="146" t="s">
        <v>343</v>
      </c>
      <c r="AQ20" s="159" t="s">
        <v>46</v>
      </c>
      <c r="AR20" s="173"/>
    </row>
    <row r="21" spans="1:46" s="98" customFormat="1" x14ac:dyDescent="0.15">
      <c r="A21" s="100"/>
      <c r="AK21" s="1049" t="s">
        <v>193</v>
      </c>
      <c r="AL21" s="1050"/>
      <c r="AM21" s="1050"/>
      <c r="AN21" s="1051"/>
      <c r="AO21" s="137">
        <v>7.03</v>
      </c>
      <c r="AP21" s="147">
        <v>9.67</v>
      </c>
      <c r="AQ21" s="160">
        <v>-2.64</v>
      </c>
      <c r="AS21" s="179"/>
      <c r="AT21" s="100"/>
    </row>
    <row r="22" spans="1:46" s="98" customFormat="1" x14ac:dyDescent="0.15">
      <c r="A22" s="100"/>
      <c r="AK22" s="1049" t="s">
        <v>516</v>
      </c>
      <c r="AL22" s="1050"/>
      <c r="AM22" s="1050"/>
      <c r="AN22" s="1051"/>
      <c r="AO22" s="138">
        <v>99.4</v>
      </c>
      <c r="AP22" s="148">
        <v>96.6</v>
      </c>
      <c r="AQ22" s="161">
        <v>2.8</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517</v>
      </c>
      <c r="AP26" s="149"/>
      <c r="AQ26" s="149"/>
      <c r="AR26" s="149"/>
      <c r="AS26" s="102"/>
      <c r="AT26" s="102"/>
    </row>
    <row r="27" spans="1:46" x14ac:dyDescent="0.15">
      <c r="A27" s="103"/>
      <c r="AO27" s="108"/>
      <c r="AP27" s="108"/>
      <c r="AQ27" s="108"/>
      <c r="AR27" s="108"/>
      <c r="AS27" s="108"/>
      <c r="AT27" s="108"/>
    </row>
    <row r="28" spans="1:46" ht="17.25" x14ac:dyDescent="0.15">
      <c r="A28" s="99" t="s">
        <v>276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8" t="s">
        <v>85</v>
      </c>
      <c r="AP30" s="144"/>
      <c r="AQ30" s="155" t="s">
        <v>510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9"/>
      <c r="AP31" s="145" t="s">
        <v>511</v>
      </c>
      <c r="AQ31" s="156" t="s">
        <v>512</v>
      </c>
      <c r="AR31" s="170" t="s">
        <v>158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2" t="s">
        <v>518</v>
      </c>
      <c r="AL32" s="1063"/>
      <c r="AM32" s="1063"/>
      <c r="AN32" s="1064"/>
      <c r="AO32" s="135">
        <v>935964</v>
      </c>
      <c r="AP32" s="135">
        <v>48735</v>
      </c>
      <c r="AQ32" s="162">
        <v>54693</v>
      </c>
      <c r="AR32" s="172">
        <v>-10.9</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2" t="s">
        <v>457</v>
      </c>
      <c r="AL33" s="1063"/>
      <c r="AM33" s="1063"/>
      <c r="AN33" s="1064"/>
      <c r="AO33" s="135" t="s">
        <v>210</v>
      </c>
      <c r="AP33" s="135" t="s">
        <v>210</v>
      </c>
      <c r="AQ33" s="162" t="s">
        <v>210</v>
      </c>
      <c r="AR33" s="172" t="s">
        <v>210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2" t="s">
        <v>60</v>
      </c>
      <c r="AL34" s="1063"/>
      <c r="AM34" s="1063"/>
      <c r="AN34" s="1064"/>
      <c r="AO34" s="135" t="s">
        <v>210</v>
      </c>
      <c r="AP34" s="135" t="s">
        <v>210</v>
      </c>
      <c r="AQ34" s="162">
        <v>70</v>
      </c>
      <c r="AR34" s="172" t="s">
        <v>210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2" t="s">
        <v>519</v>
      </c>
      <c r="AL35" s="1063"/>
      <c r="AM35" s="1063"/>
      <c r="AN35" s="1064"/>
      <c r="AO35" s="135">
        <v>369207</v>
      </c>
      <c r="AP35" s="135">
        <v>19225</v>
      </c>
      <c r="AQ35" s="162">
        <v>20300</v>
      </c>
      <c r="AR35" s="172">
        <v>-5.3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2" t="s">
        <v>42</v>
      </c>
      <c r="AL36" s="1063"/>
      <c r="AM36" s="1063"/>
      <c r="AN36" s="1064"/>
      <c r="AO36" s="135">
        <v>19753</v>
      </c>
      <c r="AP36" s="135">
        <v>1029</v>
      </c>
      <c r="AQ36" s="162">
        <v>3708</v>
      </c>
      <c r="AR36" s="172">
        <v>-72.2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2" t="s">
        <v>356</v>
      </c>
      <c r="AL37" s="1063"/>
      <c r="AM37" s="1063"/>
      <c r="AN37" s="1064"/>
      <c r="AO37" s="135" t="s">
        <v>210</v>
      </c>
      <c r="AP37" s="135" t="s">
        <v>210</v>
      </c>
      <c r="AQ37" s="162">
        <v>3144</v>
      </c>
      <c r="AR37" s="172" t="s">
        <v>210</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5" t="s">
        <v>233</v>
      </c>
      <c r="AL38" s="1066"/>
      <c r="AM38" s="1066"/>
      <c r="AN38" s="1067"/>
      <c r="AO38" s="139">
        <v>123</v>
      </c>
      <c r="AP38" s="139">
        <v>6</v>
      </c>
      <c r="AQ38" s="163">
        <v>5</v>
      </c>
      <c r="AR38" s="161">
        <v>20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5" t="s">
        <v>82</v>
      </c>
      <c r="AL39" s="1066"/>
      <c r="AM39" s="1066"/>
      <c r="AN39" s="1067"/>
      <c r="AO39" s="135">
        <v>-12247</v>
      </c>
      <c r="AP39" s="135">
        <v>-638</v>
      </c>
      <c r="AQ39" s="162">
        <v>-4732</v>
      </c>
      <c r="AR39" s="172">
        <v>-86.5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2" t="s">
        <v>520</v>
      </c>
      <c r="AL40" s="1063"/>
      <c r="AM40" s="1063"/>
      <c r="AN40" s="1064"/>
      <c r="AO40" s="135">
        <v>-891179</v>
      </c>
      <c r="AP40" s="135">
        <v>-46403</v>
      </c>
      <c r="AQ40" s="162">
        <v>-54327</v>
      </c>
      <c r="AR40" s="172">
        <v>-14.6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2" t="s">
        <v>400</v>
      </c>
      <c r="AL41" s="1053"/>
      <c r="AM41" s="1053"/>
      <c r="AN41" s="1054"/>
      <c r="AO41" s="135">
        <v>421621</v>
      </c>
      <c r="AP41" s="135">
        <v>21954</v>
      </c>
      <c r="AQ41" s="162">
        <v>22860</v>
      </c>
      <c r="AR41" s="172">
        <v>-4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0" t="s">
        <v>85</v>
      </c>
      <c r="AN49" s="1055" t="s">
        <v>133</v>
      </c>
      <c r="AO49" s="1056"/>
      <c r="AP49" s="1056"/>
      <c r="AQ49" s="1056"/>
      <c r="AR49" s="105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1"/>
      <c r="AN50" s="131" t="s">
        <v>499</v>
      </c>
      <c r="AO50" s="141" t="s">
        <v>500</v>
      </c>
      <c r="AP50" s="152" t="s">
        <v>523</v>
      </c>
      <c r="AQ50" s="165" t="s">
        <v>393</v>
      </c>
      <c r="AR50" s="175" t="s">
        <v>524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248</v>
      </c>
      <c r="AL51" s="120"/>
      <c r="AM51" s="125">
        <v>1655011</v>
      </c>
      <c r="AN51" s="132">
        <v>84577</v>
      </c>
      <c r="AO51" s="142">
        <v>-1.6</v>
      </c>
      <c r="AP51" s="153">
        <v>77577</v>
      </c>
      <c r="AQ51" s="166">
        <v>-9</v>
      </c>
      <c r="AR51" s="176">
        <v>7.4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288</v>
      </c>
      <c r="AM52" s="126">
        <v>743523</v>
      </c>
      <c r="AN52" s="133">
        <v>37997</v>
      </c>
      <c r="AO52" s="143">
        <v>-34.799999999999997</v>
      </c>
      <c r="AP52" s="154">
        <v>40870</v>
      </c>
      <c r="AQ52" s="167">
        <v>5.2</v>
      </c>
      <c r="AR52" s="177">
        <v>-40</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1733226</v>
      </c>
      <c r="AN53" s="132">
        <v>88760</v>
      </c>
      <c r="AO53" s="142">
        <v>4.9000000000000004</v>
      </c>
      <c r="AP53" s="153">
        <v>115123</v>
      </c>
      <c r="AQ53" s="166">
        <v>48.4</v>
      </c>
      <c r="AR53" s="176">
        <v>-43.5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288</v>
      </c>
      <c r="AM54" s="126">
        <v>838888</v>
      </c>
      <c r="AN54" s="133">
        <v>42960</v>
      </c>
      <c r="AO54" s="143">
        <v>13.1</v>
      </c>
      <c r="AP54" s="154">
        <v>46026</v>
      </c>
      <c r="AQ54" s="167">
        <v>12.6</v>
      </c>
      <c r="AR54" s="177">
        <v>0.5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246</v>
      </c>
      <c r="AL55" s="120"/>
      <c r="AM55" s="125">
        <v>1316409</v>
      </c>
      <c r="AN55" s="132">
        <v>67891</v>
      </c>
      <c r="AO55" s="142">
        <v>-23.5</v>
      </c>
      <c r="AP55" s="153">
        <v>98899</v>
      </c>
      <c r="AQ55" s="166">
        <v>-14.1</v>
      </c>
      <c r="AR55" s="176">
        <v>-9.4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288</v>
      </c>
      <c r="AM56" s="126">
        <v>389017</v>
      </c>
      <c r="AN56" s="133">
        <v>20063</v>
      </c>
      <c r="AO56" s="143">
        <v>-53.3</v>
      </c>
      <c r="AP56" s="154">
        <v>43734</v>
      </c>
      <c r="AQ56" s="167">
        <v>-5</v>
      </c>
      <c r="AR56" s="177">
        <v>-48.3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525</v>
      </c>
      <c r="AL57" s="120"/>
      <c r="AM57" s="125">
        <v>1728780</v>
      </c>
      <c r="AN57" s="132">
        <v>89329</v>
      </c>
      <c r="AO57" s="142">
        <v>31.6</v>
      </c>
      <c r="AP57" s="153">
        <v>96462</v>
      </c>
      <c r="AQ57" s="166">
        <v>-2.5</v>
      </c>
      <c r="AR57" s="176">
        <v>34.1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288</v>
      </c>
      <c r="AM58" s="126">
        <v>598952</v>
      </c>
      <c r="AN58" s="133">
        <v>30949</v>
      </c>
      <c r="AO58" s="143">
        <v>54.3</v>
      </c>
      <c r="AP58" s="154">
        <v>39886</v>
      </c>
      <c r="AQ58" s="167">
        <v>-8.8000000000000007</v>
      </c>
      <c r="AR58" s="177">
        <v>63.1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526</v>
      </c>
      <c r="AL59" s="120"/>
      <c r="AM59" s="125">
        <v>1543855</v>
      </c>
      <c r="AN59" s="132">
        <v>80388</v>
      </c>
      <c r="AO59" s="142">
        <v>-10</v>
      </c>
      <c r="AP59" s="153">
        <v>83103</v>
      </c>
      <c r="AQ59" s="166">
        <v>-13.8</v>
      </c>
      <c r="AR59" s="176">
        <v>3.8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288</v>
      </c>
      <c r="AM60" s="126">
        <v>664006</v>
      </c>
      <c r="AN60" s="133">
        <v>34575</v>
      </c>
      <c r="AO60" s="143">
        <v>11.7</v>
      </c>
      <c r="AP60" s="154">
        <v>41378</v>
      </c>
      <c r="AQ60" s="167">
        <v>3.7</v>
      </c>
      <c r="AR60" s="177">
        <v>8</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527</v>
      </c>
      <c r="AL61" s="123"/>
      <c r="AM61" s="125">
        <v>1595456</v>
      </c>
      <c r="AN61" s="132">
        <v>82189</v>
      </c>
      <c r="AO61" s="142">
        <v>0.3</v>
      </c>
      <c r="AP61" s="153">
        <v>94233</v>
      </c>
      <c r="AQ61" s="168">
        <v>1.8</v>
      </c>
      <c r="AR61" s="176">
        <v>-1.5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288</v>
      </c>
      <c r="AM62" s="126">
        <v>646877</v>
      </c>
      <c r="AN62" s="133">
        <v>33309</v>
      </c>
      <c r="AO62" s="143">
        <v>-1.8</v>
      </c>
      <c r="AP62" s="154">
        <v>42379</v>
      </c>
      <c r="AQ62" s="167">
        <v>1.5</v>
      </c>
      <c r="AR62" s="177">
        <v>-3.3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p1sZRBSMRIU3Q2qRFmx/bTQvV3r3eVAptJ+IBBs52WtFYYZKibLXE4QYQFPgy4syQ9etWYtHiOILxMAk03oKtg==" saltValue="jY21DiKtlS9ZsCMNURBVW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W91" zoomScaleSheetLayoutView="55" workbookViewId="0">
      <selection activeCell="AG102" sqref="AG102"/>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20" spans="125:125" ht="13.5" hidden="1" customHeight="1" x14ac:dyDescent="0.15"/>
    <row r="121" spans="125:125" ht="13.5" hidden="1" customHeight="1" x14ac:dyDescent="0.15">
      <c r="DU121" s="95"/>
    </row>
  </sheetData>
  <sheetProtection algorithmName="SHA-512" hashValue="cIF4seO5c1vhdFElRmriglwjyd+4RwPdFzyfJ7sspj3DWJxrc4dYwgD6kqWpHiixfkm1M/HqhT8u3Hd/eVjVGg==" saltValue="E0fOBnmt8gC1PwM3/0D9q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SheetLayoutView="55" workbookViewId="0">
      <selection activeCell="BI101" sqref="BI101"/>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sheetData>
  <sheetProtection algorithmName="SHA-512" hashValue="Ctvb/qLYFwYxGmQE2as0NqziCpSlEKdcwoJwVVst1UuovTmucCw9c/lJRSIGBkJdMaefy+gbTrCRcZpsi06WNw==" saltValue="zTpwLvRf0i4jhHAojblFH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3" zoomScaleNormal="73" zoomScaleSheetLayoutView="100" workbookViewId="0">
      <selection activeCell="L45" sqref="L45"/>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15</v>
      </c>
      <c r="F46" s="190" t="s">
        <v>529</v>
      </c>
      <c r="G46" s="194" t="s">
        <v>530</v>
      </c>
      <c r="H46" s="194" t="s">
        <v>447</v>
      </c>
      <c r="I46" s="194" t="s">
        <v>531</v>
      </c>
      <c r="J46" s="199" t="s">
        <v>532</v>
      </c>
    </row>
    <row r="47" spans="2:10" ht="57.75" customHeight="1" x14ac:dyDescent="0.15">
      <c r="B47" s="185"/>
      <c r="C47" s="1068" t="s">
        <v>3</v>
      </c>
      <c r="D47" s="1068"/>
      <c r="E47" s="1069"/>
      <c r="F47" s="191">
        <v>25.68</v>
      </c>
      <c r="G47" s="195">
        <v>26.12</v>
      </c>
      <c r="H47" s="195">
        <v>25.65</v>
      </c>
      <c r="I47" s="195">
        <v>23.96</v>
      </c>
      <c r="J47" s="200">
        <v>24.73</v>
      </c>
    </row>
    <row r="48" spans="2:10" ht="57.75" customHeight="1" x14ac:dyDescent="0.15">
      <c r="B48" s="186"/>
      <c r="C48" s="1070" t="s">
        <v>10</v>
      </c>
      <c r="D48" s="1070"/>
      <c r="E48" s="1071"/>
      <c r="F48" s="192">
        <v>2.95</v>
      </c>
      <c r="G48" s="196">
        <v>1.64</v>
      </c>
      <c r="H48" s="196">
        <v>4.09</v>
      </c>
      <c r="I48" s="196">
        <v>3.03</v>
      </c>
      <c r="J48" s="201">
        <v>2.85</v>
      </c>
    </row>
    <row r="49" spans="2:10" ht="57.75" customHeight="1" x14ac:dyDescent="0.15">
      <c r="B49" s="187"/>
      <c r="C49" s="1072" t="s">
        <v>14</v>
      </c>
      <c r="D49" s="1072"/>
      <c r="E49" s="1073"/>
      <c r="F49" s="193">
        <v>0.32</v>
      </c>
      <c r="G49" s="197" t="s">
        <v>293</v>
      </c>
      <c r="H49" s="197">
        <v>1.98</v>
      </c>
      <c r="I49" s="197" t="s">
        <v>175</v>
      </c>
      <c r="J49" s="202">
        <v>0.63</v>
      </c>
    </row>
    <row r="50" spans="2:10" ht="13.5" customHeight="1" x14ac:dyDescent="0.15"/>
  </sheetData>
  <sheetProtection algorithmName="SHA-512" hashValue="dWuB/3abAsaAExEDMj84r8XNFoGOET6nHJQeEfL4U9yFXdWQLzAG44jmrxrJwfVNRPapVN1bGVk3TrZFmlbMPw==" saltValue="utrpOm3bxqpBhUGp32e4Q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2021-09-13T07:06:15Z</cp:lastPrinted>
  <dcterms:created xsi:type="dcterms:W3CDTF">2021-02-05T03:31:57Z</dcterms:created>
  <dcterms:modified xsi:type="dcterms:W3CDTF">2021-10-19T08:55:51Z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2021-03-01T07:44:03Z</vt:filetime>
  </property>
</Properties>
</file>