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D0D1AEBB-D748-4051-8158-7C734F229F67}" xr6:coauthVersionLast="36" xr6:coauthVersionMax="36" xr10:uidLastSave="{00000000-0000-0000-0000-000000000000}"/>
  <bookViews>
    <workbookView xWindow="0" yWindow="0" windowWidth="20490" windowHeight="7455" tabRatio="85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F63" i="12"/>
  <c r="AU63" i="12"/>
  <c r="AU88" i="12"/>
  <c r="AP88" i="12"/>
  <c r="AF88" i="12"/>
  <c r="AA70" i="12"/>
  <c r="AA71" i="12"/>
  <c r="AA72" i="12"/>
  <c r="AA73" i="12"/>
  <c r="AA74" i="12"/>
  <c r="AA75" i="12"/>
  <c r="AA76" i="12"/>
  <c r="AA69" i="12"/>
  <c r="AA68" i="12"/>
  <c r="AA30" i="12"/>
  <c r="AA31" i="12"/>
  <c r="AA32" i="12"/>
  <c r="AA33" i="12"/>
  <c r="AA29" i="12"/>
  <c r="AA28" i="12"/>
  <c r="AA8" i="12"/>
  <c r="AA7"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W42" i="10" s="1"/>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<sst xmlns="http://schemas.openxmlformats.org/spreadsheetml/2006/main" count="1132" uniqueCount="612">
  <si>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</si>
  <si>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</si>
  <si>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</si>
  <si>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</si>
  <si>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</si>
  <si>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</si>
  <si>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</si>
  <si>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</si>
  <si>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</si>
  <si>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</si>
  <si>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</si>
  <si>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</si>
  <si>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</si>
  <si>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</si>
  <si>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</si>
  <si>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</si>
  <si>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</si>
  <si>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</si>
  <si>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</si>
  <si>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</si>
  <si>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</si>
  <si>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</si>
  <si>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</si>
  <si>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</si>
  <si>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</si>
  <si>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</si>
  <si>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</si>
  <si>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</si>
  <si>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</si>
  <si>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</si>
  <si>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</si>
  <si>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</si>
  <si>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</si>
  <si>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</si>
  <si>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</si>
  <si>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</si>
  <si>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</si>
  <si>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</si>
  <si>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</si>
  <si>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</si>
  <si>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</si>
  <si>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</si>
  <si>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</si>
  <si>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</si>
  <si>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</si>
  <si>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</si>
  <si>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</si>
  <si>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</si>
  <si>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</si>
  <si>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</si>
  <si>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</si>
  <si>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</si>
  <si>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</si>
  <si>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</si>
  <si>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</si>
  <si>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</si>
  <si>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</si>
  <si>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</si>
  <si>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</si>
  <si>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</si>
  <si>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</si>
  <si>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</si>
  <si>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</si>
  <si>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</si>
  <si>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</si>
  <si>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</si>
  <si>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</si>
  <si>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</si>
  <si>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</si>
  <si>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</si>
  <si>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</si>
  <si>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</si>
  <si>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</si>
  <si>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</si>
  <si>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</si>
  <si>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</si>
  <si>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</si>
  <si>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</si>
  <si>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</si>
  <si>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</si>
  <si>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</si>
  <si>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</si>
  <si>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</si>
  <si>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</si>
  <si>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</si>
  <si>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</si>
  <si>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</si>
  <si>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</si>
  <si>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</si>
  <si>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</si>
  <si>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</si>
  <si>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</si>
  <si>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</si>
  <si>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</si>
  <si>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</si>
  <si>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</si>
  <si>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</si>
  <si>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</si>
  <si>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</si>
  <si>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</si>
  <si>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</si>
  <si>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</si>
  <si>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</si>
  <si>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</si>
  <si>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</si>
  <si>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</si>
  <si>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</si>
  <si>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</si>
  <si>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</si>
  <si>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</si>
  <si>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</si>
  <si>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</si>
  <si>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</si>
  <si>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</si>
  <si>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</si>
  <si>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</si>
  <si>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</si>
  <si>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</si>
  <si>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</si>
  <si>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</si>
  <si>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</si>
  <si>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</si>
  <si>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</si>
  <si>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</si>
  <si>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</si>
  <si>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</si>
  <si>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</si>
  <si>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</si>
  <si>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</si>
  <si>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</si>
  <si>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</si>
  <si>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</si>
  <si>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</si>
  <si>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</si>
  <si>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</si>
  <si>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</si>
  <si>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</si>
  <si>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</si>
  <si>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</si>
  <si>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</si>
  <si>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</si>
  <si>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</si>
  <si>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</si>
  <si>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</si>
  <si>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</si>
  <si>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</si>
  <si>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</si>
  <si>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</si>
  <si>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</si>
  <si>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</si>
  <si>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</si>
  <si>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</si>
  <si>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</si>
  <si>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</si>
  <si>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</si>
  <si>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</si>
  <si>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</si>
  <si>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</si>
  <si>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</si>
  <si>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</si>
  <si>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</si>
  <si>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</si>
  <si>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</si>
  <si>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</si>
  <si>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</si>
  <si>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</si>
  <si>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</si>
  <si>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</si>
  <si>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</si>
  <si>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</si>
  <si>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</si>
  <si>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</si>
  <si>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</si>
  <si>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</si>
  <si>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</si>
  <si>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</si>
  <si>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</si>
  <si>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</si>
  <si>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</si>
  <si>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</si>
  <si>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</si>
  <si>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</si>
  <si>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</si>
  <si>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</si>
  <si>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</si>
  <si>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</si>
  <si>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</si>
  <si>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</si>
  <si>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</si>
  <si>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</si>
  <si>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</si>
  <si>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</si>
  <si>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</si>
  <si>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</si>
  <si>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</si>
  <si>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</si>
  <si>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</si>
  <si>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</si>
  <si>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</si>
  <si>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</si>
  <si>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</si>
  <si>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</si>
  <si>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</si>
  <si>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</si>
  <si>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</si>
  <si>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</si>
  <si>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</si>
  <si>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</si>
  <si>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</si>
  <si>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</si>
  <si>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</si>
  <si>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</si>
  <si>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</si>
  <si>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</si>
  <si>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</si>
  <si>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</si>
  <si>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</si>
  <si>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</si>
  <si>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</si>
  <si>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</si>
  <si>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</si>
  <si>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</si>
  <si>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</si>
  <si>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</si>
  <si>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</si>
  <si>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</si>
  <si>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</si>
  <si>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</si>
  <si>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</si>
  <si>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</si>
  <si>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</si>
  <si>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</si>
  <si>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</si>
  <si>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</si>
  <si>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</si>
  <si>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</si>
  <si>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</si>
  <si>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</si>
  <si>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</si>
  <si>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</si>
  <si>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</si>
  <si>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</si>
  <si>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</si>
  <si>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</si>
  <si>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</si>
  <si>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</si>
  <si>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</si>
  <si>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</si>
  <si>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</si>
  <si>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</si>
  <si>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</si>
  <si>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</si>
  <si>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</si>
  <si>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</si>
  <si>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</si>
  <si>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</si>
  <si>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</si>
  <si>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</si>
  <si>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</si>
  <si>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</si>
  <si>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</si>
  <si>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</si>
  <si>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</si>
  <si>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</si>
  <si>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</si>
  <si>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</si>
  <si>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</si>
  <si>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</si>
  <si>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</si>
  <si>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</si>
  <si>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</si>
  <si>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</si>
  <si>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</si>
  <si>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</si>
  <si>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</si>
  <si>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</si>
  <si>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</si>
  <si>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</si>
  <si>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</si>
  <si>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</si>
  <si>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</si>
  <si>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</si>
  <si>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</si>
  <si>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</si>
  <si>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</si>
  <si>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</si>
  <si>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</si>
  <si>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</si>
  <si>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</si>
  <si>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</si>
  <si>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</si>
  <si>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</si>
  <si>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</si>
  <si>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</si>
  <si>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</si>
  <si>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</si>
  <si>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</si>
  <si>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</si>
  <si>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</si>
  <si>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</si>
  <si>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</si>
  <si>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</si>
  <si>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</si>
  <si>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</si>
  <si>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</si>
  <si>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</si>
  <si>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</si>
  <si>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</si>
  <si>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</si>
  <si>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</si>
  <si>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</si>
  <si>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</si>
  <si>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</si>
  <si>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</si>
  <si>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</si>
  <si>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</si>
  <si>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</si>
  <si>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</si>
  <si>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</si>
  <si>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</si>
  <si>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</si>
  <si>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</si>
  <si>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</si>
  <si>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</si>
  <si>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</si>
  <si>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</si>
  <si>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</si>
  <si>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</si>
  <si>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</si>
  <si>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</si>
  <si>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</si>
  <si>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</si>
  <si>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</si>
  <si>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</si>
  <si>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</si>
  <si>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</si>
  <si>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</si>
  <si>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</si>
  <si>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</si>
  <si>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</si>
  <si>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</si>
  <si>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</si>
  <si>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</si>
  <si>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</si>
  <si>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</si>
  <si>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</si>
  <si>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</si>
  <si>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</si>
  <si>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</si>
  <si>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</si>
  <si>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</si>
  <si>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</si>
  <si>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</si>
  <si>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</si>
  <si>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</si>
  <si>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</si>
  <si>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</si>
  <si>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</si>
  <si>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</si>
  <si>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</si>
  <si>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</si>
  <si>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</si>
  <si>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</si>
  <si>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</si>
  <si>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</si>
  <si>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</si>
  <si>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</si>
  <si>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</si>
  <si>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</si>
  <si>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</si>
  <si>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</si>
  <si>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</si>
  <si>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</si>
  <si>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</si>
  <si>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</si>
  <si>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</si>
  <si>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</si>
  <si>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</si>
  <si>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</si>
  <si>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</si>
  <si>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</si>
  <si>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</si>
  <si>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</si>
  <si>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</si>
  <si>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</si>
  <si>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</si>
  <si>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</si>
  <si>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</si>
  <si>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</si>
  <si>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</si>
  <si>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</si>
  <si>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</si>
  <si>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</si>
  <si>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</si>
  <si>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</si>
  <si>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</si>
  <si>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</si>
  <si>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</si>
  <si>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</si>
  <si>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</si>
  <si>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</si>
  <si>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</si>
  <si>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</si>
  <si>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</si>
  <si>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</si>
  <si>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</si>
  <si>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</si>
  <si>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</si>
  <si>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</si>
  <si>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</si>
  <si>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</si>
  <si>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</si>
  <si>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</si>
  <si>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</si>
  <si>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</si>
  <si>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</si>
  <si>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</si>
  <si>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</si>
  <si>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</si>
  <si>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</si>
  <si>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</si>
  <si>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</si>
  <si>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</si>
  <si>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</si>
  <si>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</si>
  <si>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</si>
  <si>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</si>
  <si>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</si>
  <si>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</si>
  <si>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</si>
  <si>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</si>
  <si>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</si>
  <si>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</si>
  <si>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</si>
  <si>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</si>
  <si>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</si>
  <si>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</si>
  <si>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</si>
  <si>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</si>
  <si>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</si>
  <si>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</si>
  <si>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</si>
  <si>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</si>
  <si>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</si>
  <si>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</si>
  <si>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</si>
  <si>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</si>
  <si>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</si>
  <si>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</si>
  <si>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</si>
  <si>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</si>
  <si>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</si>
  <si>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</si>
  <si>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</si>
  <si>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</si>
  <si>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</si>
  <si>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</si>
  <si>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</si>
  <si>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</si>
  <si>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</si>
  <si>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</si>
  <si>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</si>
  <si>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</si>
  <si>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</si>
  <si>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</si>
  <si>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</si>
  <si>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</si>
  <si>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</si>
  <si>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</si>
  <si>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</si>
  <si>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</si>
  <si>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</si>
  <si>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</si>
  <si>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</si>
  <si>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</si>
  <si>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</si>
  <si>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</si>
  <si>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</si>
  <si>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</si>
  <si>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t>
    <phoneticPr fontId="5"/>
  </si>
  <si>
    <t>(Ｆ)</t>
    <phoneticPr fontId="5"/>
  </si>
  <si>
    <t>介護保険特別会計（保険）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</si>
  <si>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</si>
  <si>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</si>
  <si>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</si>
  <si>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</si>
  <si>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</si>
  <si>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</si>
  <si>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</si>
  <si>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</si>
  <si>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</si>
  <si>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</si>
  <si>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</si>
  <si>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</si>
  <si>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</si>
  <si>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</si>
  <si>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</si>
  <si>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</si>
  <si>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</si>
  <si>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</si>
  <si>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</si>
  <si>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</si>
  <si>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</si>
  <si>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</si>
  <si>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</si>
  <si>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</si>
  <si>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</si>
  <si>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</si>
  <si>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</si>
  <si>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</si>
  <si>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</si>
  <si>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</si>
  <si>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</si>
  <si>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</si>
  <si>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</si>
  <si>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</si>
  <si>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</si>
  <si>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</si>
  <si>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</si>
  <si>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</si>
  <si>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</si>
  <si>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</si>
  <si>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</si>
  <si>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</si>
  <si>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</si>
  <si>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</si>
  <si>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</si>
  <si>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</si>
  <si>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</si>
  <si>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</si>
  <si>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</si>
  <si>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</si>
  <si>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</si>
  <si>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</si>
  <si>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</si>
  <si>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</si>
  <si>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</si>
  <si>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</si>
  <si>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</si>
  <si>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</si>
  <si>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</si>
  <si>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</si>
  <si>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</si>
  <si>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</si>
  <si>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</si>
  <si>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</si>
  <si>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</si>
  <si>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</si>
  <si>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</si>
  <si>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</si>
  <si>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</si>
  <si>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</si>
  <si>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</si>
  <si>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</si>
  <si>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</si>
  <si>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</si>
  <si>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</si>
  <si>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</si>
  <si>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</si>
  <si>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</si>
  <si>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</si>
  <si>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</si>
  <si>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</si>
  <si>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</si>
  <si>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</si>
  <si>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</si>
  <si>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2.56</t>
  </si>
  <si>
    <t>▲ 1.19</t>
  </si>
  <si>
    <t>▲ 4.32</t>
  </si>
  <si>
    <t>介護保険特別会計（介護サービス事業勘定）</t>
  </si>
  <si>
    <t>▲ 0.08</t>
  </si>
  <si>
    <t>水道事業会計</t>
  </si>
  <si>
    <t>下水道事業会計</t>
  </si>
  <si>
    <t>一般会計</t>
  </si>
  <si>
    <t>介護保険特別会計（保険事業勘定）</t>
  </si>
  <si>
    <t>国民健康保険特別会計</t>
  </si>
  <si>
    <t>後期高齢者医療特別会計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</si>
  <si>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</si>
  <si>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</si>
  <si>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</si>
  <si>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</si>
  <si>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</si>
  <si>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</si>
  <si>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</si>
  <si>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</si>
  <si>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</si>
  <si>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兵庫県市町村職員退職手当組合</t>
  </si>
  <si>
    <t>兵庫県町議会議員公務災害補償組合</t>
    <phoneticPr fontId="2"/>
  </si>
  <si>
    <t>兵庫県市町交通災害共済組合</t>
    <phoneticPr fontId="2"/>
  </si>
  <si>
    <t>兵庫県後期高齢者医療広域連合（一般会計）</t>
  </si>
  <si>
    <t>兵庫県後期高齢者医療広域連合（特別会計）</t>
  </si>
  <si>
    <t>揖龍保健衛生施設事務組合（一般会計）</t>
    <rPh sb="2" eb="4">
      <t>ホケン</t>
    </rPh>
    <rPh sb="10" eb="12">
      <t>クミアイ</t>
    </rPh>
    <rPh sb="13" eb="15">
      <t>イッパン</t>
    </rPh>
    <rPh sb="15" eb="17">
      <t>カイケイ</t>
    </rPh>
    <phoneticPr fontId="2"/>
  </si>
  <si>
    <t>揖龍保険衛生施設事務組合（休日夜間急病センター特別会計）</t>
  </si>
  <si>
    <t>西はりま消防組合</t>
    <rPh sb="0" eb="1">
      <t>ニシ</t>
    </rPh>
    <rPh sb="4" eb="6">
      <t>ショウボウ</t>
    </rPh>
    <rPh sb="6" eb="8">
      <t>クミアイ</t>
    </rPh>
    <phoneticPr fontId="2"/>
  </si>
  <si>
    <t>揖龍地区農業共済事務組合</t>
  </si>
  <si>
    <t>公共施設建設基金</t>
    <phoneticPr fontId="2"/>
  </si>
  <si>
    <t>ふるさと応援基金</t>
    <phoneticPr fontId="2"/>
  </si>
  <si>
    <t>地域福祉基金</t>
    <rPh sb="0" eb="2">
      <t>チイキ</t>
    </rPh>
    <rPh sb="2" eb="4">
      <t>フクシ</t>
    </rPh>
    <rPh sb="4" eb="6">
      <t>キキン</t>
    </rPh>
    <phoneticPr fontId="2"/>
  </si>
  <si>
    <t>メモリアルパーク管理基金</t>
    <phoneticPr fontId="2"/>
  </si>
  <si>
    <t>森林環境整備促進基金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</si>
  <si>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</si>
  <si>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</si>
  <si>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</si>
  <si>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</si>
  <si>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</si>
  <si>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町は、類似団体と比較して、実質公債費比率、将来負担比率とも高い傾向にあるが、将来負担比率は前年度比で13.4ポイント（平成29年度比では34.0ポイント）低下した。主な要因は、一般会計及び下水道事業会計における地方債（企業債）残高の減少や基金残高の増加等によるものである。また、実質公債費比率については、前年度比で0.3ポイント低下したが、今後は、総合公園整備事業や網干線道路整備事業のほか、太子陸橋やごみ処理施設（一部事務組合）の長寿命化事業、給食センターの改築や旧環境センターの除却などの大型事業に係る地方債の発行を予定しているため、大きく上昇する見込みである。可能な限り指標の悪化を抑制するには、補助交付金や交付税措置率の高い有利な地方債の活用、民間資金の低利調達、償還期間（据置期間）の調整による年度間負担調整と支払利息の縮減に努める必要がある。</t>
    <rPh sb="46" eb="49">
      <t>ゼンネンド</t>
    </rPh>
    <rPh sb="49" eb="50">
      <t>ヒ</t>
    </rPh>
    <rPh sb="78" eb="80">
      <t>テイカ</t>
    </rPh>
    <rPh sb="89" eb="91">
      <t>イッパン</t>
    </rPh>
    <rPh sb="91" eb="93">
      <t>カイケイ</t>
    </rPh>
    <rPh sb="93" eb="94">
      <t>オヨ</t>
    </rPh>
    <rPh sb="106" eb="109">
      <t>チホウサイ</t>
    </rPh>
    <rPh sb="110" eb="112">
      <t>キギョウ</t>
    </rPh>
    <rPh sb="112" eb="113">
      <t>サイ</t>
    </rPh>
    <rPh sb="114" eb="116">
      <t>ザンダカ</t>
    </rPh>
    <rPh sb="117" eb="119">
      <t>ゲンショウ</t>
    </rPh>
    <rPh sb="120" eb="122">
      <t>キキン</t>
    </rPh>
    <rPh sb="122" eb="124">
      <t>ザンダカ</t>
    </rPh>
    <rPh sb="125" eb="127">
      <t>ゾウカ</t>
    </rPh>
    <rPh sb="127" eb="128">
      <t>ナド</t>
    </rPh>
    <rPh sb="165" eb="167">
      <t>テイカ</t>
    </rPh>
    <rPh sb="191" eb="193">
      <t>ジギョウ</t>
    </rPh>
    <rPh sb="204" eb="206">
      <t>ショリ</t>
    </rPh>
    <rPh sb="206" eb="208">
      <t>シセツ</t>
    </rPh>
    <rPh sb="209" eb="211">
      <t>イチブ</t>
    </rPh>
    <rPh sb="211" eb="213">
      <t>ジム</t>
    </rPh>
    <rPh sb="213" eb="215">
      <t>クミアイ</t>
    </rPh>
    <rPh sb="224" eb="226">
      <t>キュウショク</t>
    </rPh>
    <rPh sb="231" eb="233">
      <t>カイチク</t>
    </rPh>
    <rPh sb="234" eb="235">
      <t>キュウ</t>
    </rPh>
    <rPh sb="235" eb="237">
      <t>カンキョウ</t>
    </rPh>
    <rPh sb="242" eb="244">
      <t>ジョキャク</t>
    </rPh>
    <rPh sb="252" eb="253">
      <t>カカ</t>
    </rPh>
    <rPh sb="273" eb="275">
      <t>ジョウショウ</t>
    </rPh>
    <rPh sb="284" eb="286">
      <t>カノウ</t>
    </rPh>
    <rPh sb="287" eb="288">
      <t>カギ</t>
    </rPh>
    <rPh sb="289" eb="291">
      <t>シヒョウ</t>
    </rPh>
    <rPh sb="295" eb="297">
      <t>ヨクセイ</t>
    </rPh>
    <rPh sb="302" eb="304">
      <t>ホジョ</t>
    </rPh>
    <rPh sb="304" eb="307">
      <t>コウフキン</t>
    </rPh>
    <rPh sb="308" eb="311">
      <t>コウフゼイ</t>
    </rPh>
    <rPh sb="311" eb="313">
      <t>ソチ</t>
    </rPh>
    <rPh sb="313" eb="314">
      <t>リツ</t>
    </rPh>
    <rPh sb="315" eb="316">
      <t>タカ</t>
    </rPh>
    <rPh sb="317" eb="319">
      <t>ユウリ</t>
    </rPh>
    <rPh sb="320" eb="323">
      <t>チホウサイ</t>
    </rPh>
    <rPh sb="324" eb="326">
      <t>カツヨウ</t>
    </rPh>
    <rPh sb="327" eb="329">
      <t>ミンカン</t>
    </rPh>
    <rPh sb="329" eb="331">
      <t>シキン</t>
    </rPh>
    <rPh sb="334" eb="336">
      <t>チョウタツ</t>
    </rPh>
    <rPh sb="337" eb="339">
      <t>ショウカン</t>
    </rPh>
    <rPh sb="339" eb="341">
      <t>キカン</t>
    </rPh>
    <rPh sb="348" eb="350">
      <t>チョウセイ</t>
    </rPh>
    <rPh sb="353" eb="355">
      <t>ネンド</t>
    </rPh>
    <rPh sb="355" eb="356">
      <t>カン</t>
    </rPh>
    <rPh sb="356" eb="358">
      <t>フタン</t>
    </rPh>
    <rPh sb="358" eb="360">
      <t>チョウセイ</t>
    </rPh>
    <rPh sb="366" eb="368">
      <t>シュクゲン</t>
    </rPh>
    <rPh sb="372" eb="37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</si>
  <si>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</si>
  <si>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</si>
  <si>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</si>
  <si>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共施設等総合管理計画において、令和38年度までに公共施設等の延べ床面積を25％減少するという目標を設定し、老朽化した中央公民館、旧役場庁舎及びつくも荘、環境センター（管理棟）の除却や学校・体育施設の大規模改造に取り組み、有形固定資産減価償却率は類似団体よりもやや低いものの、緊急防災・減災事業債を活用した重点的な防災対策事業の実施により地方債残高が増加し、将来負担比率が類似団体と比べて高い水準にある。今後は事業の優先順位を見極め、起債の発行抑制に努めるとともに、計画的かつ積極的に公共施設マネジメントを推進する必要がある。</t>
    <rPh sb="92" eb="94">
      <t>ガッコウ</t>
    </rPh>
    <rPh sb="95" eb="97">
      <t>タイイク</t>
    </rPh>
    <rPh sb="97" eb="99">
      <t>シセツ</t>
    </rPh>
    <rPh sb="100" eb="103">
      <t>ダイキボ</t>
    </rPh>
    <rPh sb="103" eb="105">
      <t>カイゾウ</t>
    </rPh>
    <rPh sb="106" eb="107">
      <t>ト</t>
    </rPh>
    <rPh sb="108" eb="109">
      <t>ク</t>
    </rPh>
    <rPh sb="153" eb="156">
      <t>ジュウテンテキ</t>
    </rPh>
    <rPh sb="159" eb="161">
      <t>タイサク</t>
    </rPh>
    <rPh sb="161" eb="163">
      <t>ジギョウ</t>
    </rPh>
    <rPh sb="169" eb="172">
      <t>チホウサイ</t>
    </rPh>
    <rPh sb="172" eb="174">
      <t>ザンダカ</t>
    </rPh>
    <rPh sb="175" eb="177">
      <t>ゾウカ</t>
    </rPh>
    <rPh sb="235" eb="236">
      <t>テキ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</si>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</sst>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2051912-B140-4903-8FFE-B5318158A8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DB8-4E35-908B-7693990E81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110532</c:v>
                </c:pt>
                <c:pt idx="1">
                  <c:v>34443</c:v>
                </c:pt>
                <c:pt idx="2">
                  <c:v>22483</c:v>
                </c:pt>
                <c:pt idx="3">
                  <c:v>14657</c:v>
                </c:pt>
                <c:pt idx="4">
                  <c:v>58589</c:v>
                </c:pt>
              </c:numCache>
            </c:numRef>
          </c:val>
          <c:smooth val="0"/>
          <c:extLst>
            <c:ext xmlns:c16="http://schemas.microsoft.com/office/drawing/2014/chart" uri="{C3380CC4-5D6E-409C-BE32-E72D297353CC}">
              <c16:uniqueId val="{00000001-8DB8-4E35-908B-7693990E81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2.98</c:v>
                </c:pt>
                <c:pt idx="1">
                  <c:v>2.4300000000000002</c:v>
                </c:pt>
                <c:pt idx="2">
                  <c:v>1.9</c:v>
                </c:pt>
                <c:pt idx="3">
                  <c:v>5.0599999999999996</c:v>
                </c:pt>
                <c:pt idx="4">
                  <c:v>3.04</c:v>
                </c:pt>
              </c:numCache>
            </c:numRef>
          </c:val>
          <c:extLst>
            <c:ext xmlns:c16="http://schemas.microsoft.com/office/drawing/2014/chart" uri="{C3380CC4-5D6E-409C-BE32-E72D297353CC}">
              <c16:uniqueId val="{00000000-572F-4870-9AD4-845AEA4F7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32.79</c:v>
                </c:pt>
                <c:pt idx="1">
                  <c:v>31.69</c:v>
                </c:pt>
                <c:pt idx="2">
                  <c:v>27.77</c:v>
                </c:pt>
                <c:pt idx="3">
                  <c:v>28.24</c:v>
                </c:pt>
                <c:pt idx="4">
                  <c:v>30.43</c:v>
                </c:pt>
              </c:numCache>
            </c:numRef>
          </c:val>
          <c:extLst>
            <c:ext xmlns:c16="http://schemas.microsoft.com/office/drawing/2014/chart" uri="{C3380CC4-5D6E-409C-BE32-E72D297353CC}">
              <c16:uniqueId val="{00000001-572F-4870-9AD4-845AEA4F73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-2.56</c:v>
                </c:pt>
                <c:pt idx="1">
                  <c:v>-1.19</c:v>
                </c:pt>
                <c:pt idx="2">
                  <c:v>-4.32</c:v>
                </c:pt>
                <c:pt idx="3">
                  <c:v>4.1399999999999997</c:v>
                </c:pt>
                <c:pt idx="4">
                  <c:v>0.56000000000000005</c:v>
                </c:pt>
              </c:numCache>
            </c:numRef>
          </c:val>
          <c:smooth val="0"/>
          <c:extLst>
            <c:ext xmlns:c16="http://schemas.microsoft.com/office/drawing/2014/chart" uri="{C3380CC4-5D6E-409C-BE32-E72D297353CC}">
              <c16:uniqueId val="{00000002-572F-4870-9AD4-845AEA4F73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0.98</c:v>
                </c:pt>
                <c:pt idx="2">
                  <c:v>#N/A</c:v>
                </c:pt>
                <c:pt idx="3">
                  <c:v>1.3</c:v>
                </c:pt>
                <c:pt idx="4">
                  <c:v>#N/A</c:v>
                </c:pt>
                <c:pt idx="5">
                  <c:v>9.15</c:v>
                </c:pt>
                <c:pt idx="6">
                  <c:v>0</c:v>
                </c:pt>
                <c:pt idx="7">
                  <c:v>0</c:v>
                </c:pt>
                <c:pt idx="8">
                  <c:v>0</c:v>
                </c:pt>
                <c:pt idx="9">
                  <c:v>0</c:v>
                </c:pt>
              </c:numCache>
            </c:numRef>
          </c:val>
          <c:extLst>
            <c:ext xmlns:c16="http://schemas.microsoft.com/office/drawing/2014/chart" uri="{C3380CC4-5D6E-409C-BE32-E72D297353CC}">
              <c16:uniqueId val="{00000000-92AC-4253-BE18-3D15F26468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AC-4253-BE18-3D15F26468E9}"/>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2-92AC-4253-BE18-3D15F26468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0.12</c:v>
                </c:pt>
                <c:pt idx="4">
                  <c:v>#N/A</c:v>
                </c:pt>
                <c:pt idx="5">
                  <c:v>0.13</c:v>
                </c:pt>
                <c:pt idx="6">
                  <c:v>#N/A</c:v>
                </c:pt>
                <c:pt idx="7">
                  <c:v>0.13</c:v>
                </c:pt>
                <c:pt idx="8">
                  <c:v>#N/A</c:v>
                </c:pt>
                <c:pt idx="9">
                  <c:v>0.12</c:v>
                </c:pt>
              </c:numCache>
            </c:numRef>
          </c:val>
          <c:extLst>
            <c:ext xmlns:c16="http://schemas.microsoft.com/office/drawing/2014/chart" uri="{C3380CC4-5D6E-409C-BE32-E72D297353CC}">
              <c16:uniqueId val="{00000003-92AC-4253-BE18-3D15F26468E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1.84</c:v>
                </c:pt>
                <c:pt idx="2">
                  <c:v>#N/A</c:v>
                </c:pt>
                <c:pt idx="3">
                  <c:v>2.13</c:v>
                </c:pt>
                <c:pt idx="4">
                  <c:v>#N/A</c:v>
                </c:pt>
                <c:pt idx="5">
                  <c:v>4.04</c:v>
                </c:pt>
                <c:pt idx="6">
                  <c:v>#N/A</c:v>
                </c:pt>
                <c:pt idx="7">
                  <c:v>3.32</c:v>
                </c:pt>
                <c:pt idx="8">
                  <c:v>#N/A</c:v>
                </c:pt>
                <c:pt idx="9">
                  <c:v>0.4</c:v>
                </c:pt>
              </c:numCache>
            </c:numRef>
          </c:val>
          <c:extLst>
            <c:ext xmlns:c16="http://schemas.microsoft.com/office/drawing/2014/chart" uri="{C3380CC4-5D6E-409C-BE32-E72D297353CC}">
              <c16:uniqueId val="{00000004-92AC-4253-BE18-3D15F26468E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1.41</c:v>
                </c:pt>
                <c:pt idx="2">
                  <c:v>#N/A</c:v>
                </c:pt>
                <c:pt idx="3">
                  <c:v>1.24</c:v>
                </c:pt>
                <c:pt idx="4">
                  <c:v>#N/A</c:v>
                </c:pt>
                <c:pt idx="5">
                  <c:v>2.56</c:v>
                </c:pt>
                <c:pt idx="6">
                  <c:v>#N/A</c:v>
                </c:pt>
                <c:pt idx="7">
                  <c:v>0.44</c:v>
                </c:pt>
                <c:pt idx="8">
                  <c:v>#N/A</c:v>
                </c:pt>
                <c:pt idx="9">
                  <c:v>0.9</c:v>
                </c:pt>
              </c:numCache>
            </c:numRef>
          </c:val>
          <c:extLst>
            <c:ext xmlns:c16="http://schemas.microsoft.com/office/drawing/2014/chart" uri="{C3380CC4-5D6E-409C-BE32-E72D297353CC}">
              <c16:uniqueId val="{00000005-92AC-4253-BE18-3D15F26468E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2.95</c:v>
                </c:pt>
                <c:pt idx="2">
                  <c:v>#N/A</c:v>
                </c:pt>
                <c:pt idx="3">
                  <c:v>2.41</c:v>
                </c:pt>
                <c:pt idx="4">
                  <c:v>#N/A</c:v>
                </c:pt>
                <c:pt idx="5">
                  <c:v>1.87</c:v>
                </c:pt>
                <c:pt idx="6">
                  <c:v>#N/A</c:v>
                </c:pt>
                <c:pt idx="7">
                  <c:v>5.03</c:v>
                </c:pt>
                <c:pt idx="8">
                  <c:v>#N/A</c:v>
                </c:pt>
                <c:pt idx="9">
                  <c:v>3.03</c:v>
                </c:pt>
              </c:numCache>
            </c:numRef>
          </c:val>
          <c:extLst>
            <c:ext xmlns:c16="http://schemas.microsoft.com/office/drawing/2014/chart" uri="{C3380CC4-5D6E-409C-BE32-E72D297353CC}">
              <c16:uniqueId val="{00000006-92AC-4253-BE18-3D15F26468E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7.33</c:v>
                </c:pt>
                <c:pt idx="8">
                  <c:v>#N/A</c:v>
                </c:pt>
                <c:pt idx="9">
                  <c:v>7.59</c:v>
                </c:pt>
              </c:numCache>
            </c:numRef>
          </c:val>
          <c:extLst>
            <c:ext xmlns:c16="http://schemas.microsoft.com/office/drawing/2014/chart" uri="{C3380CC4-5D6E-409C-BE32-E72D297353CC}">
              <c16:uniqueId val="{00000007-92AC-4253-BE18-3D15F26468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13.57</c:v>
                </c:pt>
                <c:pt idx="2">
                  <c:v>#N/A</c:v>
                </c:pt>
                <c:pt idx="3">
                  <c:v>12.04</c:v>
                </c:pt>
                <c:pt idx="4">
                  <c:v>#N/A</c:v>
                </c:pt>
                <c:pt idx="5">
                  <c:v>11.01</c:v>
                </c:pt>
                <c:pt idx="6">
                  <c:v>#N/A</c:v>
                </c:pt>
                <c:pt idx="7">
                  <c:v>9</c:v>
                </c:pt>
                <c:pt idx="8">
                  <c:v>#N/A</c:v>
                </c:pt>
                <c:pt idx="9">
                  <c:v>9.74</c:v>
                </c:pt>
              </c:numCache>
            </c:numRef>
          </c:val>
          <c:extLst>
            <c:ext xmlns:c16="http://schemas.microsoft.com/office/drawing/2014/chart" uri="{C3380CC4-5D6E-409C-BE32-E72D297353CC}">
              <c16:uniqueId val="{00000008-92AC-4253-BE18-3D15F26468E9}"/>
            </c:ext>
          </c:extLst>
        </c:ser>
        <c:ser>
          <c:idx val="9"/>
          <c:order val="9"/>
          <c:tx>
            <c:strRef>
              <c:f>データシート!$A$36</c:f>
              <c:strCache>
                <c:ptCount val="1"/>
                <c:pt idx="0">
                  <c:v>介護保険特別会計（介護サービス事業勘定）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0.02</c:v>
                </c:pt>
                <c:pt idx="4">
                  <c:v>#N/A</c:v>
                </c:pt>
                <c:pt idx="5">
                  <c:v>0.03</c:v>
                </c:pt>
                <c:pt idx="6">
                  <c:v>#N/A</c:v>
                </c:pt>
                <c:pt idx="7">
                  <c:v>0</c:v>
                </c:pt>
                <c:pt idx="8">
                  <c:v>0.08</c:v>
                </c:pt>
                <c:pt idx="9">
                  <c:v>#N/A</c:v>
                </c:pt>
              </c:numCache>
            </c:numRef>
          </c:val>
          <c:extLst>
            <c:ext xmlns:c16="http://schemas.microsoft.com/office/drawing/2014/chart" uri="{C3380CC4-5D6E-409C-BE32-E72D297353CC}">
              <c16:uniqueId val="{00000009-92AC-4253-BE18-3D15F26468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1115</c:v>
                </c:pt>
                <c:pt idx="5">
                  <c:v>1144</c:v>
                </c:pt>
                <c:pt idx="8">
                  <c:v>1116</c:v>
                </c:pt>
                <c:pt idx="11">
                  <c:v>1183</c:v>
                </c:pt>
                <c:pt idx="14">
                  <c:v>1189</c:v>
                </c:pt>
              </c:numCache>
            </c:numRef>
          </c:val>
          <c:extLst>
            <c:ext xmlns:c16="http://schemas.microsoft.com/office/drawing/2014/chart" uri="{C3380CC4-5D6E-409C-BE32-E72D297353CC}">
              <c16:uniqueId val="{00000000-CD5C-47EB-9943-C918954685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C-47EB-9943-C918954685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CD5C-47EB-9943-C918954685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61</c:v>
                </c:pt>
                <c:pt idx="6">
                  <c:v>59</c:v>
                </c:pt>
                <c:pt idx="9">
                  <c:v>16</c:v>
                </c:pt>
                <c:pt idx="12">
                  <c:v>12</c:v>
                </c:pt>
              </c:numCache>
            </c:numRef>
          </c:val>
          <c:extLst>
            <c:ext xmlns:c16="http://schemas.microsoft.com/office/drawing/2014/chart" uri="{C3380CC4-5D6E-409C-BE32-E72D297353CC}">
              <c16:uniqueId val="{00000003-CD5C-47EB-9943-C918954685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812</c:v>
                </c:pt>
                <c:pt idx="3">
                  <c:v>818</c:v>
                </c:pt>
                <c:pt idx="6">
                  <c:v>739</c:v>
                </c:pt>
                <c:pt idx="9">
                  <c:v>798</c:v>
                </c:pt>
                <c:pt idx="12">
                  <c:v>762</c:v>
                </c:pt>
              </c:numCache>
            </c:numRef>
          </c:val>
          <c:extLst>
            <c:ext xmlns:c16="http://schemas.microsoft.com/office/drawing/2014/chart" uri="{C3380CC4-5D6E-409C-BE32-E72D297353CC}">
              <c16:uniqueId val="{00000004-CD5C-47EB-9943-C918954685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C-47EB-9943-C918954685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C-47EB-9943-C918954685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820</c:v>
                </c:pt>
                <c:pt idx="3">
                  <c:v>846</c:v>
                </c:pt>
                <c:pt idx="6">
                  <c:v>918</c:v>
                </c:pt>
                <c:pt idx="9">
                  <c:v>967</c:v>
                </c:pt>
                <c:pt idx="12">
                  <c:v>970</c:v>
                </c:pt>
              </c:numCache>
            </c:numRef>
          </c:val>
          <c:extLst>
            <c:ext xmlns:c16="http://schemas.microsoft.com/office/drawing/2014/chart" uri="{C3380CC4-5D6E-409C-BE32-E72D297353CC}">
              <c16:uniqueId val="{00000007-CD5C-47EB-9943-C918954685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584</c:v>
                </c:pt>
                <c:pt idx="2">
                  <c:v>#N/A</c:v>
                </c:pt>
                <c:pt idx="3">
                  <c:v>#N/A</c:v>
                </c:pt>
                <c:pt idx="4">
                  <c:v>582</c:v>
                </c:pt>
                <c:pt idx="5">
                  <c:v>#N/A</c:v>
                </c:pt>
                <c:pt idx="6">
                  <c:v>#N/A</c:v>
                </c:pt>
                <c:pt idx="7">
                  <c:v>601</c:v>
                </c:pt>
                <c:pt idx="8">
                  <c:v>#N/A</c:v>
                </c:pt>
                <c:pt idx="9">
                  <c:v>#N/A</c:v>
                </c:pt>
                <c:pt idx="10">
                  <c:v>598</c:v>
                </c:pt>
                <c:pt idx="11">
                  <c:v>#N/A</c:v>
                </c:pt>
                <c:pt idx="12">
                  <c:v>#N/A</c:v>
                </c:pt>
                <c:pt idx="13">
                  <c:v>555</c:v>
                </c:pt>
                <c:pt idx="14">
                  <c:v>#N/A</c:v>
                </c:pt>
              </c:numCache>
            </c:numRef>
          </c:val>
          <c:smooth val="0"/>
          <c:extLst>
            <c:ext xmlns:c16="http://schemas.microsoft.com/office/drawing/2014/chart" uri="{C3380CC4-5D6E-409C-BE32-E72D297353CC}">
              <c16:uniqueId val="{00000008-CD5C-47EB-9943-C918954685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14799</c:v>
                </c:pt>
                <c:pt idx="5">
                  <c:v>14181</c:v>
                </c:pt>
                <c:pt idx="8">
                  <c:v>13842</c:v>
                </c:pt>
                <c:pt idx="11">
                  <c:v>13530</c:v>
                </c:pt>
                <c:pt idx="14">
                  <c:v>13798</c:v>
                </c:pt>
              </c:numCache>
            </c:numRef>
          </c:val>
          <c:extLst>
            <c:ext xmlns:c16="http://schemas.microsoft.com/office/drawing/2014/chart" uri="{C3380CC4-5D6E-409C-BE32-E72D297353CC}">
              <c16:uniqueId val="{00000000-51AA-4637-9435-6FF188094C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AA-4637-9435-6FF188094C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3131</c:v>
                </c:pt>
                <c:pt idx="5">
                  <c:v>3263</c:v>
                </c:pt>
                <c:pt idx="8">
                  <c:v>3127</c:v>
                </c:pt>
                <c:pt idx="11">
                  <c:v>3428</c:v>
                </c:pt>
                <c:pt idx="14">
                  <c:v>4021</c:v>
                </c:pt>
              </c:numCache>
            </c:numRef>
          </c:val>
          <c:extLst>
            <c:ext xmlns:c16="http://schemas.microsoft.com/office/drawing/2014/chart" uri="{C3380CC4-5D6E-409C-BE32-E72D297353CC}">
              <c16:uniqueId val="{00000002-51AA-4637-9435-6FF188094C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AA-4637-9435-6FF188094C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AA-4637-9435-6FF188094C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AA-4637-9435-6FF188094C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1301</c:v>
                </c:pt>
                <c:pt idx="3">
                  <c:v>1276</c:v>
                </c:pt>
                <c:pt idx="6">
                  <c:v>1244</c:v>
                </c:pt>
                <c:pt idx="9">
                  <c:v>1169</c:v>
                </c:pt>
                <c:pt idx="12">
                  <c:v>1156</c:v>
                </c:pt>
              </c:numCache>
            </c:numRef>
          </c:val>
          <c:extLst>
            <c:ext xmlns:c16="http://schemas.microsoft.com/office/drawing/2014/chart" uri="{C3380CC4-5D6E-409C-BE32-E72D297353CC}">
              <c16:uniqueId val="{00000006-51AA-4637-9435-6FF188094C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252</c:v>
                </c:pt>
                <c:pt idx="3">
                  <c:v>192</c:v>
                </c:pt>
                <c:pt idx="6">
                  <c:v>137</c:v>
                </c:pt>
                <c:pt idx="9">
                  <c:v>122</c:v>
                </c:pt>
                <c:pt idx="12">
                  <c:v>109</c:v>
                </c:pt>
              </c:numCache>
            </c:numRef>
          </c:val>
          <c:extLst>
            <c:ext xmlns:c16="http://schemas.microsoft.com/office/drawing/2014/chart" uri="{C3380CC4-5D6E-409C-BE32-E72D297353CC}">
              <c16:uniqueId val="{00000007-51AA-4637-9435-6FF188094C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10010</c:v>
                </c:pt>
                <c:pt idx="3">
                  <c:v>10187</c:v>
                </c:pt>
                <c:pt idx="6">
                  <c:v>9957</c:v>
                </c:pt>
                <c:pt idx="9">
                  <c:v>8909</c:v>
                </c:pt>
                <c:pt idx="12">
                  <c:v>7982</c:v>
                </c:pt>
              </c:numCache>
            </c:numRef>
          </c:val>
          <c:extLst>
            <c:ext xmlns:c16="http://schemas.microsoft.com/office/drawing/2014/chart" uri="{C3380CC4-5D6E-409C-BE32-E72D297353CC}">
              <c16:uniqueId val="{00000008-51AA-4637-9435-6FF188094C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51AA-4637-9435-6FF188094C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10896</c:v>
                </c:pt>
                <c:pt idx="3">
                  <c:v>11164</c:v>
                </c:pt>
                <c:pt idx="6">
                  <c:v>11093</c:v>
                </c:pt>
                <c:pt idx="9">
                  <c:v>11063</c:v>
                </c:pt>
                <c:pt idx="12">
                  <c:v>12134</c:v>
                </c:pt>
              </c:numCache>
            </c:numRef>
          </c:val>
          <c:extLst>
            <c:ext xmlns:c16="http://schemas.microsoft.com/office/drawing/2014/chart" uri="{C3380CC4-5D6E-409C-BE32-E72D297353CC}">
              <c16:uniqueId val="{0000000A-51AA-4637-9435-6FF188094C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4530</c:v>
                </c:pt>
                <c:pt idx="2">
                  <c:v>#N/A</c:v>
                </c:pt>
                <c:pt idx="3">
                  <c:v>#N/A</c:v>
                </c:pt>
                <c:pt idx="4">
                  <c:v>5375</c:v>
                </c:pt>
                <c:pt idx="5">
                  <c:v>#N/A</c:v>
                </c:pt>
                <c:pt idx="6">
                  <c:v>#N/A</c:v>
                </c:pt>
                <c:pt idx="7">
                  <c:v>5462</c:v>
                </c:pt>
                <c:pt idx="8">
                  <c:v>#N/A</c:v>
                </c:pt>
                <c:pt idx="9">
                  <c:v>#N/A</c:v>
                </c:pt>
                <c:pt idx="10">
                  <c:v>4305</c:v>
                </c:pt>
                <c:pt idx="11">
                  <c:v>#N/A</c:v>
                </c:pt>
                <c:pt idx="12">
                  <c:v>#N/A</c:v>
                </c:pt>
                <c:pt idx="13">
                  <c:v>3563</c:v>
                </c:pt>
                <c:pt idx="14">
                  <c:v>#N/A</c:v>
                </c:pt>
              </c:numCache>
            </c:numRef>
          </c:val>
          <c:smooth val="0"/>
          <c:extLst>
            <c:ext xmlns:c16="http://schemas.microsoft.com/office/drawing/2014/chart" uri="{C3380CC4-5D6E-409C-BE32-E72D297353CC}">
              <c16:uniqueId val="{0000000B-51AA-4637-9435-6FF188094C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1924</c:v>
                </c:pt>
                <c:pt idx="1">
                  <c:v>1991</c:v>
                </c:pt>
                <c:pt idx="2">
                  <c:v>2171</c:v>
                </c:pt>
              </c:numCache>
            </c:numRef>
          </c:val>
          <c:extLst>
            <c:ext xmlns:c16="http://schemas.microsoft.com/office/drawing/2014/chart" uri="{C3380CC4-5D6E-409C-BE32-E72D297353CC}">
              <c16:uniqueId val="{00000000-4F62-4087-93F0-E267604E74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c:v>
                </c:pt>
                <c:pt idx="1">
                  <c:v>100</c:v>
                </c:pt>
                <c:pt idx="2">
                  <c:v>100</c:v>
                </c:pt>
              </c:numCache>
            </c:numRef>
          </c:val>
          <c:extLst>
            <c:ext xmlns:c16="http://schemas.microsoft.com/office/drawing/2014/chart" uri="{C3380CC4-5D6E-409C-BE32-E72D297353CC}">
              <c16:uniqueId val="{00000001-4F62-4087-93F0-E267604E74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827</c:v>
                </c:pt>
                <c:pt idx="1">
                  <c:v>994</c:v>
                </c:pt>
                <c:pt idx="2">
                  <c:v>1226</c:v>
                </c:pt>
              </c:numCache>
            </c:numRef>
          </c:val>
          <c:extLst>
            <c:ext xmlns:c16="http://schemas.microsoft.com/office/drawing/2014/chart" uri="{C3380CC4-5D6E-409C-BE32-E72D297353CC}">
              <c16:uniqueId val="{00000002-4F62-4087-93F0-E267604E74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{20F7CF68-C9D5-4772-B398-3AE97C3383D8}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17-4701-B32A-2C089DF18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{BDA43033-CE56-4199-99DA-EFF179BB146B}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7-4701-B32A-2C089DF18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{B94ECB8C-11FB-4603-94BA-EAFCF526DB73}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7-4701-B32A-2C089DF18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{9AC869F5-8297-4D90-8B83-D2D1634C5AC0}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7-4701-B32A-2C089DF18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{B4829416-3AC5-4909-92FE-008ADC2AF371}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7-4701-B32A-2C089DF18A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{6BEBC8D5-BD4F-4575-BF97-8960AAC331C4}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17-4701-B32A-2C089DF18A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{812D6C4F-B6F5-4AF1-8E63-7BE2DC1031A5}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17-4701-B32A-2C089DF18A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{FD388531-8E6F-4A00-A02F-B9A79DB4EA0F}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17-4701-B32A-2C089DF18A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{162DB163-B944-4A36-95CC-5A7D2DD1F9E6}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17-4701-B32A-2C089DF18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54.4</c:v>
                </c:pt>
                <c:pt idx="24">
                  <c:v>56</c:v>
                </c:pt>
                <c:pt idx="32">
                  <c:v>55.6</c:v>
                </c:pt>
              </c:numCache>
            </c:numRef>
          </c:xVal>
          <c:yVal>
            <c:numRef>
              <c:f>公会計指標分析・財政指標組合せ分析表!$BP$51:$DC$51</c:f>
              <c:numCache>
                <c:formatCode>#,##0.0;"▲ "#,##0.0</c:formatCode>
                <c:ptCount val="40"/>
                <c:pt idx="8">
                  <c:v>93.3</c:v>
                </c:pt>
                <c:pt idx="16">
                  <c:v>93.9</c:v>
                </c:pt>
                <c:pt idx="24">
                  <c:v>73.3</c:v>
                </c:pt>
                <c:pt idx="32">
                  <c:v>59.9</c:v>
                </c:pt>
              </c:numCache>
            </c:numRef>
          </c:yVal>
          <c:smooth val="0"/>
          <c:extLst>
            <c:ext xmlns:c16="http://schemas.microsoft.com/office/drawing/2014/chart" uri="{C3380CC4-5D6E-409C-BE32-E72D297353CC}">
              <c16:uniqueId val="{00000009-3317-4701-B32A-2C089DF18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{4F88C3A0-6DEF-4D8D-B6B1-788BB9F2B06D}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17-4701-B32A-2C089DF18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{B61A7E8C-D0D5-400D-8D9D-AEE8BCD1198B}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7-4701-B32A-2C089DF18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{E61CE287-4B7D-401F-BB12-8B46CAF5186E}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7-4701-B32A-2C089DF18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{A900C797-D35D-43B8-B701-FBC9F9DE3761}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7-4701-B32A-2C089DF18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{78155E3A-59BC-4C2B-9CE3-AF8C0E5F02D1}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7-4701-B32A-2C089DF18A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{00146125-5648-4F50-B0C6-9641623DDC0D}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17-4701-B32A-2C089DF18A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{D29A309B-8502-4128-BC4C-3D36756197F9}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17-4701-B32A-2C089DF18A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{8D7E9E8C-A621-4157-9562-865D98612AC1}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17-4701-B32A-2C089DF18A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{320E9224-EFC8-4414-8949-6C22B5398B75}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17-4701-B32A-2C089DF18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3317-4701-B32A-2C089DF18A0B}"/>
            </c:ext>
          </c:extLst>
        </c:ser>
        <c:dLbls>
          <c:showLegendKey val="0"/>
          <c:showVal val="1"/>
          <c:showCatName val="0"/>
          <c:showSerName val="0"/>
          <c:showPercent val="0"/>
          <c:showBubbleSize val="0"/>
        </c:dLbls>
        <c:axId val="46179840"/>
        <c:axId val="46181760"/>
      </c:scatterChart>
      <c:valAx>
        <c:axId val="46179840"/>
        <c:scaling>
          <c:orientation val="minMax"/>
          <c:max val="61.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{07E9BAD9-CE02-40C4-B475-A485896B45BE}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6E-42CE-9FAD-BC5A94056F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{18AA25E6-7A01-4783-AA03-141500F34083}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6E-42CE-9FAD-BC5A94056F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{5E95D5FC-F1AB-4AB4-977D-5C3211637375}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6E-42CE-9FAD-BC5A94056F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{EE7A2F2F-DF83-45B8-A47F-3862F353E51C}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6E-42CE-9FAD-BC5A94056F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{00460DA3-92BA-4E23-893A-55DC2F06BD65}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6E-42CE-9FAD-BC5A94056F4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{FB2BADEF-7367-431F-BBEE-E5379A4D0FB5}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6E-42CE-9FAD-BC5A94056F4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{B68E108C-CF00-46DE-8E14-F4BE7847FE79}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6E-42CE-9FAD-BC5A94056F4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{CE0BDA07-C768-47C1-B776-F68D675C0A12}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6E-42CE-9FAD-BC5A94056F4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{8B0D1858-6353-4993-9B57-D400B764AA3A}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6E-42CE-9FAD-BC5A94056F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9.9</c:v>
                </c:pt>
                <c:pt idx="16">
                  <c:v>10.199999999999999</c:v>
                </c:pt>
                <c:pt idx="24">
                  <c:v>10.199999999999999</c:v>
                </c:pt>
                <c:pt idx="32">
                  <c:v>9.9</c:v>
                </c:pt>
              </c:numCache>
            </c:numRef>
          </c:xVal>
          <c:yVal>
            <c:numRef>
              <c:f>公会計指標分析・財政指標組合せ分析表!$BP$73:$DC$73</c:f>
              <c:numCache>
                <c:formatCode>#,##0.0;"▲ "#,##0.0</c:formatCode>
                <c:ptCount val="40"/>
                <c:pt idx="0">
                  <c:v>79.400000000000006</c:v>
                </c:pt>
                <c:pt idx="8">
                  <c:v>93.3</c:v>
                </c:pt>
                <c:pt idx="16">
                  <c:v>93.9</c:v>
                </c:pt>
                <c:pt idx="24">
                  <c:v>73.3</c:v>
                </c:pt>
                <c:pt idx="32">
                  <c:v>59.9</c:v>
                </c:pt>
              </c:numCache>
            </c:numRef>
          </c:yVal>
          <c:smooth val="0"/>
          <c:extLst>
            <c:ext xmlns:c16="http://schemas.microsoft.com/office/drawing/2014/chart" uri="{C3380CC4-5D6E-409C-BE32-E72D297353CC}">
              <c16:uniqueId val="{00000009-6A6E-42CE-9FAD-BC5A94056F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268023922071748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{78EF5612-125D-444F-B8AA-8D4EC36F4A56}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6E-42CE-9FAD-BC5A94056F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{72229B27-CA03-4E3B-B50F-CCE00091182B}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6E-42CE-9FAD-BC5A94056F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{D7402F25-E5C8-4D21-B2F5-8D333EFBE8A0}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6E-42CE-9FAD-BC5A94056F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{024496C3-1A69-4AF3-9552-FE2DE905CC76}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6E-42CE-9FAD-BC5A94056F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{DA5AED17-11FE-4309-BD52-717A5B17B833}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6E-42CE-9FAD-BC5A94056F48}"/>
                </c:ext>
              </c:extLst>
            </c:dLbl>
            <c:dLbl>
              <c:idx val="8"/>
              <c:layout>
                <c:manualLayout>
                  <c:x val="-4.5160355153971307E-2"/>
                  <c:y val="-8.319160056085764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{E1229915-361B-4B0D-B824-94836019B5A9}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6E-42CE-9FAD-BC5A94056F48}"/>
                </c:ext>
              </c:extLst>
            </c:dLbl>
            <c:dLbl>
              <c:idx val="16"/>
              <c:layout>
                <c:manualLayout>
                  <c:x val="-1.8235628084249993E-2"/>
                  <c:y val="-7.47045873470022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{40831433-280B-449A-ACF5-711210A43C5E}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6E-42CE-9FAD-BC5A94056F48}"/>
                </c:ext>
              </c:extLst>
            </c:dLbl>
            <c:dLbl>
              <c:idx val="24"/>
              <c:layout>
                <c:manualLayout>
                  <c:x val="-3.1697991619110633E-2"/>
                  <c:y val="-5.096197908496911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{FE9DAAC6-839E-4E0D-90BC-F398E4DFEC30}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6E-42CE-9FAD-BC5A94056F48}"/>
                </c:ext>
              </c:extLst>
            </c:dLbl>
            <c:dLbl>
              <c:idx val="32"/>
              <c:layout>
                <c:manualLayout>
                  <c:x val="-3.1570342725075584E-2"/>
                  <c:y val="-5.054465798163863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{4EAA5E23-6794-41F6-AB15-DEF8F639F8BD}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6E-42CE-9FAD-BC5A94056F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A6E-42CE-9FAD-BC5A94056F48}"/>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ここ２年で大きく増加した</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、令和元年度では昨年度比</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万円の増になっている。しかし、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控える</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の実施で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億円を超えると見込んでいるが</a:t>
          </a:r>
          <a:r>
            <a:rPr kumimoji="1" lang="ja-JP" altLang="ja-JP" sz="1100">
              <a:solidFill>
                <a:schemeClr val="dk1"/>
              </a:solidFill>
              <a:effectLst/>
              <a:latin typeface="+mn-lt"/>
              <a:ea typeface="+mn-ea"/>
              <a:cs typeface="+mn-cs"/>
            </a:rPr>
            <a:t>、財政の硬直化を招かないよう、</a:t>
          </a:r>
          <a:r>
            <a:rPr kumimoji="1" lang="ja-JP" altLang="en-US" sz="1100">
              <a:solidFill>
                <a:schemeClr val="dk1"/>
              </a:solidFill>
              <a:effectLst/>
              <a:latin typeface="+mn-lt"/>
              <a:ea typeface="+mn-ea"/>
              <a:cs typeface="+mn-cs"/>
            </a:rPr>
            <a:t>優先順位の高い</a:t>
          </a:r>
          <a:r>
            <a:rPr kumimoji="1" lang="ja-JP" altLang="ja-JP" sz="1100">
              <a:solidFill>
                <a:schemeClr val="dk1"/>
              </a:solidFill>
              <a:effectLst/>
              <a:latin typeface="+mn-lt"/>
              <a:ea typeface="+mn-ea"/>
              <a:cs typeface="+mn-cs"/>
            </a:rPr>
            <a:t>投資的事業</a:t>
          </a:r>
          <a:r>
            <a:rPr kumimoji="1" lang="ja-JP" altLang="en-US" sz="1100">
              <a:solidFill>
                <a:schemeClr val="dk1"/>
              </a:solidFill>
              <a:effectLst/>
              <a:latin typeface="+mn-lt"/>
              <a:ea typeface="+mn-ea"/>
              <a:cs typeface="+mn-cs"/>
            </a:rPr>
            <a:t>から行うこととし、</a:t>
          </a:r>
          <a:r>
            <a:rPr kumimoji="1" lang="ja-JP" altLang="ja-JP" sz="1100">
              <a:solidFill>
                <a:schemeClr val="dk1"/>
              </a:solidFill>
              <a:effectLst/>
              <a:latin typeface="+mn-lt"/>
              <a:ea typeface="+mn-ea"/>
              <a:cs typeface="+mn-cs"/>
            </a:rPr>
            <a:t>交付税措置等有利な起債メニューを常に考慮し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財政健全化に取り組む。</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令和元年度は投資的事業が集中し、交付税措置が有利な「緊急防災・減債事業債」を約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億円借り入れしたことで、地方債現在高が大きく増加した。公営企業債等繰入見込額は順調に減少しているものの、</a:t>
          </a:r>
          <a:r>
            <a:rPr kumimoji="1" lang="ja-JP" altLang="ja-JP" sz="1100">
              <a:solidFill>
                <a:schemeClr val="dk1"/>
              </a:solidFill>
              <a:effectLst/>
              <a:latin typeface="+mn-lt"/>
              <a:ea typeface="+mn-ea"/>
              <a:cs typeface="+mn-cs"/>
            </a:rPr>
            <a:t>今後も施設の老朽化に伴う新発債を予定しているため、起債残高の増加は避けられず、比率への影響が懸念される。今後も計画的な基金の積み立て及び</a:t>
          </a:r>
          <a:r>
            <a:rPr kumimoji="1" lang="ja-JP" altLang="en-US" sz="1100">
              <a:solidFill>
                <a:schemeClr val="dk1"/>
              </a:solidFill>
              <a:effectLst/>
              <a:latin typeface="+mn-lt"/>
              <a:ea typeface="+mn-ea"/>
              <a:cs typeface="+mn-cs"/>
            </a:rPr>
            <a:t>新発</a:t>
          </a:r>
          <a:r>
            <a:rPr kumimoji="1" lang="ja-JP" altLang="ja-JP" sz="1100">
              <a:solidFill>
                <a:schemeClr val="dk1"/>
              </a:solidFill>
              <a:effectLst/>
              <a:latin typeface="+mn-lt"/>
              <a:ea typeface="+mn-ea"/>
              <a:cs typeface="+mn-cs"/>
            </a:rPr>
            <a:t>債の発行抑制を図るなど、将来に負担を残さない健全財政</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公共施設の老朽化対策に対応するため、公共施設建設基金を</a:t>
          </a:r>
          <a:r>
            <a:rPr kumimoji="1" lang="ja-JP" altLang="en-US" sz="1400">
              <a:solidFill>
                <a:schemeClr val="dk1"/>
              </a:solidFill>
              <a:effectLst/>
              <a:latin typeface="+mn-ea"/>
              <a:ea typeface="+mn-ea"/>
              <a:cs typeface="+mn-cs"/>
            </a:rPr>
            <a:t>２</a:t>
          </a:r>
          <a:r>
            <a:rPr kumimoji="1" lang="ja-JP" altLang="ja-JP" sz="1400">
              <a:solidFill>
                <a:schemeClr val="dk1"/>
              </a:solidFill>
              <a:effectLst/>
              <a:latin typeface="+mn-ea"/>
              <a:ea typeface="+mn-ea"/>
              <a:cs typeface="+mn-cs"/>
            </a:rPr>
            <a:t>０１百万円積み立てたこと</a:t>
          </a:r>
          <a:r>
            <a:rPr kumimoji="1" lang="ja-JP" altLang="en-US" sz="1400">
              <a:solidFill>
                <a:schemeClr val="dk1"/>
              </a:solidFill>
              <a:effectLst/>
              <a:latin typeface="+mn-ea"/>
              <a:ea typeface="+mn-ea"/>
              <a:cs typeface="+mn-cs"/>
            </a:rPr>
            <a:t>に加え、</a:t>
          </a:r>
          <a:r>
            <a:rPr kumimoji="1" lang="ja-JP" altLang="ja-JP" sz="1400">
              <a:solidFill>
                <a:schemeClr val="dk1"/>
              </a:solidFill>
              <a:effectLst/>
              <a:latin typeface="+mn-ea"/>
              <a:ea typeface="+mn-ea"/>
              <a:cs typeface="+mn-cs"/>
            </a:rPr>
            <a:t>予算の適正執行</a:t>
          </a:r>
          <a:r>
            <a:rPr kumimoji="1" lang="ja-JP" altLang="en-US" sz="1400">
              <a:solidFill>
                <a:schemeClr val="dk1"/>
              </a:solidFill>
              <a:effectLst/>
              <a:latin typeface="+mn-ea"/>
              <a:ea typeface="+mn-ea"/>
              <a:cs typeface="+mn-cs"/>
            </a:rPr>
            <a:t>の徹底</a:t>
          </a:r>
          <a:r>
            <a:rPr kumimoji="1" lang="ja-JP" altLang="ja-JP" sz="1400">
              <a:solidFill>
                <a:schemeClr val="dk1"/>
              </a:solidFill>
              <a:effectLst/>
              <a:latin typeface="+mn-ea"/>
              <a:ea typeface="+mn-ea"/>
              <a:cs typeface="+mn-cs"/>
            </a:rPr>
            <a:t>等により、財政調整基金を取り崩す必要がなかったため、全体として</a:t>
          </a:r>
          <a:r>
            <a:rPr kumimoji="1" lang="ja-JP" altLang="en-US" sz="1400">
              <a:solidFill>
                <a:schemeClr val="dk1"/>
              </a:solidFill>
              <a:effectLst/>
              <a:latin typeface="+mn-ea"/>
              <a:ea typeface="+mn-ea"/>
              <a:cs typeface="+mn-cs"/>
            </a:rPr>
            <a:t>４１</a:t>
          </a:r>
          <a:r>
            <a:rPr kumimoji="1" lang="ja-JP" altLang="ja-JP" sz="1400">
              <a:solidFill>
                <a:schemeClr val="dk1"/>
              </a:solidFill>
              <a:effectLst/>
              <a:latin typeface="+mn-ea"/>
              <a:ea typeface="+mn-ea"/>
              <a:cs typeface="+mn-cs"/>
            </a:rPr>
            <a:t>３百万円増加した。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基金の使途の明確化を図るために、定期的に公共施設建設基金に積み立てていくことを予定している。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公共施設建設基金：庁舎、文化会館、福祉会館、保健センター等の公共施設の建設資金に充てる基金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ふるさと応援基金：本町にふるさと応援寄付する寄付者から収受した寄付金を適正に管理運用するための基金</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地域福祉基金：長寿社会に備えて在宅福祉の向上、健康づくり、ボランティア活動の増進を図る事業及び少子化社会における子育て支援対策の推進を図る事業を実施する基金</a:t>
          </a:r>
          <a:endParaRPr kumimoji="1" lang="en-US" altLang="ja-JP" sz="1400">
            <a:solidFill>
              <a:schemeClr val="dk1"/>
            </a:solidFill>
            <a:effectLst/>
            <a:latin typeface="+mn-lt"/>
            <a:ea typeface="+mn-ea"/>
            <a:cs typeface="+mn-cs"/>
          </a:endParaRPr>
        </a:p>
        <a:p>
          <a:r>
            <a:rPr lang="ja-JP" altLang="en-US" sz="1400">
              <a:effectLst/>
            </a:rPr>
            <a:t>森林環境整備促進基金：</a:t>
          </a:r>
          <a:r>
            <a:rPr kumimoji="0" lang="ja-JP" altLang="en-US" sz="1400" b="0" i="0" u="none" strike="noStrike" kern="0" cap="none" spc="0" normalizeH="0" baseline="0" noProof="0">
              <a:ln>
                <a:noFill/>
              </a:ln>
              <a:solidFill>
                <a:prstClr val="black"/>
              </a:solidFill>
              <a:effectLst/>
              <a:uLnTx/>
              <a:uFillTx/>
              <a:latin typeface="+mn-lt"/>
              <a:ea typeface="+mn-ea"/>
              <a:cs typeface="+mn-cs"/>
            </a:rPr>
            <a:t>森林整備にかかる</a:t>
          </a:r>
          <a:r>
            <a:rPr lang="ja-JP" altLang="en-US" sz="1400">
              <a:effectLst/>
            </a:rPr>
            <a:t>人材育成、担い手の確保、木材利用の促進や普及啓発等に資するための基金</a:t>
          </a:r>
          <a:endParaRPr lang="ja-JP" altLang="ja-JP" sz="1400">
            <a:effectLst/>
          </a:endParaRPr>
        </a:p>
        <a:p>
          <a:r>
            <a:rPr kumimoji="1" lang="ja-JP" altLang="ja-JP" sz="1400">
              <a:solidFill>
                <a:schemeClr val="dk1"/>
              </a:solidFill>
              <a:effectLst/>
              <a:latin typeface="+mn-lt"/>
              <a:ea typeface="+mn-ea"/>
              <a:cs typeface="+mn-cs"/>
            </a:rPr>
            <a:t>メモリアルパーク管理基金：太子メモリアルパークの管理に必要な財源を確保し、将来にわたる財政の健全な運営に資するための基金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公共施設建設基金：公共施設の老朽化対策に対応するため</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０１百万円を積み立てた。</a:t>
          </a:r>
          <a:endParaRPr lang="ja-JP" altLang="ja-JP" sz="1400">
            <a:effectLst/>
          </a:endParaRPr>
        </a:p>
        <a:p>
          <a:r>
            <a:rPr kumimoji="1" lang="ja-JP" altLang="ja-JP" sz="1400">
              <a:solidFill>
                <a:schemeClr val="dk1"/>
              </a:solidFill>
              <a:effectLst/>
              <a:latin typeface="+mn-lt"/>
              <a:ea typeface="+mn-ea"/>
              <a:cs typeface="+mn-cs"/>
            </a:rPr>
            <a:t>ふるさと応援基金：ふるさと応援寄付を活用した事業を実施したことにより３</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３百万円取り崩したが、ふるさと応援寄付を３</a:t>
          </a:r>
          <a:r>
            <a:rPr kumimoji="1" lang="ja-JP" altLang="en-US" sz="1400">
              <a:solidFill>
                <a:schemeClr val="dk1"/>
              </a:solidFill>
              <a:effectLst/>
              <a:latin typeface="+mn-lt"/>
              <a:ea typeface="+mn-ea"/>
              <a:cs typeface="+mn-cs"/>
            </a:rPr>
            <a:t>９３</a:t>
          </a:r>
          <a:r>
            <a:rPr kumimoji="1" lang="ja-JP" altLang="ja-JP" sz="1400">
              <a:solidFill>
                <a:schemeClr val="dk1"/>
              </a:solidFill>
              <a:effectLst/>
              <a:latin typeface="+mn-lt"/>
              <a:ea typeface="+mn-ea"/>
              <a:cs typeface="+mn-cs"/>
            </a:rPr>
            <a:t>百万円積立てたため、全体として</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公共施設建設基金：公共施設の老朽化対策に対応できるよう、毎年定額（１億円程度）を積み立てる予定としている。</a:t>
          </a:r>
          <a:endParaRPr lang="ja-JP" altLang="ja-JP" sz="1400">
            <a:effectLst/>
          </a:endParaRPr>
        </a:p>
        <a:p>
          <a:r>
            <a:rPr kumimoji="1" lang="ja-JP" altLang="ja-JP" sz="1400">
              <a:solidFill>
                <a:schemeClr val="dk1"/>
              </a:solidFill>
              <a:effectLst/>
              <a:latin typeface="+mn-lt"/>
              <a:ea typeface="+mn-ea"/>
              <a:cs typeface="+mn-cs"/>
            </a:rPr>
            <a:t>地域福祉基金：現状は基金利子を社会福祉事業に充当しているが、将来的には福祉施設の改修経費に充てる予定としている。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法定積立によ</a:t>
          </a:r>
          <a:r>
            <a:rPr kumimoji="1" lang="ja-JP" altLang="en-US" sz="1400">
              <a:solidFill>
                <a:schemeClr val="dk1"/>
              </a:solidFill>
              <a:effectLst/>
              <a:latin typeface="+mn-lt"/>
              <a:ea typeface="+mn-ea"/>
              <a:cs typeface="+mn-cs"/>
            </a:rPr>
            <a:t>る１８０</a:t>
          </a:r>
          <a:r>
            <a:rPr kumimoji="1" lang="ja-JP" altLang="ja-JP" sz="1400">
              <a:solidFill>
                <a:schemeClr val="dk1"/>
              </a:solidFill>
              <a:effectLst/>
              <a:latin typeface="+mn-lt"/>
              <a:ea typeface="+mn-ea"/>
              <a:cs typeface="+mn-cs"/>
            </a:rPr>
            <a:t>百万円積み立て、予算の適正執行</a:t>
          </a:r>
          <a:r>
            <a:rPr kumimoji="1" lang="ja-JP" altLang="en-US" sz="1400">
              <a:solidFill>
                <a:schemeClr val="dk1"/>
              </a:solidFill>
              <a:effectLst/>
              <a:latin typeface="+mn-lt"/>
              <a:ea typeface="+mn-ea"/>
              <a:cs typeface="+mn-cs"/>
            </a:rPr>
            <a:t>の徹底</a:t>
          </a:r>
          <a:r>
            <a:rPr kumimoji="1" lang="ja-JP" altLang="ja-JP" sz="1400">
              <a:solidFill>
                <a:schemeClr val="dk1"/>
              </a:solidFill>
              <a:effectLst/>
              <a:latin typeface="+mn-lt"/>
              <a:ea typeface="+mn-ea"/>
              <a:cs typeface="+mn-cs"/>
            </a:rPr>
            <a:t>等により、取り崩し額がゼロだったため、大きく増加した。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今後は収支を維持し、有事に備えて財政調整基金残高を維持していく。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今後の地方債償還に支障をきたさないよう、平成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年度に１億円を積み増している。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実質収支に応じて計画的に積み立てることを予定している。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229D79-512F-459F-9569-91D3D105F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7BB2EF-77B7-40D3-BE2D-19E3903EE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1CC86C-A4A7-4BDC-8B98-D3B7806F95E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76BCC60-7FFA-4776-A879-F3F49A19C82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4556B44-C9A7-4679-89C9-C2C002A54C1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2BC3B8D-B82C-404C-9648-56A2E7B9926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3D6B8CD-2231-45DF-B468-F8D7D51FB05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D0AAC3-3137-44B6-996D-4CB9F6E881B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9F10E0D-9132-41AC-A345-DE1E4B6792C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FED46A5-1997-475A-BF61-2458F7B730C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6A2730-44AF-45B6-91A4-70276F20492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906561-89FF-4B75-B36A-53DE05F6B68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050030-DE59-4F20-B6D5-C31A1B68B7A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8098B0-54CA-469B-AB57-4ECD94F72D1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2698379-1612-478B-A022-38BC8D5FDB6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172E2E4-7FAF-4F30-B769-9202E917DC3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C04F29-2A3D-4D78-A7AE-54C2A163BF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1EF9966-DF7A-4FD2-9171-6EC938B75A9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96F9D9-7380-4251-9C87-72BCD40ABE8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F9E1CC-08FF-4835-81DD-9CC145E2866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A20B12-F815-468C-B7E0-34BBE6CF4C6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8B3852-2A55-4BE8-9848-2AB32EF732C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D6C63C-97C5-4E64-8464-82354D89910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19263F9-8A05-4120-98C3-E6299F246C3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32F515B-84E8-44DD-AFF5-E2DCB4C321E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F2790C6-B45B-498B-A34B-9E998101582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8EBE42-5678-403C-A5D0-B81EF24B737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958211-B244-4F08-BFDD-9AE136EDEAA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5C0214-52B8-4CC1-870A-F970917A5CB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9ABC6C7-B51D-4C26-80E6-92F83EEDACB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AB4AC57-BD17-4973-9A73-36274DDA416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B89079E-4ADE-48FA-A885-3C8AA9DBE52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8B1D6DE-D81A-4E13-BA79-7E1A77F8896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21422FC-7438-4548-A51F-343C89B7ED4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F795060-EF35-4CBE-8DBC-F55DD69BB41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6688497-0946-4B8D-A3AB-FF58DB22D14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E216F5-997E-46F9-9E3C-E4615F3A0EA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03C5C61-EE9A-4F6E-8EC9-E515A8E83C0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A2AE05F-7278-4884-A52D-488C1C73580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4C714D2-AAA7-4C51-A876-3ECED060624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3FD1AE6-CC61-49BC-A683-4B6315138FC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4945B95-3120-48B0-A10B-D27AD4C87E5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3E13047-276A-48E1-A8BE-A017E50A10D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28B7982-BB99-4C82-9345-AED5C100228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2153A8A-A06F-461A-9760-7354486D589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79B5DF-7F2A-4585-B8BF-6C6C5A36326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D8C0A3-CBF6-4B66-9661-9D627F0BFBC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本町では、平成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年度に策定した公共施設等総合管理計画の中で、令和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年度までに公共施設等の延床面積を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％削減するという目標を掲げ、老朽化した施設の更新、除却を進めている。また、令和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年度策定の個別施設計画を踏まえ、令和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年度に中間見直しに取り組む。事業の進捗により、有形固定資産減価償却率については、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ポイント下降し、類似団体平均に比べて低い水準にあるが、引き続き総合管理計画に沿って施設マネジメントを進めていく。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EC4CAD0-1516-4AF7-AC0F-292D16DA47C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B8B73DA-A209-4288-98CD-A15BC517385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989E435-194C-4168-BA49-AB5411A2BD92}"/>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36F6622E-6FF7-4C55-8C6A-1572683A9CB9}"/>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4885C8E9-3AE6-4F88-A1AC-1EEC6FF77874}"/>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D6ECDED-DB0C-4A33-AA9B-5D4146B4EA92}"/>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D90B21F-0A9B-426B-AFA5-CD782D047126}"/>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3BA366B-4959-4172-8C45-8A417F2E7DDF}"/>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0274B8D-D7F9-42BF-B27F-07E8E6DF84DA}"/>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65DF636-A83B-4C0A-815E-F06EF807260A}"/>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46A9E76-0BFD-4C14-98F5-FEFA5AB4D66C}"/>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757EADF-6BC0-43D4-8FD1-4FB967970A9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D9055AE-8E54-474F-A3A2-FE53A49FA9C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94D8584-FB98-40A6-B1DE-A3157383941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BC7CEF22-EB01-4881-A308-74D7F425CE55}"/>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384C5923-FCCF-4466-B5D0-A485E800B155}"/>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538D29D-4280-4DAD-B860-5C982B09C1C4}"/>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3CADD55C-EF0D-4ECA-8F2A-B6C0DAFCF78C}"/>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479493D6-3F41-4397-9347-76297AF3E9A8}"/>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6C019605-9935-4128-A1C2-5670A9CFEDBB}"/>
            </a:ext>
          </a:extLst>
        </xdr:cNvPr>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1B4CEA2-A34E-43C3-92B2-D353530BD18B}"/>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D88B3964-ACC8-4EAA-856B-9C5CB8C10984}"/>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940399CD-4409-48B5-AE06-26599C669BB0}"/>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A6816D6D-C549-4E43-8ECE-1D256614F201}"/>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E6709B2F-3D4C-4CB1-8CFB-8F7715883E71}"/>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0E150D2-6F11-4743-BDBA-A9C29E400D0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3810BA6-52EF-42C5-8737-028D3613BE1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E385D1B-DEA7-4706-A016-C30A845A94B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3467D02-E1A5-4676-BEEC-D9EE41C3431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7AADE48-E7E7-48BB-8BD7-54242DC33FA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79" name="楕円 78">
          <a:extLst>
            <a:ext uri="{FF2B5EF4-FFF2-40B4-BE49-F238E27FC236}">
              <a16:creationId xmlns:a16="http://schemas.microsoft.com/office/drawing/2014/main" id="{9A8ED01F-9C55-4265-85A9-365CB69F64F6}"/>
            </a:ext>
          </a:extLst>
        </xdr:cNvPr>
        <xdr:cNvSpPr/>
      </xdr:nvSpPr>
      <xdr:spPr>
        <a:xfrm>
          <a:off x="47117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121556</xdr:rowOff>
    </xdr:from>
    <xdr:ext cx="405111" cy="259045"/>
    <xdr:sp macro="" textlink="">
      <xdr:nvSpPr>
        <xdr:cNvPr id="80" name="有形固定資産減価償却率該当値テキスト">
          <a:extLst>
            <a:ext uri="{FF2B5EF4-FFF2-40B4-BE49-F238E27FC236}">
              <a16:creationId xmlns:a16="http://schemas.microsoft.com/office/drawing/2014/main" id="{5F17084C-6B1B-4E34-A2F8-489F04B8324A}"/>
            </a:ext>
          </a:extLst>
        </xdr:cNvPr>
        <xdr:cNvSpPr txBox="1"/>
      </xdr:nvSpPr>
      <xdr:spPr>
        <a:xfrm>
          <a:off x="4813300" y="4750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1" name="楕円 80">
          <a:extLst>
            <a:ext uri="{FF2B5EF4-FFF2-40B4-BE49-F238E27FC236}">
              <a16:creationId xmlns:a16="http://schemas.microsoft.com/office/drawing/2014/main" id="{AD83A522-00BF-433E-ACD8-5C917B63EC78}"/>
            </a:ext>
          </a:extLst>
        </xdr:cNvPr>
        <xdr:cNvSpPr/>
      </xdr:nvSpPr>
      <xdr:spPr>
        <a:xfrm>
          <a:off x="40005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28</xdr:row>
      <xdr:rowOff>158115</xdr:rowOff>
    </xdr:to>
    <xdr:cxnSp macro="">
      <xdr:nvCxnSpPr>
        <xdr:cNvPr id="82" name="直線コネクタ 81">
          <a:extLst>
            <a:ext uri="{FF2B5EF4-FFF2-40B4-BE49-F238E27FC236}">
              <a16:creationId xmlns:a16="http://schemas.microsoft.com/office/drawing/2014/main" id="{200CA93B-0164-4B92-AACC-BC80E931D8ED}"/>
            </a:ext>
          </a:extLst>
        </xdr:cNvPr>
        <xdr:cNvCxnSpPr/>
      </xdr:nvCxnSpPr>
      <xdr:spPr>
        <a:xfrm flipV="1">
          <a:off x="4051300" y="495007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72771</xdr:rowOff>
    </xdr:from>
    <xdr:to>
      <xdr:col>15</xdr:col>
      <xdr:colOff>187325</xdr:colOff>
      <xdr:row>29</xdr:row>
      <xdr:rowOff>2921</xdr:rowOff>
    </xdr:to>
    <xdr:sp macro="" textlink="">
      <xdr:nvSpPr>
        <xdr:cNvPr id="83" name="楕円 82">
          <a:extLst>
            <a:ext uri="{FF2B5EF4-FFF2-40B4-BE49-F238E27FC236}">
              <a16:creationId xmlns:a16="http://schemas.microsoft.com/office/drawing/2014/main" id="{99CF40FF-F4F9-49AD-8C11-74910176F0D1}"/>
            </a:ext>
          </a:extLst>
        </xdr:cNvPr>
        <xdr:cNvSpPr/>
      </xdr:nvSpPr>
      <xdr:spPr>
        <a:xfrm>
          <a:off x="3238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123571</xdr:rowOff>
    </xdr:from>
    <xdr:to>
      <xdr:col>19</xdr:col>
      <xdr:colOff>136525</xdr:colOff>
      <xdr:row>28</xdr:row>
      <xdr:rowOff>158115</xdr:rowOff>
    </xdr:to>
    <xdr:cxnSp macro="">
      <xdr:nvCxnSpPr>
        <xdr:cNvPr id="84" name="直線コネクタ 83">
          <a:extLst>
            <a:ext uri="{FF2B5EF4-FFF2-40B4-BE49-F238E27FC236}">
              <a16:creationId xmlns:a16="http://schemas.microsoft.com/office/drawing/2014/main" id="{9B8C41AC-DD7E-437E-9C04-0090DF918436}"/>
            </a:ext>
          </a:extLst>
        </xdr:cNvPr>
        <xdr:cNvCxnSpPr/>
      </xdr:nvCxnSpPr>
      <xdr:spPr>
        <a:xfrm>
          <a:off x="3289300" y="49241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85" name="楕円 84">
          <a:extLst>
            <a:ext uri="{FF2B5EF4-FFF2-40B4-BE49-F238E27FC236}">
              <a16:creationId xmlns:a16="http://schemas.microsoft.com/office/drawing/2014/main" id="{4D200FA2-F3C2-4F93-BE57-D5196E2E0A66}"/>
            </a:ext>
          </a:extLst>
        </xdr:cNvPr>
        <xdr:cNvSpPr/>
      </xdr:nvSpPr>
      <xdr:spPr>
        <a:xfrm>
          <a:off x="2476500" y="4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123571</xdr:rowOff>
    </xdr:to>
    <xdr:cxnSp macro="">
      <xdr:nvCxnSpPr>
        <xdr:cNvPr id="86" name="直線コネクタ 85">
          <a:extLst>
            <a:ext uri="{FF2B5EF4-FFF2-40B4-BE49-F238E27FC236}">
              <a16:creationId xmlns:a16="http://schemas.microsoft.com/office/drawing/2014/main" id="{286CD111-9059-4CE5-B21E-09D40A0F6A55}"/>
            </a:ext>
          </a:extLst>
        </xdr:cNvPr>
        <xdr:cNvCxnSpPr/>
      </xdr:nvCxnSpPr>
      <xdr:spPr>
        <a:xfrm>
          <a:off x="2527300" y="490474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a:extLst>
            <a:ext uri="{FF2B5EF4-FFF2-40B4-BE49-F238E27FC236}">
              <a16:creationId xmlns:a16="http://schemas.microsoft.com/office/drawing/2014/main" id="{BFC8C476-DE23-4380-91EF-49947DC79DE8}"/>
            </a:ext>
          </a:extLst>
        </xdr:cNvPr>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a:extLst>
            <a:ext uri="{FF2B5EF4-FFF2-40B4-BE49-F238E27FC236}">
              <a16:creationId xmlns:a16="http://schemas.microsoft.com/office/drawing/2014/main" id="{B010773E-0B63-4BC4-96FA-7B8999EB35AF}"/>
            </a:ext>
          </a:extLst>
        </xdr:cNvPr>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a:extLst>
            <a:ext uri="{FF2B5EF4-FFF2-40B4-BE49-F238E27FC236}">
              <a16:creationId xmlns:a16="http://schemas.microsoft.com/office/drawing/2014/main" id="{7DEC8B0F-E9B8-4E13-AC26-1C4D4DA8E5B2}"/>
            </a:ext>
          </a:extLst>
        </xdr:cNvPr>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a:extLst>
            <a:ext uri="{FF2B5EF4-FFF2-40B4-BE49-F238E27FC236}">
              <a16:creationId xmlns:a16="http://schemas.microsoft.com/office/drawing/2014/main" id="{0F544996-A5C5-4456-A639-D5B08615CF05}"/>
            </a:ext>
          </a:extLst>
        </xdr:cNvPr>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1" name="n_1mainValue有形固定資産減価償却率">
          <a:extLst>
            <a:ext uri="{FF2B5EF4-FFF2-40B4-BE49-F238E27FC236}">
              <a16:creationId xmlns:a16="http://schemas.microsoft.com/office/drawing/2014/main" id="{62223D14-1FE1-4FC3-A4BD-4767033CBAA1}"/>
            </a:ext>
          </a:extLst>
        </xdr:cNvPr>
        <xdr:cNvSpPr txBox="1"/>
      </xdr:nvSpPr>
      <xdr:spPr>
        <a:xfrm>
          <a:off x="38360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92" name="n_2mainValue有形固定資産減価償却率">
          <a:extLst>
            <a:ext uri="{FF2B5EF4-FFF2-40B4-BE49-F238E27FC236}">
              <a16:creationId xmlns:a16="http://schemas.microsoft.com/office/drawing/2014/main" id="{4A29B8FC-E351-489C-9293-71DFF0E96B2A}"/>
            </a:ext>
          </a:extLst>
        </xdr:cNvPr>
        <xdr:cNvSpPr txBox="1"/>
      </xdr:nvSpPr>
      <xdr:spPr>
        <a:xfrm>
          <a:off x="3086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93" name="n_3mainValue有形固定資産減価償却率">
          <a:extLst>
            <a:ext uri="{FF2B5EF4-FFF2-40B4-BE49-F238E27FC236}">
              <a16:creationId xmlns:a16="http://schemas.microsoft.com/office/drawing/2014/main" id="{852BD995-55D4-4488-B0A8-F03C50003C26}"/>
            </a:ext>
          </a:extLst>
        </xdr:cNvPr>
        <xdr:cNvSpPr txBox="1"/>
      </xdr:nvSpPr>
      <xdr:spPr>
        <a:xfrm>
          <a:off x="2324744" y="462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B3CEA77A-A92A-4909-84A2-A2CAED43F5C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9CB7B75B-E882-45F0-816B-CAF4D237053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85B854FE-4768-4A86-B42F-39A3DF5488E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1364C669-0EBD-4A3D-AFB6-4E0655A71E3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4C85768D-03E0-4AF5-9C06-8925B617CC8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86B8F953-7F3E-4D10-8E77-A8C680A63CB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877A1693-685D-4ECD-A6E4-9CFB7FB7ED2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D5790C25-DA74-4C3B-8681-3C324D7FE9D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80BD22B-368A-47D2-A297-2EE27FCF36C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DF579381-6A54-40E8-B3FF-65012AFF4EE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6F4FA15-C70A-4035-AF5C-52ACCEE5AE7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2ED7948C-7DC0-4137-BE46-98B52C05F92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29DD0A6C-2134-4949-88B9-13E03FBADBE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ものの、類似団体平均を上回っている。地方債現在高の減少に加え、下水道事業における資本費平準化債の発行を抑制していることが主な要因であるが、今後も施設の老朽化等による大型事業が控える中で地方債残高は増加する見込みであり、特定目的基金等の積立により充当可能財源を増加させるなど、これ以上債務償還比率が上昇することのないよう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36A80CAC-C8BB-4D4C-8757-DD9080A37A3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7FC25019-987D-42D0-92C7-8A97C7BC841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619A66D3-4173-475C-BB95-CF36560F260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EFC28088-FB51-47CD-B18C-1F25A9FF52C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2E23E3C3-C63C-47A4-87C2-62E892BABD24}"/>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129B0FFB-9375-4B68-B8F8-532F5432141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99E1F888-6EAB-4225-9882-B99959E0CD66}"/>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D2C5CB1-A02B-4A47-9BF5-4BC2A12B874E}"/>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DA1C306C-78AA-4ACA-8A11-959F0CB9DBA6}"/>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F641BD36-282E-4AF8-A257-1680548E82B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4BA54045-68D8-4790-8018-D85293F4A37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D535815B-3D8A-4435-B611-BC82A3C6809E}"/>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76A4D5F8-A255-41A2-83F8-8F4E5F01642A}"/>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7F839CAE-CF07-48C2-815A-5CE17CD149C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8CA0FB11-E37A-4F60-AB9E-13FF820D88F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a:extLst>
            <a:ext uri="{FF2B5EF4-FFF2-40B4-BE49-F238E27FC236}">
              <a16:creationId xmlns:a16="http://schemas.microsoft.com/office/drawing/2014/main" id="{631D7B2E-A089-4ABA-B2AD-990AE79AAFD2}"/>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a:extLst>
            <a:ext uri="{FF2B5EF4-FFF2-40B4-BE49-F238E27FC236}">
              <a16:creationId xmlns:a16="http://schemas.microsoft.com/office/drawing/2014/main" id="{46006028-0BF3-4EE0-A213-0206BC6AED53}"/>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a:extLst>
            <a:ext uri="{FF2B5EF4-FFF2-40B4-BE49-F238E27FC236}">
              <a16:creationId xmlns:a16="http://schemas.microsoft.com/office/drawing/2014/main" id="{9212B655-76ED-4DFA-8373-457E3D70465B}"/>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CD4A55B0-5416-401C-AB5A-D5E1DD9CCB76}"/>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E3B4AD4E-5470-4761-B829-3CC0B3A110DA}"/>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a:extLst>
            <a:ext uri="{FF2B5EF4-FFF2-40B4-BE49-F238E27FC236}">
              <a16:creationId xmlns:a16="http://schemas.microsoft.com/office/drawing/2014/main" id="{B787A2E3-8CA2-42C2-9890-BE4E16D866C3}"/>
            </a:ext>
          </a:extLst>
        </xdr:cNvPr>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a:extLst>
            <a:ext uri="{FF2B5EF4-FFF2-40B4-BE49-F238E27FC236}">
              <a16:creationId xmlns:a16="http://schemas.microsoft.com/office/drawing/2014/main" id="{E66298A5-463A-4872-B5BE-7810B8F8FCA9}"/>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a:extLst>
            <a:ext uri="{FF2B5EF4-FFF2-40B4-BE49-F238E27FC236}">
              <a16:creationId xmlns:a16="http://schemas.microsoft.com/office/drawing/2014/main" id="{7E04904B-F88F-4897-B3CD-7F88307F5AEC}"/>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a:extLst>
            <a:ext uri="{FF2B5EF4-FFF2-40B4-BE49-F238E27FC236}">
              <a16:creationId xmlns:a16="http://schemas.microsoft.com/office/drawing/2014/main" id="{7AD88D04-2808-4160-A3F8-7B67EE9F281F}"/>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a:extLst>
            <a:ext uri="{FF2B5EF4-FFF2-40B4-BE49-F238E27FC236}">
              <a16:creationId xmlns:a16="http://schemas.microsoft.com/office/drawing/2014/main" id="{E0D3717B-9EE9-4931-887F-64B464D0330E}"/>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a:extLst>
            <a:ext uri="{FF2B5EF4-FFF2-40B4-BE49-F238E27FC236}">
              <a16:creationId xmlns:a16="http://schemas.microsoft.com/office/drawing/2014/main" id="{C5E4EDFD-7B20-4972-B00B-AF3A842ED8A8}"/>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8A303BD-A389-47E9-9A6C-BDD89F3B79A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4F81B33-CBEC-4CD0-B872-69CAA212CB7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9B0CC80-FD26-4E01-9FB9-DBED3C9BB3A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DFE053B-9266-4370-8E6A-03642BE6859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0ADE2E4-4BA7-4D93-8D4C-D8C8D42CB66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18123</xdr:rowOff>
    </xdr:from>
    <xdr:to>
      <xdr:col>76</xdr:col>
      <xdr:colOff>73025</xdr:colOff>
      <xdr:row>29</xdr:row>
      <xdr:rowOff>119723</xdr:rowOff>
    </xdr:to>
    <xdr:sp macro="" textlink="">
      <xdr:nvSpPr>
        <xdr:cNvPr id="138" name="楕円 137">
          <a:extLst>
            <a:ext uri="{FF2B5EF4-FFF2-40B4-BE49-F238E27FC236}">
              <a16:creationId xmlns:a16="http://schemas.microsoft.com/office/drawing/2014/main" id="{4FF2708A-23BE-442F-9F3A-19691E06D2A8}"/>
            </a:ext>
          </a:extLst>
        </xdr:cNvPr>
        <xdr:cNvSpPr/>
      </xdr:nvSpPr>
      <xdr:spPr>
        <a:xfrm>
          <a:off x="14744700" y="49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168000</xdr:rowOff>
    </xdr:from>
    <xdr:ext cx="469744" cy="259045"/>
    <xdr:sp macro="" textlink="">
      <xdr:nvSpPr>
        <xdr:cNvPr id="139" name="債務償還比率該当値テキスト">
          <a:extLst>
            <a:ext uri="{FF2B5EF4-FFF2-40B4-BE49-F238E27FC236}">
              <a16:creationId xmlns:a16="http://schemas.microsoft.com/office/drawing/2014/main" id="{0D345A2C-6174-45B9-ACDC-CD3C0F7F302D}"/>
            </a:ext>
          </a:extLst>
        </xdr:cNvPr>
        <xdr:cNvSpPr txBox="1"/>
      </xdr:nvSpPr>
      <xdr:spPr>
        <a:xfrm>
          <a:off x="14846300" y="49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23808</xdr:rowOff>
    </xdr:from>
    <xdr:to>
      <xdr:col>72</xdr:col>
      <xdr:colOff>123825</xdr:colOff>
      <xdr:row>29</xdr:row>
      <xdr:rowOff>125408</xdr:rowOff>
    </xdr:to>
    <xdr:sp macro="" textlink="">
      <xdr:nvSpPr>
        <xdr:cNvPr id="140" name="楕円 139">
          <a:extLst>
            <a:ext uri="{FF2B5EF4-FFF2-40B4-BE49-F238E27FC236}">
              <a16:creationId xmlns:a16="http://schemas.microsoft.com/office/drawing/2014/main" id="{B242E0F5-1F2C-4D70-A850-1FA3C9AD52A1}"/>
            </a:ext>
          </a:extLst>
        </xdr:cNvPr>
        <xdr:cNvSpPr/>
      </xdr:nvSpPr>
      <xdr:spPr>
        <a:xfrm>
          <a:off x="14033500" y="49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68923</xdr:rowOff>
    </xdr:from>
    <xdr:to>
      <xdr:col>76</xdr:col>
      <xdr:colOff>22225</xdr:colOff>
      <xdr:row>29</xdr:row>
      <xdr:rowOff>74608</xdr:rowOff>
    </xdr:to>
    <xdr:cxnSp macro="">
      <xdr:nvCxnSpPr>
        <xdr:cNvPr id="141" name="直線コネクタ 140">
          <a:extLst>
            <a:ext uri="{FF2B5EF4-FFF2-40B4-BE49-F238E27FC236}">
              <a16:creationId xmlns:a16="http://schemas.microsoft.com/office/drawing/2014/main" id="{ECCA40CA-BDF8-4B1D-911A-A0932006FF2B}"/>
            </a:ext>
          </a:extLst>
        </xdr:cNvPr>
        <xdr:cNvCxnSpPr/>
      </xdr:nvCxnSpPr>
      <xdr:spPr>
        <a:xfrm flipV="1">
          <a:off x="14084300" y="5040973"/>
          <a:ext cx="711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89370</xdr:rowOff>
    </xdr:from>
    <xdr:to>
      <xdr:col>68</xdr:col>
      <xdr:colOff>123825</xdr:colOff>
      <xdr:row>30</xdr:row>
      <xdr:rowOff>19520</xdr:rowOff>
    </xdr:to>
    <xdr:sp macro="" textlink="">
      <xdr:nvSpPr>
        <xdr:cNvPr id="142" name="楕円 141">
          <a:extLst>
            <a:ext uri="{FF2B5EF4-FFF2-40B4-BE49-F238E27FC236}">
              <a16:creationId xmlns:a16="http://schemas.microsoft.com/office/drawing/2014/main" id="{0378A0D4-B676-4824-AA4A-EEF9AD73F983}"/>
            </a:ext>
          </a:extLst>
        </xdr:cNvPr>
        <xdr:cNvSpPr/>
      </xdr:nvSpPr>
      <xdr:spPr>
        <a:xfrm>
          <a:off x="13271500" y="50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74608</xdr:rowOff>
    </xdr:from>
    <xdr:to>
      <xdr:col>72</xdr:col>
      <xdr:colOff>73025</xdr:colOff>
      <xdr:row>29</xdr:row>
      <xdr:rowOff>140170</xdr:rowOff>
    </xdr:to>
    <xdr:cxnSp macro="">
      <xdr:nvCxnSpPr>
        <xdr:cNvPr id="143" name="直線コネクタ 142">
          <a:extLst>
            <a:ext uri="{FF2B5EF4-FFF2-40B4-BE49-F238E27FC236}">
              <a16:creationId xmlns:a16="http://schemas.microsoft.com/office/drawing/2014/main" id="{2610FDD6-F977-45DF-B762-DEE0FAAE03E0}"/>
            </a:ext>
          </a:extLst>
        </xdr:cNvPr>
        <xdr:cNvCxnSpPr/>
      </xdr:nvCxnSpPr>
      <xdr:spPr>
        <a:xfrm flipV="1">
          <a:off x="13322300" y="5046658"/>
          <a:ext cx="762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86275</xdr:rowOff>
    </xdr:from>
    <xdr:to>
      <xdr:col>64</xdr:col>
      <xdr:colOff>123825</xdr:colOff>
      <xdr:row>30</xdr:row>
      <xdr:rowOff>16425</xdr:rowOff>
    </xdr:to>
    <xdr:sp macro="" textlink="">
      <xdr:nvSpPr>
        <xdr:cNvPr id="144" name="楕円 143">
          <a:extLst>
            <a:ext uri="{FF2B5EF4-FFF2-40B4-BE49-F238E27FC236}">
              <a16:creationId xmlns:a16="http://schemas.microsoft.com/office/drawing/2014/main" id="{78CDE661-20C3-4DB8-AD04-4C13A60B0630}"/>
            </a:ext>
          </a:extLst>
        </xdr:cNvPr>
        <xdr:cNvSpPr/>
      </xdr:nvSpPr>
      <xdr:spPr>
        <a:xfrm>
          <a:off x="12509500" y="50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137075</xdr:rowOff>
    </xdr:from>
    <xdr:to>
      <xdr:col>68</xdr:col>
      <xdr:colOff>73025</xdr:colOff>
      <xdr:row>29</xdr:row>
      <xdr:rowOff>140170</xdr:rowOff>
    </xdr:to>
    <xdr:cxnSp macro="">
      <xdr:nvCxnSpPr>
        <xdr:cNvPr id="145" name="直線コネクタ 144">
          <a:extLst>
            <a:ext uri="{FF2B5EF4-FFF2-40B4-BE49-F238E27FC236}">
              <a16:creationId xmlns:a16="http://schemas.microsoft.com/office/drawing/2014/main" id="{3C733EF1-B3B3-4B90-AD59-9265983963C6}"/>
            </a:ext>
          </a:extLst>
        </xdr:cNvPr>
        <xdr:cNvCxnSpPr/>
      </xdr:nvCxnSpPr>
      <xdr:spPr>
        <a:xfrm>
          <a:off x="12560300" y="5109125"/>
          <a:ext cx="762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40865</xdr:rowOff>
    </xdr:from>
    <xdr:to>
      <xdr:col>60</xdr:col>
      <xdr:colOff>123825</xdr:colOff>
      <xdr:row>29</xdr:row>
      <xdr:rowOff>142465</xdr:rowOff>
    </xdr:to>
    <xdr:sp macro="" textlink="">
      <xdr:nvSpPr>
        <xdr:cNvPr id="146" name="楕円 145">
          <a:extLst>
            <a:ext uri="{FF2B5EF4-FFF2-40B4-BE49-F238E27FC236}">
              <a16:creationId xmlns:a16="http://schemas.microsoft.com/office/drawing/2014/main" id="{8BB76C72-C3F3-4F25-A523-51AE969FC8D1}"/>
            </a:ext>
          </a:extLst>
        </xdr:cNvPr>
        <xdr:cNvSpPr/>
      </xdr:nvSpPr>
      <xdr:spPr>
        <a:xfrm>
          <a:off x="11747500" y="50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91665</xdr:rowOff>
    </xdr:from>
    <xdr:to>
      <xdr:col>64</xdr:col>
      <xdr:colOff>73025</xdr:colOff>
      <xdr:row>29</xdr:row>
      <xdr:rowOff>137075</xdr:rowOff>
    </xdr:to>
    <xdr:cxnSp macro="">
      <xdr:nvCxnSpPr>
        <xdr:cNvPr id="147" name="直線コネクタ 146">
          <a:extLst>
            <a:ext uri="{FF2B5EF4-FFF2-40B4-BE49-F238E27FC236}">
              <a16:creationId xmlns:a16="http://schemas.microsoft.com/office/drawing/2014/main" id="{B8A04395-73B6-46C5-B88B-4F23D3E9E6B3}"/>
            </a:ext>
          </a:extLst>
        </xdr:cNvPr>
        <xdr:cNvCxnSpPr/>
      </xdr:nvCxnSpPr>
      <xdr:spPr>
        <a:xfrm>
          <a:off x="11798300" y="5063715"/>
          <a:ext cx="762000" cy="4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a:extLst>
            <a:ext uri="{FF2B5EF4-FFF2-40B4-BE49-F238E27FC236}">
              <a16:creationId xmlns:a16="http://schemas.microsoft.com/office/drawing/2014/main" id="{793CCA54-5724-4A4A-96F6-702165726DC3}"/>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a:extLst>
            <a:ext uri="{FF2B5EF4-FFF2-40B4-BE49-F238E27FC236}">
              <a16:creationId xmlns:a16="http://schemas.microsoft.com/office/drawing/2014/main" id="{4BA0E769-A6D0-44C7-9A63-A39BC77204DB}"/>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a:extLst>
            <a:ext uri="{FF2B5EF4-FFF2-40B4-BE49-F238E27FC236}">
              <a16:creationId xmlns:a16="http://schemas.microsoft.com/office/drawing/2014/main" id="{5185CC3B-AE50-4B30-9431-4C51122E6B9F}"/>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a:extLst>
            <a:ext uri="{FF2B5EF4-FFF2-40B4-BE49-F238E27FC236}">
              <a16:creationId xmlns:a16="http://schemas.microsoft.com/office/drawing/2014/main" id="{13F84ECE-8152-482B-8A79-92A9FE8F108E}"/>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116535</xdr:rowOff>
    </xdr:from>
    <xdr:ext cx="469744" cy="259045"/>
    <xdr:sp macro="" textlink="">
      <xdr:nvSpPr>
        <xdr:cNvPr id="152" name="n_1mainValue債務償還比率">
          <a:extLst>
            <a:ext uri="{FF2B5EF4-FFF2-40B4-BE49-F238E27FC236}">
              <a16:creationId xmlns:a16="http://schemas.microsoft.com/office/drawing/2014/main" id="{FFAAD0E2-4C3C-4AD4-954A-2622FCDC628F}"/>
            </a:ext>
          </a:extLst>
        </xdr:cNvPr>
        <xdr:cNvSpPr txBox="1"/>
      </xdr:nvSpPr>
      <xdr:spPr>
        <a:xfrm>
          <a:off x="13836727" y="50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10647</xdr:rowOff>
    </xdr:from>
    <xdr:ext cx="469744" cy="259045"/>
    <xdr:sp macro="" textlink="">
      <xdr:nvSpPr>
        <xdr:cNvPr id="153" name="n_2mainValue債務償還比率">
          <a:extLst>
            <a:ext uri="{FF2B5EF4-FFF2-40B4-BE49-F238E27FC236}">
              <a16:creationId xmlns:a16="http://schemas.microsoft.com/office/drawing/2014/main" id="{13FE048B-9792-469C-892A-BE951C1C61DD}"/>
            </a:ext>
          </a:extLst>
        </xdr:cNvPr>
        <xdr:cNvSpPr txBox="1"/>
      </xdr:nvSpPr>
      <xdr:spPr>
        <a:xfrm>
          <a:off x="13087427" y="51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7552</xdr:rowOff>
    </xdr:from>
    <xdr:ext cx="469744" cy="259045"/>
    <xdr:sp macro="" textlink="">
      <xdr:nvSpPr>
        <xdr:cNvPr id="154" name="n_3mainValue債務償還比率">
          <a:extLst>
            <a:ext uri="{FF2B5EF4-FFF2-40B4-BE49-F238E27FC236}">
              <a16:creationId xmlns:a16="http://schemas.microsoft.com/office/drawing/2014/main" id="{BC1EFF0B-B99C-417B-84B9-A82180F04550}"/>
            </a:ext>
          </a:extLst>
        </xdr:cNvPr>
        <xdr:cNvSpPr txBox="1"/>
      </xdr:nvSpPr>
      <xdr:spPr>
        <a:xfrm>
          <a:off x="12325427" y="51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133592</xdr:rowOff>
    </xdr:from>
    <xdr:ext cx="469744" cy="259045"/>
    <xdr:sp macro="" textlink="">
      <xdr:nvSpPr>
        <xdr:cNvPr id="155" name="n_4mainValue債務償還比率">
          <a:extLst>
            <a:ext uri="{FF2B5EF4-FFF2-40B4-BE49-F238E27FC236}">
              <a16:creationId xmlns:a16="http://schemas.microsoft.com/office/drawing/2014/main" id="{A60E8D11-C2A5-4BCB-954C-64E46C0DD933}"/>
            </a:ext>
          </a:extLst>
        </xdr:cNvPr>
        <xdr:cNvSpPr txBox="1"/>
      </xdr:nvSpPr>
      <xdr:spPr>
        <a:xfrm>
          <a:off x="11563427" y="51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6E8BBC29-F355-4E62-9CB3-1F14B5334FD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6EFC3012-F62A-4142-ACE4-0E198D2112F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C7AD3A57-AD21-45EF-89F1-2310B180B8C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EB9ADDC6-C396-4363-93E9-9EF6575A4C9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7C66D1A9-A632-4D79-896D-09A9434D020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933990F0-7065-493A-9ADF-1468B67DB5D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615C22-8444-426D-9203-3974E4E402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E21AF2-5FA5-4E8F-B1C9-61ACCBEF5F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F71041-DDE4-4844-972A-AA893F4CCB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1EBF3A-8F83-489C-BAF4-7A9A073103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23520A-39FE-4C0C-BF08-501FFC26FD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116C2A-F145-45ED-B74C-EF9F2D2F02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21BC33-6257-4461-AEF3-B4FC4AAEF4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CF44D4-0B2B-4D28-97CD-5BC934B52E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A3F180-9F09-4B23-98B1-35011D64A7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FC7F53-952A-4392-A336-C0E2ED6A8F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B49B31-5725-47DC-B471-14B959AE37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91C62C-15BF-4407-97F9-00B92D2726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578ABE-74F5-44A4-B38C-335E65DFA0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CE272D-E80D-4086-B544-79DF07F88C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7AE7F0-6876-496E-B47D-5A26787414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CDFDF0-B67C-4BC9-8231-DBF70DAC22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2F75FA-B5FE-4811-817E-A4BCB52982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73160D-65AA-4F55-BCFA-615BD197D9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DD4688-EFDC-45B6-B46E-37A7563B38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41AAEC-B633-4569-B6D5-8161F37D25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83673D-C74B-4997-9BB4-D8AF8A790A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E81731-FDDB-4293-8D74-BFD8EC1988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7B9FB2-2963-46E8-85BD-2D4DE574B6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8AAA2C-C6F3-4B38-A405-A3E10FC18C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DC5F8A-2D1E-4707-8A6C-3951D9B757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5C76B4-A10C-442D-A026-5144807781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0CF16C-C7C1-4203-AE4E-D5EE8D3AAF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942796-CD53-4F6A-8C14-7F9DCA0892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77BBFD-AD14-4B3E-8910-B876CE5382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5947253-F139-4886-ACA5-FBAC4BBF5A2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E58AF5-9968-46CB-AAEC-8A217737ED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D7849A-319F-41BB-9991-E6A5FFAC67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8A3667-8137-428A-AE0E-3945EBEF31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9AA029-E88F-4D65-A8F4-CEEA4B198C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5FC280-9680-460E-9BE6-6FF4BE7F00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8F442D-F6FB-48AC-AC16-3B00D3D497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6BC1F1-DF42-434C-8490-06A5D48741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CB68CB-D696-48A4-BA8A-1D45B387DC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E76CD3-A5A1-4866-BAD3-A94C45478A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DAA9F5-1A2C-496B-910D-D9D901B82B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631D03-0B74-4729-B7D7-8958757F60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DA60C7-3AB0-4A67-8285-FF0DC09A84C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BE7E46-D5A0-4650-814C-4C2C043A0DD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66A780E-C062-4D0C-A8F2-A79EE590897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20F9A8-3DF9-444A-B3EF-3045F1B61D9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98C9584-30D6-4EE8-B50D-B0661C7B5C6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1436743-76A9-437C-88AE-0E49E6ADDD6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2FE9D8F-9F9D-4E13-B7EF-3A7B41A947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2DB0EC7-EDEA-41BE-A0C7-A022AAF128D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68F7DE3-A1D5-4C24-BFB0-32B891E364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478CCF-D948-4382-85E9-FAF6F4C5719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5B8A122-92BF-43ED-BDB1-D41C7FF025C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7082659-1D7E-4F36-89C1-D3C44908A2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374FF74-AB4D-4781-91F0-570B70CCDE5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725484F-EBCB-42D2-86DE-1D0C0A22F3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3C590F88-F514-45AC-A01C-1C5AF19975E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A1F7337A-C892-46F0-B9E5-5A73FD4A360E}"/>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EC54F2C2-C7FA-4662-92A1-631C134EEC79}"/>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434C694-BA94-4C10-9809-D20592428033}"/>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70339F38-3D4A-4DB6-A591-76E9A26AAF4E}"/>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2EA5EFEF-149A-449A-B2A8-1F04D501C358}"/>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763B0475-C50D-4884-A9C1-6330F3DEBD2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91A2A3ED-2B67-4CED-A203-3044AD2AC843}"/>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853DC53A-485B-447D-82FD-3A6089EAA1FA}"/>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B419092B-865A-4221-88AA-CF634BA63D6D}"/>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57E5161D-6797-47E6-AF99-8C4A91357D2B}"/>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FF4590-6BE4-49F0-81B5-83A698F859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837A00-68CC-406C-AD00-CFB9D949BF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5EDE5E-0D1C-4816-90FD-D97E3D93EBF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2BC55D-E659-4B75-BEA3-32DC17886B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12F971-8382-4773-8FB7-440F321105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3" name="楕円 72">
          <a:extLst>
            <a:ext uri="{FF2B5EF4-FFF2-40B4-BE49-F238E27FC236}">
              <a16:creationId xmlns:a16="http://schemas.microsoft.com/office/drawing/2014/main" id="{A3FAF0EF-BF25-4068-9F00-59F66DDDF9C7}"/>
            </a:ext>
          </a:extLst>
        </xdr:cNvPr>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4" name="【道路】&#10;有形固定資産減価償却率該当値テキスト">
          <a:extLst>
            <a:ext uri="{FF2B5EF4-FFF2-40B4-BE49-F238E27FC236}">
              <a16:creationId xmlns:a16="http://schemas.microsoft.com/office/drawing/2014/main" id="{60D67C01-E82E-4C36-87A0-D948536FA1FE}"/>
            </a:ext>
          </a:extLst>
        </xdr:cNvPr>
        <xdr:cNvSpPr txBox="1"/>
      </xdr:nvSpPr>
      <xdr:spPr>
        <a:xfrm>
          <a:off x="4673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BDD72851-BAD8-44D3-AD51-1071E5F36F84}"/>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59055</xdr:rowOff>
    </xdr:to>
    <xdr:cxnSp macro="">
      <xdr:nvCxnSpPr>
        <xdr:cNvPr id="76" name="直線コネクタ 75">
          <a:extLst>
            <a:ext uri="{FF2B5EF4-FFF2-40B4-BE49-F238E27FC236}">
              <a16:creationId xmlns:a16="http://schemas.microsoft.com/office/drawing/2014/main" id="{B2C67A01-40D0-4167-87E2-B5A065BE8D5E}"/>
            </a:ext>
          </a:extLst>
        </xdr:cNvPr>
        <xdr:cNvCxnSpPr/>
      </xdr:nvCxnSpPr>
      <xdr:spPr>
        <a:xfrm>
          <a:off x="3797300" y="6534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4B85505E-9DF0-493D-B3BE-B5B91ABEE33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586A2E59-CDE3-46BC-9749-D66ACDD1DF2D}"/>
            </a:ext>
          </a:extLst>
        </xdr:cNvPr>
        <xdr:cNvCxnSpPr/>
      </xdr:nvCxnSpPr>
      <xdr:spPr>
        <a:xfrm>
          <a:off x="2908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a:extLst>
            <a:ext uri="{FF2B5EF4-FFF2-40B4-BE49-F238E27FC236}">
              <a16:creationId xmlns:a16="http://schemas.microsoft.com/office/drawing/2014/main" id="{05F7D3FF-2E1D-4FC8-8F6F-17CAAB151F70}"/>
            </a:ext>
          </a:extLst>
        </xdr:cNvPr>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DC30F730-5ACF-465D-90BA-47F3FB16D3FF}"/>
            </a:ext>
          </a:extLst>
        </xdr:cNvPr>
        <xdr:cNvCxnSpPr/>
      </xdr:nvCxnSpPr>
      <xdr:spPr>
        <a:xfrm>
          <a:off x="2019300" y="646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a:extLst>
            <a:ext uri="{FF2B5EF4-FFF2-40B4-BE49-F238E27FC236}">
              <a16:creationId xmlns:a16="http://schemas.microsoft.com/office/drawing/2014/main" id="{A075CEF7-0F0D-4E65-AC14-B2CA95D1B2ED}"/>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D994B8C9-8722-4660-BB85-4C8AC561CE3F}"/>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a:extLst>
            <a:ext uri="{FF2B5EF4-FFF2-40B4-BE49-F238E27FC236}">
              <a16:creationId xmlns:a16="http://schemas.microsoft.com/office/drawing/2014/main" id="{70F6FD1D-2A9F-48BA-B870-5CB120770DA6}"/>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C576FC39-D26A-4DD4-A8DD-7A750D2B1E81}"/>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5" name="n_1mainValue【道路】&#10;有形固定資産減価償却率">
          <a:extLst>
            <a:ext uri="{FF2B5EF4-FFF2-40B4-BE49-F238E27FC236}">
              <a16:creationId xmlns:a16="http://schemas.microsoft.com/office/drawing/2014/main" id="{4FD9AE59-F0A3-47F8-8520-82532475A585}"/>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6" name="n_2mainValue【道路】&#10;有形固定資産減価償却率">
          <a:extLst>
            <a:ext uri="{FF2B5EF4-FFF2-40B4-BE49-F238E27FC236}">
              <a16:creationId xmlns:a16="http://schemas.microsoft.com/office/drawing/2014/main" id="{82852137-F886-472C-A951-AD494E7007D9}"/>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161942</xdr:rowOff>
    </xdr:from>
    <xdr:ext cx="405111" cy="259045"/>
    <xdr:sp macro="" textlink="">
      <xdr:nvSpPr>
        <xdr:cNvPr id="87" name="n_3mainValue【道路】&#10;有形固定資産減価償却率">
          <a:extLst>
            <a:ext uri="{FF2B5EF4-FFF2-40B4-BE49-F238E27FC236}">
              <a16:creationId xmlns:a16="http://schemas.microsoft.com/office/drawing/2014/main" id="{D1DE5E81-30C4-4E34-927C-21C94625F616}"/>
            </a:ext>
          </a:extLst>
        </xdr:cNvPr>
        <xdr:cNvSpPr txBox="1"/>
      </xdr:nvSpPr>
      <xdr:spPr>
        <a:xfrm>
          <a:off x="1816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3288861-9D33-4E24-BA6E-D2B73F8C47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9B6CCFB-EBDF-4352-B526-E9F4558007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1DE30F9-07AD-4932-A0EA-0AABDE81E2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12CC40F-7386-484C-947B-3963B46DCF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A2AA5A3-603F-43FB-9BB7-76E845B617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3F73883-238A-4C61-8030-9453449F0F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245C6AE-D67D-40FB-B9FE-D421FCB5F9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C5D0120-3D3E-4AF8-9761-F3A5781909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EFE0BF6-7662-430C-91C4-12931B95452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B3A639C-23FB-4C25-A6E7-4AD7FBC641C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E7F844A0-E380-4E3B-803A-2FCB9A9510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40521D51-FAA6-40DB-8EF0-9F7B915178B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952CC05-EFD4-4C24-897C-961810932D9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3E11CDBF-B17D-4C90-9619-F4CC557E4F1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1F03EDFF-98CF-463D-8CFA-82C6048A774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49B3D5E3-78B8-413C-88DC-FAC221486A5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B5E2C40D-D8F1-48D5-9A7B-4B3FC7F173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1243DB38-3CA5-406C-BC9C-A100330C3B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197627A-A034-473D-9A4A-DD9FAEFFB2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75059936-039A-43D6-B57C-ECF344399AC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73559F0-C0EC-40DE-9BA4-EE15B38857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5BD524E-A333-46E0-BF52-E0C1E416B7A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B96E76A-AF52-4EB5-AB01-FF5BB1C4EB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6CB89302-17D8-4493-BC00-911220B4AD64}"/>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F915A7CE-B2E9-4BA0-93FC-D121E0DE47D8}"/>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82D1B196-38AE-4286-A855-57D5DB13799F}"/>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33526D2A-1566-4249-AE3A-1B6AD24D3839}"/>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741B46DD-2EBE-47EB-8E92-74A4F9400C04}"/>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8CB2D920-644B-4FF6-BBC0-5CBADFB8D2CC}"/>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D5F578E-1A14-4501-BA48-7659B6A0BC6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EFEAEB04-3DB4-48E1-BC62-97AAC764319E}"/>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FC953D5F-8F63-4A02-A624-9C5820FCE002}"/>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F97C4236-A3BB-4EA9-A960-CDBDD781794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D5156D5F-D2EB-41F9-9B97-6D8CC1D761E5}"/>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D3D16CA-2737-4E12-8EB8-74D6C80D62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307DE3E-D4AF-4157-9BA1-C4785037BB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715849-E16A-4878-A0AE-93C43171AF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96EE1BB-E8C8-456A-A729-C530FA3111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96B01A-BFE7-45F7-BF13-F55CDFDEC1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114897</xdr:rowOff>
    </xdr:from>
    <xdr:to>
      <xdr:col>55</xdr:col>
      <xdr:colOff>50800</xdr:colOff>
      <xdr:row>41</xdr:row>
      <xdr:rowOff>45047</xdr:rowOff>
    </xdr:to>
    <xdr:sp macro="" textlink="">
      <xdr:nvSpPr>
        <xdr:cNvPr id="127" name="楕円 126">
          <a:extLst>
            <a:ext uri="{FF2B5EF4-FFF2-40B4-BE49-F238E27FC236}">
              <a16:creationId xmlns:a16="http://schemas.microsoft.com/office/drawing/2014/main" id="{D45E66B8-3F48-44E3-82DC-B5F7BCCA9144}"/>
            </a:ext>
          </a:extLst>
        </xdr:cNvPr>
        <xdr:cNvSpPr/>
      </xdr:nvSpPr>
      <xdr:spPr>
        <a:xfrm>
          <a:off x="10426700" y="6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93324</xdr:rowOff>
    </xdr:from>
    <xdr:ext cx="469744" cy="259045"/>
    <xdr:sp macro="" textlink="">
      <xdr:nvSpPr>
        <xdr:cNvPr id="128" name="【道路】&#10;一人当たり延長該当値テキスト">
          <a:extLst>
            <a:ext uri="{FF2B5EF4-FFF2-40B4-BE49-F238E27FC236}">
              <a16:creationId xmlns:a16="http://schemas.microsoft.com/office/drawing/2014/main" id="{6E9FF02D-BC0B-49F4-88A3-CD9B30B72ED8}"/>
            </a:ext>
          </a:extLst>
        </xdr:cNvPr>
        <xdr:cNvSpPr txBox="1"/>
      </xdr:nvSpPr>
      <xdr:spPr>
        <a:xfrm>
          <a:off x="10515600" y="69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116078</xdr:rowOff>
    </xdr:from>
    <xdr:to>
      <xdr:col>50</xdr:col>
      <xdr:colOff>165100</xdr:colOff>
      <xdr:row>41</xdr:row>
      <xdr:rowOff>46228</xdr:rowOff>
    </xdr:to>
    <xdr:sp macro="" textlink="">
      <xdr:nvSpPr>
        <xdr:cNvPr id="129" name="楕円 128">
          <a:extLst>
            <a:ext uri="{FF2B5EF4-FFF2-40B4-BE49-F238E27FC236}">
              <a16:creationId xmlns:a16="http://schemas.microsoft.com/office/drawing/2014/main" id="{860F3A71-CA83-40B7-80F6-D9AF01CEEFEB}"/>
            </a:ext>
          </a:extLst>
        </xdr:cNvPr>
        <xdr:cNvSpPr/>
      </xdr:nvSpPr>
      <xdr:spPr>
        <a:xfrm>
          <a:off x="9588500" y="6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165697</xdr:rowOff>
    </xdr:from>
    <xdr:to>
      <xdr:col>55</xdr:col>
      <xdr:colOff>0</xdr:colOff>
      <xdr:row>40</xdr:row>
      <xdr:rowOff>166878</xdr:rowOff>
    </xdr:to>
    <xdr:cxnSp macro="">
      <xdr:nvCxnSpPr>
        <xdr:cNvPr id="130" name="直線コネクタ 129">
          <a:extLst>
            <a:ext uri="{FF2B5EF4-FFF2-40B4-BE49-F238E27FC236}">
              <a16:creationId xmlns:a16="http://schemas.microsoft.com/office/drawing/2014/main" id="{B1442DD0-2D75-411A-9810-BF36D5DC7DC0}"/>
            </a:ext>
          </a:extLst>
        </xdr:cNvPr>
        <xdr:cNvCxnSpPr/>
      </xdr:nvCxnSpPr>
      <xdr:spPr>
        <a:xfrm flipV="1">
          <a:off x="9639300" y="702369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117602</xdr:rowOff>
    </xdr:from>
    <xdr:to>
      <xdr:col>46</xdr:col>
      <xdr:colOff>38100</xdr:colOff>
      <xdr:row>41</xdr:row>
      <xdr:rowOff>47752</xdr:rowOff>
    </xdr:to>
    <xdr:sp macro="" textlink="">
      <xdr:nvSpPr>
        <xdr:cNvPr id="131" name="楕円 130">
          <a:extLst>
            <a:ext uri="{FF2B5EF4-FFF2-40B4-BE49-F238E27FC236}">
              <a16:creationId xmlns:a16="http://schemas.microsoft.com/office/drawing/2014/main" id="{DF071BFA-5B04-421B-80C9-6838A17317AF}"/>
            </a:ext>
          </a:extLst>
        </xdr:cNvPr>
        <xdr:cNvSpPr/>
      </xdr:nvSpPr>
      <xdr:spPr>
        <a:xfrm>
          <a:off x="8699500" y="69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166878</xdr:rowOff>
    </xdr:from>
    <xdr:to>
      <xdr:col>50</xdr:col>
      <xdr:colOff>114300</xdr:colOff>
      <xdr:row>40</xdr:row>
      <xdr:rowOff>168402</xdr:rowOff>
    </xdr:to>
    <xdr:cxnSp macro="">
      <xdr:nvCxnSpPr>
        <xdr:cNvPr id="132" name="直線コネクタ 131">
          <a:extLst>
            <a:ext uri="{FF2B5EF4-FFF2-40B4-BE49-F238E27FC236}">
              <a16:creationId xmlns:a16="http://schemas.microsoft.com/office/drawing/2014/main" id="{0D81358B-A680-4473-B266-8C775CD8831E}"/>
            </a:ext>
          </a:extLst>
        </xdr:cNvPr>
        <xdr:cNvCxnSpPr/>
      </xdr:nvCxnSpPr>
      <xdr:spPr>
        <a:xfrm flipV="1">
          <a:off x="8750300" y="702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117335</xdr:rowOff>
    </xdr:from>
    <xdr:to>
      <xdr:col>41</xdr:col>
      <xdr:colOff>101600</xdr:colOff>
      <xdr:row>41</xdr:row>
      <xdr:rowOff>47485</xdr:rowOff>
    </xdr:to>
    <xdr:sp macro="" textlink="">
      <xdr:nvSpPr>
        <xdr:cNvPr id="133" name="楕円 132">
          <a:extLst>
            <a:ext uri="{FF2B5EF4-FFF2-40B4-BE49-F238E27FC236}">
              <a16:creationId xmlns:a16="http://schemas.microsoft.com/office/drawing/2014/main" id="{7F1338DD-25FC-485F-8868-2A28E081D019}"/>
            </a:ext>
          </a:extLst>
        </xdr:cNvPr>
        <xdr:cNvSpPr/>
      </xdr:nvSpPr>
      <xdr:spPr>
        <a:xfrm>
          <a:off x="7810500" y="6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168135</xdr:rowOff>
    </xdr:from>
    <xdr:to>
      <xdr:col>45</xdr:col>
      <xdr:colOff>177800</xdr:colOff>
      <xdr:row>40</xdr:row>
      <xdr:rowOff>168402</xdr:rowOff>
    </xdr:to>
    <xdr:cxnSp macro="">
      <xdr:nvCxnSpPr>
        <xdr:cNvPr id="134" name="直線コネクタ 133">
          <a:extLst>
            <a:ext uri="{FF2B5EF4-FFF2-40B4-BE49-F238E27FC236}">
              <a16:creationId xmlns:a16="http://schemas.microsoft.com/office/drawing/2014/main" id="{CC8E2390-CEED-4633-96A4-61F0FFD4BD4B}"/>
            </a:ext>
          </a:extLst>
        </xdr:cNvPr>
        <xdr:cNvCxnSpPr/>
      </xdr:nvCxnSpPr>
      <xdr:spPr>
        <a:xfrm>
          <a:off x="7861300" y="70261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7C30A5C9-4645-4CA3-BA98-A52B6CF3BFA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F5D21121-FCC2-484B-81E4-780EBD9F08EF}"/>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1B115D55-1ACD-4976-BE43-7F911E8A7508}"/>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EB8AA3BF-B7DE-4662-B4B1-8F28D0B01163}"/>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37355</xdr:rowOff>
    </xdr:from>
    <xdr:ext cx="469744" cy="259045"/>
    <xdr:sp macro="" textlink="">
      <xdr:nvSpPr>
        <xdr:cNvPr id="139" name="n_1mainValue【道路】&#10;一人当たり延長">
          <a:extLst>
            <a:ext uri="{FF2B5EF4-FFF2-40B4-BE49-F238E27FC236}">
              <a16:creationId xmlns:a16="http://schemas.microsoft.com/office/drawing/2014/main" id="{059B8DF7-283B-41FC-BE40-52D50F90BE60}"/>
            </a:ext>
          </a:extLst>
        </xdr:cNvPr>
        <xdr:cNvSpPr txBox="1"/>
      </xdr:nvSpPr>
      <xdr:spPr>
        <a:xfrm>
          <a:off x="9391727" y="70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38879</xdr:rowOff>
    </xdr:from>
    <xdr:ext cx="469744" cy="259045"/>
    <xdr:sp macro="" textlink="">
      <xdr:nvSpPr>
        <xdr:cNvPr id="140" name="n_2mainValue【道路】&#10;一人当たり延長">
          <a:extLst>
            <a:ext uri="{FF2B5EF4-FFF2-40B4-BE49-F238E27FC236}">
              <a16:creationId xmlns:a16="http://schemas.microsoft.com/office/drawing/2014/main" id="{9306B234-E4D5-441E-874D-867DF6395F9E}"/>
            </a:ext>
          </a:extLst>
        </xdr:cNvPr>
        <xdr:cNvSpPr txBox="1"/>
      </xdr:nvSpPr>
      <xdr:spPr>
        <a:xfrm>
          <a:off x="8515427"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38612</xdr:rowOff>
    </xdr:from>
    <xdr:ext cx="469744" cy="259045"/>
    <xdr:sp macro="" textlink="">
      <xdr:nvSpPr>
        <xdr:cNvPr id="141" name="n_3mainValue【道路】&#10;一人当たり延長">
          <a:extLst>
            <a:ext uri="{FF2B5EF4-FFF2-40B4-BE49-F238E27FC236}">
              <a16:creationId xmlns:a16="http://schemas.microsoft.com/office/drawing/2014/main" id="{A4F90721-371D-4117-B84B-EE7F083CC1B1}"/>
            </a:ext>
          </a:extLst>
        </xdr:cNvPr>
        <xdr:cNvSpPr txBox="1"/>
      </xdr:nvSpPr>
      <xdr:spPr>
        <a:xfrm>
          <a:off x="7626427" y="7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C9E5F3B0-E9BA-4F1F-8C12-720B9676CC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9BB24FD-3C8D-4AAF-A675-B54A0B31F7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A66F794-799B-4C5E-BACD-9DE6D1269F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406766B-01DD-453F-8833-9801C78A8F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D3BAD7F-E308-4BD9-A30F-9A0879D13F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665EAF9-8C22-427C-B181-94F8BCABB6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BE16C9F1-AD75-4EC4-BED5-C1627F021D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B658EBE-4DAC-4A76-BEAE-0799408F6B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132C5354-339D-4646-9322-29128D32EC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763E0401-8478-4CCF-B6AE-20991565FA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9FDE50F0-8CF8-44C0-A051-8E7F3E19DE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A4BABF3-402F-4126-8978-33D7D0DCAD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EFBF131A-5C2E-44D2-81E5-AA2FE40107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558301B1-5DAD-4363-99D2-E2770E993F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1712D585-114E-4FA1-8B6E-A7EAAD74A3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394B636C-8EB6-4A2A-B485-6FB67E8950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16450CC4-60A3-4696-B59B-6E980ABED2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EA2F726-FE89-408C-92BE-1FE3A81CFD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3811A6B-DB65-4777-B184-DCF0A75248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13C3A359-A832-42D9-AD6A-0E6125E20C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2001B42D-5D2D-4059-9D12-53DEEECAE47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FCE25AD-F39C-4FDC-B0D8-3F3E0328D9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EA15DF37-0C9F-407D-BD51-6E42E98CF08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E735BE8B-7DF6-4353-92E8-480CEEEF8E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DBEEB957-F82B-4072-9EBF-05275EAFEE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82710E99-8B7A-4A3D-B4EC-C1783D7CDF53}"/>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DD22A298-650F-4CE8-945B-038A00C1E94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F2BCD574-DCF0-4CAC-8C1D-9462BDEA4B5F}"/>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EC7F9ACA-10A3-4B75-9712-292715AF289E}"/>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143A4AB8-DD7E-4285-B25D-4DC4229BEC09}"/>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805A9E8B-73B6-4FCE-8992-45B4F61DEB7D}"/>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1CFA895C-9422-4B1B-A55F-460616809551}"/>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382FBF4A-371D-410D-8C8B-60846E3452C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79437272-E75B-4503-8506-79A540DE6941}"/>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4809522D-898C-4A0D-BCAA-A6D13F3E4C95}"/>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9146BE25-7762-4B7E-B2A1-F6A39BC6FF81}"/>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C882514-A895-41C8-9B8B-7619BBD53A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0826F7C-3FE9-4B71-A940-8202150BF7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0A0CC3B-5D85-45E5-8BC8-6AB38AAF61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99BA8E4-C116-4718-B7EC-6C5DE6D593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A0D2A4A-F427-4AB5-A3C1-7EFBFD64E0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83" name="楕円 182">
          <a:extLst>
            <a:ext uri="{FF2B5EF4-FFF2-40B4-BE49-F238E27FC236}">
              <a16:creationId xmlns:a16="http://schemas.microsoft.com/office/drawing/2014/main" id="{867410DB-0271-42D7-8E17-0C66A25902FF}"/>
            </a:ext>
          </a:extLst>
        </xdr:cNvPr>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20A19403-6BEA-448F-9AF0-676DB3B9A5CA}"/>
            </a:ext>
          </a:extLst>
        </xdr:cNvPr>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185" name="楕円 184">
          <a:extLst>
            <a:ext uri="{FF2B5EF4-FFF2-40B4-BE49-F238E27FC236}">
              <a16:creationId xmlns:a16="http://schemas.microsoft.com/office/drawing/2014/main" id="{B1535C55-2A5A-4A75-80BA-A9277856E80A}"/>
            </a:ext>
          </a:extLst>
        </xdr:cNvPr>
        <xdr:cNvSpPr/>
      </xdr:nvSpPr>
      <xdr:spPr>
        <a:xfrm>
          <a:off x="3746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132262</xdr:rowOff>
    </xdr:from>
    <xdr:to>
      <xdr:col>24</xdr:col>
      <xdr:colOff>63500</xdr:colOff>
      <xdr:row>62</xdr:row>
      <xdr:rowOff>145324</xdr:rowOff>
    </xdr:to>
    <xdr:cxnSp macro="">
      <xdr:nvCxnSpPr>
        <xdr:cNvPr id="186" name="直線コネクタ 185">
          <a:extLst>
            <a:ext uri="{FF2B5EF4-FFF2-40B4-BE49-F238E27FC236}">
              <a16:creationId xmlns:a16="http://schemas.microsoft.com/office/drawing/2014/main" id="{D16E75A6-D130-4539-881A-40F27E0292B7}"/>
            </a:ext>
          </a:extLst>
        </xdr:cNvPr>
        <xdr:cNvCxnSpPr/>
      </xdr:nvCxnSpPr>
      <xdr:spPr>
        <a:xfrm flipV="1">
          <a:off x="3797300" y="107621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102688</xdr:rowOff>
    </xdr:from>
    <xdr:to>
      <xdr:col>15</xdr:col>
      <xdr:colOff>101600</xdr:colOff>
      <xdr:row>63</xdr:row>
      <xdr:rowOff>32838</xdr:rowOff>
    </xdr:to>
    <xdr:sp macro="" textlink="">
      <xdr:nvSpPr>
        <xdr:cNvPr id="187" name="楕円 186">
          <a:extLst>
            <a:ext uri="{FF2B5EF4-FFF2-40B4-BE49-F238E27FC236}">
              <a16:creationId xmlns:a16="http://schemas.microsoft.com/office/drawing/2014/main" id="{9492E2A1-E0D0-4C8A-8EE4-80E5482325CA}"/>
            </a:ext>
          </a:extLst>
        </xdr:cNvPr>
        <xdr:cNvSpPr/>
      </xdr:nvSpPr>
      <xdr:spPr>
        <a:xfrm>
          <a:off x="2857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62</xdr:row>
      <xdr:rowOff>153488</xdr:rowOff>
    </xdr:to>
    <xdr:cxnSp macro="">
      <xdr:nvCxnSpPr>
        <xdr:cNvPr id="188" name="直線コネクタ 187">
          <a:extLst>
            <a:ext uri="{FF2B5EF4-FFF2-40B4-BE49-F238E27FC236}">
              <a16:creationId xmlns:a16="http://schemas.microsoft.com/office/drawing/2014/main" id="{5C22E26D-C683-4BE8-A303-254E9843E5E1}"/>
            </a:ext>
          </a:extLst>
        </xdr:cNvPr>
        <xdr:cNvCxnSpPr/>
      </xdr:nvCxnSpPr>
      <xdr:spPr>
        <a:xfrm flipV="1">
          <a:off x="2908300" y="10775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87993</xdr:rowOff>
    </xdr:from>
    <xdr:to>
      <xdr:col>10</xdr:col>
      <xdr:colOff>165100</xdr:colOff>
      <xdr:row>63</xdr:row>
      <xdr:rowOff>18143</xdr:rowOff>
    </xdr:to>
    <xdr:sp macro="" textlink="">
      <xdr:nvSpPr>
        <xdr:cNvPr id="189" name="楕円 188">
          <a:extLst>
            <a:ext uri="{FF2B5EF4-FFF2-40B4-BE49-F238E27FC236}">
              <a16:creationId xmlns:a16="http://schemas.microsoft.com/office/drawing/2014/main" id="{B481F207-95E0-46C1-BE7E-4A6C0A0AEB9C}"/>
            </a:ext>
          </a:extLst>
        </xdr:cNvPr>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62</xdr:row>
      <xdr:rowOff>153488</xdr:rowOff>
    </xdr:to>
    <xdr:cxnSp macro="">
      <xdr:nvCxnSpPr>
        <xdr:cNvPr id="190" name="直線コネクタ 189">
          <a:extLst>
            <a:ext uri="{FF2B5EF4-FFF2-40B4-BE49-F238E27FC236}">
              <a16:creationId xmlns:a16="http://schemas.microsoft.com/office/drawing/2014/main" id="{0C07C58E-6274-4634-8231-DA750BE082FD}"/>
            </a:ext>
          </a:extLst>
        </xdr:cNvPr>
        <xdr:cNvCxnSpPr/>
      </xdr:nvCxnSpPr>
      <xdr:spPr>
        <a:xfrm>
          <a:off x="2019300" y="107686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1E30E32F-2C6E-439B-B946-4351C4F29B91}"/>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86BBA79B-8388-48C8-A4D3-510DA0BEF13C}"/>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2FC26184-F02F-4ADC-913D-595932AAB12D}"/>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6A277C97-9C23-4EDC-AFAF-2DFBD2547A72}"/>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9096359-78A1-4E0E-89A5-5F60BCF589E3}"/>
            </a:ext>
          </a:extLst>
        </xdr:cNvPr>
        <xdr:cNvSpPr txBox="1"/>
      </xdr:nvSpPr>
      <xdr:spPr>
        <a:xfrm>
          <a:off x="3582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23965</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12722FE-C4E1-4038-BE35-2CDC693DAA6F}"/>
            </a:ext>
          </a:extLst>
        </xdr:cNvPr>
        <xdr:cNvSpPr txBox="1"/>
      </xdr:nvSpPr>
      <xdr:spPr>
        <a:xfrm>
          <a:off x="2705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A16F5894-EEBA-4292-BCED-F99160EA9548}"/>
            </a:ext>
          </a:extLst>
        </xdr:cNvPr>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D2EEB32-F50D-4595-AB0B-AAB505B242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2C0844AF-CD2D-403B-A0E4-C40EFB9232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3EDC476B-C15C-4D91-AF90-F3430C47D3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BB1FD81-9523-4E1A-9901-8B285FF14F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58D31BA-27E9-4AFD-9BA3-4B62A00C92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9E43156-52A6-4F98-92E7-4C3C927AFF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9CFE1FB-B30C-4107-9994-7B6E3F31FD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A5E27B62-3289-41DE-995A-7193678376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DE6740D-5A4F-4807-A056-E2DB8FB07C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4E02DB9-C8AB-4E16-B7F7-FA0AEF7FA7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AA4A0A2B-4C8E-46A6-AADE-17120C5F07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E5802C07-5523-4829-8383-5FE4584F279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F25E0BB8-D516-4796-B9FD-18E6CF9D4F6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5A02E03B-D74B-4E51-81D1-E6EB1A132BB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C9D76BA0-ADE3-480D-9D6A-E43E0A1543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10B5528E-DC7F-4E28-A90B-A58D9DDD3D7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9616402-1C14-41B7-8D59-B752BFDC29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7A533AC4-D433-4425-B1AF-2E7BD1273E0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CBC72381-A501-4D44-94E0-5DB26617F9C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D707EC93-1409-437C-A661-47AF7FBAF0A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7907A0F4-FB1E-451A-A2B8-A9EF35B5F6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DE885B36-0A05-47F1-8142-680D8C1215D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891982C-8E0A-4710-8282-EC0714DADA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713E348C-180C-44AA-9CC4-CAAA7EE0D5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1F3456EF-EB07-4179-AAFD-FDEDA00620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3987676A-5239-4086-9696-6CE677AA359B}"/>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4B84AF2F-C9C5-455F-A80E-790278BD577B}"/>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4C4C8D7A-F906-4BAD-96FC-DA87C5FFE487}"/>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9A230F57-4D58-4E8E-BF46-7DBC75E2D085}"/>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EFEA9FF0-A971-4D1B-B607-17E51A47529E}"/>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4D0B0063-2D8A-4DD3-AA70-438610DBD93B}"/>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D51DD3BD-BBDC-4717-B085-795B979B0A31}"/>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CDBC24DD-CFAD-4623-BE00-3B419824A408}"/>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A795A7DD-8F58-4663-B05A-99BCDA6684B7}"/>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21820FB-1ABC-449D-8258-6A54FAFCDF4C}"/>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78AD140D-B074-452D-ABCD-464AA26F2189}"/>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B60D511-E6C7-4BAA-8315-EE9FF6CC9D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85121C6-0C57-4CCD-A574-93F0BBE8ED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1F48DBE-3FE0-4AAD-A2C2-9C2CAEF4F1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41A6C22-788D-4433-BBAE-701B6A0CAE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8EEAED-BC87-4FE3-93B3-C558129995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27885</xdr:rowOff>
    </xdr:from>
    <xdr:to>
      <xdr:col>55</xdr:col>
      <xdr:colOff>50800</xdr:colOff>
      <xdr:row>64</xdr:row>
      <xdr:rowOff>129485</xdr:rowOff>
    </xdr:to>
    <xdr:sp macro="" textlink="">
      <xdr:nvSpPr>
        <xdr:cNvPr id="239" name="楕円 238">
          <a:extLst>
            <a:ext uri="{FF2B5EF4-FFF2-40B4-BE49-F238E27FC236}">
              <a16:creationId xmlns:a16="http://schemas.microsoft.com/office/drawing/2014/main" id="{8A0442CF-629E-44B0-8B5E-A64E932E7952}"/>
            </a:ext>
          </a:extLst>
        </xdr:cNvPr>
        <xdr:cNvSpPr/>
      </xdr:nvSpPr>
      <xdr:spPr>
        <a:xfrm>
          <a:off x="10426700" y="110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891E3E91-D2A1-4881-AB30-40C753276063}"/>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29280</xdr:rowOff>
    </xdr:from>
    <xdr:to>
      <xdr:col>50</xdr:col>
      <xdr:colOff>165100</xdr:colOff>
      <xdr:row>64</xdr:row>
      <xdr:rowOff>130880</xdr:rowOff>
    </xdr:to>
    <xdr:sp macro="" textlink="">
      <xdr:nvSpPr>
        <xdr:cNvPr id="241" name="楕円 240">
          <a:extLst>
            <a:ext uri="{FF2B5EF4-FFF2-40B4-BE49-F238E27FC236}">
              <a16:creationId xmlns:a16="http://schemas.microsoft.com/office/drawing/2014/main" id="{46B26528-F04C-49C9-9CB4-4D4D092DDB5D}"/>
            </a:ext>
          </a:extLst>
        </xdr:cNvPr>
        <xdr:cNvSpPr/>
      </xdr:nvSpPr>
      <xdr:spPr>
        <a:xfrm>
          <a:off x="9588500" y="110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78685</xdr:rowOff>
    </xdr:from>
    <xdr:to>
      <xdr:col>55</xdr:col>
      <xdr:colOff>0</xdr:colOff>
      <xdr:row>64</xdr:row>
      <xdr:rowOff>80080</xdr:rowOff>
    </xdr:to>
    <xdr:cxnSp macro="">
      <xdr:nvCxnSpPr>
        <xdr:cNvPr id="242" name="直線コネクタ 241">
          <a:extLst>
            <a:ext uri="{FF2B5EF4-FFF2-40B4-BE49-F238E27FC236}">
              <a16:creationId xmlns:a16="http://schemas.microsoft.com/office/drawing/2014/main" id="{DC5C8FDE-7E61-4F1A-80A4-D7323E934A04}"/>
            </a:ext>
          </a:extLst>
        </xdr:cNvPr>
        <xdr:cNvCxnSpPr/>
      </xdr:nvCxnSpPr>
      <xdr:spPr>
        <a:xfrm flipV="1">
          <a:off x="9639300" y="11051485"/>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30404</xdr:rowOff>
    </xdr:from>
    <xdr:to>
      <xdr:col>46</xdr:col>
      <xdr:colOff>38100</xdr:colOff>
      <xdr:row>64</xdr:row>
      <xdr:rowOff>132004</xdr:rowOff>
    </xdr:to>
    <xdr:sp macro="" textlink="">
      <xdr:nvSpPr>
        <xdr:cNvPr id="243" name="楕円 242">
          <a:extLst>
            <a:ext uri="{FF2B5EF4-FFF2-40B4-BE49-F238E27FC236}">
              <a16:creationId xmlns:a16="http://schemas.microsoft.com/office/drawing/2014/main" id="{8E2D0C6B-89A0-4393-A90F-44FE11F61E42}"/>
            </a:ext>
          </a:extLst>
        </xdr:cNvPr>
        <xdr:cNvSpPr/>
      </xdr:nvSpPr>
      <xdr:spPr>
        <a:xfrm>
          <a:off x="8699500" y="110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80080</xdr:rowOff>
    </xdr:from>
    <xdr:to>
      <xdr:col>50</xdr:col>
      <xdr:colOff>114300</xdr:colOff>
      <xdr:row>64</xdr:row>
      <xdr:rowOff>81204</xdr:rowOff>
    </xdr:to>
    <xdr:cxnSp macro="">
      <xdr:nvCxnSpPr>
        <xdr:cNvPr id="244" name="直線コネクタ 243">
          <a:extLst>
            <a:ext uri="{FF2B5EF4-FFF2-40B4-BE49-F238E27FC236}">
              <a16:creationId xmlns:a16="http://schemas.microsoft.com/office/drawing/2014/main" id="{8E0BC2A3-C753-40F6-8A6D-5ADF46EE7630}"/>
            </a:ext>
          </a:extLst>
        </xdr:cNvPr>
        <xdr:cNvCxnSpPr/>
      </xdr:nvCxnSpPr>
      <xdr:spPr>
        <a:xfrm flipV="1">
          <a:off x="8750300" y="1105288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30425</xdr:rowOff>
    </xdr:from>
    <xdr:to>
      <xdr:col>41</xdr:col>
      <xdr:colOff>101600</xdr:colOff>
      <xdr:row>64</xdr:row>
      <xdr:rowOff>132025</xdr:rowOff>
    </xdr:to>
    <xdr:sp macro="" textlink="">
      <xdr:nvSpPr>
        <xdr:cNvPr id="245" name="楕円 244">
          <a:extLst>
            <a:ext uri="{FF2B5EF4-FFF2-40B4-BE49-F238E27FC236}">
              <a16:creationId xmlns:a16="http://schemas.microsoft.com/office/drawing/2014/main" id="{49C4914A-7A24-4FEF-8D5B-213207550AA5}"/>
            </a:ext>
          </a:extLst>
        </xdr:cNvPr>
        <xdr:cNvSpPr/>
      </xdr:nvSpPr>
      <xdr:spPr>
        <a:xfrm>
          <a:off x="7810500" y="110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81204</xdr:rowOff>
    </xdr:from>
    <xdr:to>
      <xdr:col>45</xdr:col>
      <xdr:colOff>177800</xdr:colOff>
      <xdr:row>64</xdr:row>
      <xdr:rowOff>81225</xdr:rowOff>
    </xdr:to>
    <xdr:cxnSp macro="">
      <xdr:nvCxnSpPr>
        <xdr:cNvPr id="246" name="直線コネクタ 245">
          <a:extLst>
            <a:ext uri="{FF2B5EF4-FFF2-40B4-BE49-F238E27FC236}">
              <a16:creationId xmlns:a16="http://schemas.microsoft.com/office/drawing/2014/main" id="{90F091EC-B254-4D4E-9ECD-0ECF4F1F8BA5}"/>
            </a:ext>
          </a:extLst>
        </xdr:cNvPr>
        <xdr:cNvCxnSpPr/>
      </xdr:nvCxnSpPr>
      <xdr:spPr>
        <a:xfrm flipV="1">
          <a:off x="7861300" y="1105400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F2DD7114-C95B-4342-BBD4-40060319B3EE}"/>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8DE72110-287D-4D21-B220-A91B534C369A}"/>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C1C048AA-A8F7-4EAA-B9C5-8361049CD6B1}"/>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889CA1CC-49F0-4C98-907A-EC0AF7F9A94F}"/>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122007</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66CC3A73-B132-4694-A3A4-920646E84603}"/>
            </a:ext>
          </a:extLst>
        </xdr:cNvPr>
        <xdr:cNvSpPr txBox="1"/>
      </xdr:nvSpPr>
      <xdr:spPr>
        <a:xfrm>
          <a:off x="9327095" y="110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123131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38A38DC6-15B7-4669-90CC-86D2FC2DC298}"/>
            </a:ext>
          </a:extLst>
        </xdr:cNvPr>
        <xdr:cNvSpPr txBox="1"/>
      </xdr:nvSpPr>
      <xdr:spPr>
        <a:xfrm>
          <a:off x="8450795" y="110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123152</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FE31410D-2F51-45A3-953D-87FE4DD08A32}"/>
            </a:ext>
          </a:extLst>
        </xdr:cNvPr>
        <xdr:cNvSpPr txBox="1"/>
      </xdr:nvSpPr>
      <xdr:spPr>
        <a:xfrm>
          <a:off x="7561795" y="1109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814DA039-71D1-4610-9B60-D87C707ED5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346D82E-01AA-4817-B6C6-4AA9FA0376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A8ACBFD8-1B3F-4644-9EEF-C0016E6298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E43BF176-E733-41D2-991C-06A71C2027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A970CEBE-299B-4D17-9B50-E19828BA01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FC566A56-8E2B-4975-A0B9-5FD0CE5FA6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1779E68F-0F4E-468C-A74C-D2A1D1B3F2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D210C12F-705B-4EF7-A0CD-13F97FBCD6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8E24C2D1-6831-454B-B096-1681D37D90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17F2BA4D-C6CE-4A1D-8C63-56EB2E9776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E7DC5CB6-1CE3-49FE-9799-CD03F970E1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592F8EC5-FCBC-44E1-822E-187F2D2CFFD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4A990302-AF5C-4212-BA6F-55C0270860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CC16F6A8-F109-4CF1-BFCF-EF39CBBD8F1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4FC0060E-18B4-4237-8B6B-C0852D3DEE8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ABA314CC-4FF6-499B-BCE8-88F8B2CF6F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62788A66-EEEE-4599-B29D-224E664AF87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7DF93B52-597B-48A2-8463-8787BB17A5D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7A2BED7E-7D05-4BB3-A98A-3D2B6EA5FB3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978F396F-5FD1-427F-8711-41F9E642B59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46494BB-6A25-4319-A681-685421F0E74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DCD7E729-1950-4828-A5A0-5C01861B5A6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7935E7CF-1AB2-40A0-862F-C252209161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E81418F2-DE85-47D8-B792-48EF61CF4DF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29418992-76C5-4004-85ED-18F6FF6761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76D79716-DB35-42F7-9741-FDD649C91F0A}"/>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A9704158-F563-4C77-840D-559C5A43021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AB1E6312-0061-4408-BD1D-8FBEC45E8C8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BBF552EF-90BB-450E-9E4D-6F715978ED12}"/>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B26C6A38-DA7C-47AE-B466-DBE20FEAB13E}"/>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712C834-7701-4668-A539-508F6459CFD4}"/>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2CEBC0C8-BE2D-475B-BBC7-44846084A9A9}"/>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10C67607-8ECF-4EEC-ADBA-315887A63B97}"/>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823BBB4A-B6C8-41A3-A9D5-D60FAEF83D78}"/>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6F0394F8-98AC-4FFA-81B7-10312BB278B9}"/>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7F391F60-9BE1-41F8-AB00-7147C2F26285}"/>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E4B498E-A683-4650-827D-1567C9BEB3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4599923-DCE0-4CA7-96C8-F70BEB7863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38A4987-5954-4E83-9797-A84A8E9890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731350C-3CC3-4A78-B5DD-2D4E3E5ED0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92ADC17-F870-4D3A-86F7-8A06A7D98E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65677</xdr:rowOff>
    </xdr:from>
    <xdr:to>
      <xdr:col>24</xdr:col>
      <xdr:colOff>114300</xdr:colOff>
      <xdr:row>86</xdr:row>
      <xdr:rowOff>167277</xdr:rowOff>
    </xdr:to>
    <xdr:sp macro="" textlink="">
      <xdr:nvSpPr>
        <xdr:cNvPr id="295" name="楕円 294">
          <a:extLst>
            <a:ext uri="{FF2B5EF4-FFF2-40B4-BE49-F238E27FC236}">
              <a16:creationId xmlns:a16="http://schemas.microsoft.com/office/drawing/2014/main" id="{693ED0C5-8F05-4E75-82B7-D912738625D1}"/>
            </a:ext>
          </a:extLst>
        </xdr:cNvPr>
        <xdr:cNvSpPr/>
      </xdr:nvSpPr>
      <xdr:spPr>
        <a:xfrm>
          <a:off x="4584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152054</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BE39B39F-7B09-4DBA-87D9-FF2E8C4EA513}"/>
            </a:ext>
          </a:extLst>
        </xdr:cNvPr>
        <xdr:cNvSpPr txBox="1"/>
      </xdr:nvSpPr>
      <xdr:spPr>
        <a:xfrm>
          <a:off x="4673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29755</xdr:rowOff>
    </xdr:from>
    <xdr:to>
      <xdr:col>20</xdr:col>
      <xdr:colOff>38100</xdr:colOff>
      <xdr:row>86</xdr:row>
      <xdr:rowOff>131355</xdr:rowOff>
    </xdr:to>
    <xdr:sp macro="" textlink="">
      <xdr:nvSpPr>
        <xdr:cNvPr id="297" name="楕円 296">
          <a:extLst>
            <a:ext uri="{FF2B5EF4-FFF2-40B4-BE49-F238E27FC236}">
              <a16:creationId xmlns:a16="http://schemas.microsoft.com/office/drawing/2014/main" id="{2D531DC2-4603-430C-A987-33FA16044B5E}"/>
            </a:ext>
          </a:extLst>
        </xdr:cNvPr>
        <xdr:cNvSpPr/>
      </xdr:nvSpPr>
      <xdr:spPr>
        <a:xfrm>
          <a:off x="3746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80555</xdr:rowOff>
    </xdr:from>
    <xdr:to>
      <xdr:col>24</xdr:col>
      <xdr:colOff>63500</xdr:colOff>
      <xdr:row>86</xdr:row>
      <xdr:rowOff>116477</xdr:rowOff>
    </xdr:to>
    <xdr:cxnSp macro="">
      <xdr:nvCxnSpPr>
        <xdr:cNvPr id="298" name="直線コネクタ 297">
          <a:extLst>
            <a:ext uri="{FF2B5EF4-FFF2-40B4-BE49-F238E27FC236}">
              <a16:creationId xmlns:a16="http://schemas.microsoft.com/office/drawing/2014/main" id="{04A831B2-39F2-4FD8-97F4-649485CB260E}"/>
            </a:ext>
          </a:extLst>
        </xdr:cNvPr>
        <xdr:cNvCxnSpPr/>
      </xdr:nvCxnSpPr>
      <xdr:spPr>
        <a:xfrm>
          <a:off x="3797300" y="148252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299" name="楕円 298">
          <a:extLst>
            <a:ext uri="{FF2B5EF4-FFF2-40B4-BE49-F238E27FC236}">
              <a16:creationId xmlns:a16="http://schemas.microsoft.com/office/drawing/2014/main" id="{41F5238D-A395-411F-AA46-D8C2C9073044}"/>
            </a:ext>
          </a:extLst>
        </xdr:cNvPr>
        <xdr:cNvSpPr/>
      </xdr:nvSpPr>
      <xdr:spPr>
        <a:xfrm>
          <a:off x="2857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80555</xdr:rowOff>
    </xdr:to>
    <xdr:cxnSp macro="">
      <xdr:nvCxnSpPr>
        <xdr:cNvPr id="300" name="直線コネクタ 299">
          <a:extLst>
            <a:ext uri="{FF2B5EF4-FFF2-40B4-BE49-F238E27FC236}">
              <a16:creationId xmlns:a16="http://schemas.microsoft.com/office/drawing/2014/main" id="{72AC2CEC-1DF6-46EC-9018-92BADEFC1575}"/>
            </a:ext>
          </a:extLst>
        </xdr:cNvPr>
        <xdr:cNvCxnSpPr/>
      </xdr:nvCxnSpPr>
      <xdr:spPr>
        <a:xfrm>
          <a:off x="2908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129358</xdr:rowOff>
    </xdr:from>
    <xdr:to>
      <xdr:col>10</xdr:col>
      <xdr:colOff>165100</xdr:colOff>
      <xdr:row>86</xdr:row>
      <xdr:rowOff>59508</xdr:rowOff>
    </xdr:to>
    <xdr:sp macro="" textlink="">
      <xdr:nvSpPr>
        <xdr:cNvPr id="301" name="楕円 300">
          <a:extLst>
            <a:ext uri="{FF2B5EF4-FFF2-40B4-BE49-F238E27FC236}">
              <a16:creationId xmlns:a16="http://schemas.microsoft.com/office/drawing/2014/main" id="{284448B9-2210-4A9A-9315-598709416054}"/>
            </a:ext>
          </a:extLst>
        </xdr:cNvPr>
        <xdr:cNvSpPr/>
      </xdr:nvSpPr>
      <xdr:spPr>
        <a:xfrm>
          <a:off x="196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8708</xdr:rowOff>
    </xdr:from>
    <xdr:to>
      <xdr:col>15</xdr:col>
      <xdr:colOff>50800</xdr:colOff>
      <xdr:row>86</xdr:row>
      <xdr:rowOff>44631</xdr:rowOff>
    </xdr:to>
    <xdr:cxnSp macro="">
      <xdr:nvCxnSpPr>
        <xdr:cNvPr id="302" name="直線コネクタ 301">
          <a:extLst>
            <a:ext uri="{FF2B5EF4-FFF2-40B4-BE49-F238E27FC236}">
              <a16:creationId xmlns:a16="http://schemas.microsoft.com/office/drawing/2014/main" id="{7FD22C58-D263-483A-A3AB-F581CE15319E}"/>
            </a:ext>
          </a:extLst>
        </xdr:cNvPr>
        <xdr:cNvCxnSpPr/>
      </xdr:nvCxnSpPr>
      <xdr:spPr>
        <a:xfrm>
          <a:off x="2019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a:extLst>
            <a:ext uri="{FF2B5EF4-FFF2-40B4-BE49-F238E27FC236}">
              <a16:creationId xmlns:a16="http://schemas.microsoft.com/office/drawing/2014/main" id="{1DC31593-D753-47CC-9294-9FCBE241E028}"/>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a:extLst>
            <a:ext uri="{FF2B5EF4-FFF2-40B4-BE49-F238E27FC236}">
              <a16:creationId xmlns:a16="http://schemas.microsoft.com/office/drawing/2014/main" id="{A8D94C50-F9F0-437D-834B-D6C0F5B400D4}"/>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a:extLst>
            <a:ext uri="{FF2B5EF4-FFF2-40B4-BE49-F238E27FC236}">
              <a16:creationId xmlns:a16="http://schemas.microsoft.com/office/drawing/2014/main" id="{A65FFA7B-04D5-46F6-9C1D-2B7C3F3D7FEE}"/>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84772EDC-CE02-44FE-9A29-4B945293D7DA}"/>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122482</xdr:rowOff>
    </xdr:from>
    <xdr:ext cx="405111" cy="259045"/>
    <xdr:sp macro="" textlink="">
      <xdr:nvSpPr>
        <xdr:cNvPr id="307" name="n_1mainValue【公営住宅】&#10;有形固定資産減価償却率">
          <a:extLst>
            <a:ext uri="{FF2B5EF4-FFF2-40B4-BE49-F238E27FC236}">
              <a16:creationId xmlns:a16="http://schemas.microsoft.com/office/drawing/2014/main" id="{43327467-A409-415B-888B-99416362686B}"/>
            </a:ext>
          </a:extLst>
        </xdr:cNvPr>
        <xdr:cNvSpPr txBox="1"/>
      </xdr:nvSpPr>
      <xdr:spPr>
        <a:xfrm>
          <a:off x="35820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308" name="n_2mainValue【公営住宅】&#10;有形固定資産減価償却率">
          <a:extLst>
            <a:ext uri="{FF2B5EF4-FFF2-40B4-BE49-F238E27FC236}">
              <a16:creationId xmlns:a16="http://schemas.microsoft.com/office/drawing/2014/main" id="{8AFA1F80-F80C-4ECC-BFD7-2DFE67D69304}"/>
            </a:ext>
          </a:extLst>
        </xdr:cNvPr>
        <xdr:cNvSpPr txBox="1"/>
      </xdr:nvSpPr>
      <xdr:spPr>
        <a:xfrm>
          <a:off x="2705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50635</xdr:rowOff>
    </xdr:from>
    <xdr:ext cx="405111" cy="259045"/>
    <xdr:sp macro="" textlink="">
      <xdr:nvSpPr>
        <xdr:cNvPr id="309" name="n_3mainValue【公営住宅】&#10;有形固定資産減価償却率">
          <a:extLst>
            <a:ext uri="{FF2B5EF4-FFF2-40B4-BE49-F238E27FC236}">
              <a16:creationId xmlns:a16="http://schemas.microsoft.com/office/drawing/2014/main" id="{DB347673-0CBA-4765-A941-58C9973FF763}"/>
            </a:ext>
          </a:extLst>
        </xdr:cNvPr>
        <xdr:cNvSpPr txBox="1"/>
      </xdr:nvSpPr>
      <xdr:spPr>
        <a:xfrm>
          <a:off x="1816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2CD94B3C-4CCE-4E31-A1F7-669F88CCD4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20D2488C-4763-4675-A0E3-D59E196A86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29C9B98A-EB22-43AA-96BC-4186BDDCE1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73606586-4BDF-45D4-8146-240B4E77E0C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DCCD6398-6BEF-4D54-AF59-6A70D7E46C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2A8162EB-0EFB-410C-A293-48CFE3A25D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7295A1D2-7545-426C-8B0E-65E8C1A6CC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420535B4-EBFD-41B3-BEBF-EF84CD49BB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240488BB-B029-4020-9993-4A67E3790E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C203E498-9048-4DF9-AED5-137A4332AA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3216E5BC-9A04-4834-AEFC-8DF331081D2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E75AFAF9-C61D-4A7B-9945-B6BAE471CE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7A57860F-B1B0-48BC-BF6C-17532497DB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5D8C099C-D555-42C4-8505-54476A5EE9B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27C012D6-E229-49E4-A586-4FE76A5D8D6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AD6F5065-1711-4223-8120-739FDB6963D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ABA62C5-4766-44CB-80F5-9458DF7E0FD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5A867F6A-9F64-4AFD-BA05-638C312C2E1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BB58FF3E-3263-4A46-9BFF-9CA6522AE7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EE4F8E0C-DC5E-4059-A629-B1252F29BC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34EC86CD-F604-41C3-9F6D-8E06E8B5C3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4CDB5D98-FC1D-4DF6-9A52-724C2A1488D4}"/>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6FCB6D1E-99E4-4761-8E19-641151FD418F}"/>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7D015869-8EE6-4FE5-BCDD-7C3DF0E38FDB}"/>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0A36BA9F-C52E-4D5F-A8A8-59D2012780FD}"/>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45264200-3499-4331-88D8-66B925D181D8}"/>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7829DCA5-39E5-4294-BFE4-5E66A5FCA7B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5AF9A37E-F050-47C2-923D-61AC9BB45AF3}"/>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5AAAD4AF-D9A2-4045-83FC-F2B862003A61}"/>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2C5C3ACB-5EB7-4979-82B1-E1803BB581D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72348398-8D3D-4375-92B8-E06B301FC5F2}"/>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4578F7A3-BF90-4056-858D-BEA6E0FDCAFF}"/>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99B5890-5A41-4C7B-A39E-75873DA860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09A301C-FAAD-49D4-9F88-FB70640415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890F7CC-2208-46AE-90D8-06A72F50CB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09D0B99-8818-4F0D-885D-1735E1BEC9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164C410-9DAB-46FE-9534-D8AA99CE36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47" name="楕円 346">
          <a:extLst>
            <a:ext uri="{FF2B5EF4-FFF2-40B4-BE49-F238E27FC236}">
              <a16:creationId xmlns:a16="http://schemas.microsoft.com/office/drawing/2014/main" id="{92FCD759-E71A-4BA9-9F9D-DF3E80CC2504}"/>
            </a:ext>
          </a:extLst>
        </xdr:cNvPr>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48" name="【公営住宅】&#10;一人当たり面積該当値テキスト">
          <a:extLst>
            <a:ext uri="{FF2B5EF4-FFF2-40B4-BE49-F238E27FC236}">
              <a16:creationId xmlns:a16="http://schemas.microsoft.com/office/drawing/2014/main" id="{754E1104-FB17-4531-B575-19B19D260EF7}"/>
            </a:ext>
          </a:extLst>
        </xdr:cNvPr>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49" name="楕円 348">
          <a:extLst>
            <a:ext uri="{FF2B5EF4-FFF2-40B4-BE49-F238E27FC236}">
              <a16:creationId xmlns:a16="http://schemas.microsoft.com/office/drawing/2014/main" id="{EBD41C6D-EDCB-4C89-AAFA-F4434ED94F11}"/>
            </a:ext>
          </a:extLst>
        </xdr:cNvPr>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50" name="直線コネクタ 349">
          <a:extLst>
            <a:ext uri="{FF2B5EF4-FFF2-40B4-BE49-F238E27FC236}">
              <a16:creationId xmlns:a16="http://schemas.microsoft.com/office/drawing/2014/main" id="{6ED2B490-FA36-4C44-867F-56B9DEB18ED2}"/>
            </a:ext>
          </a:extLst>
        </xdr:cNvPr>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51" name="楕円 350">
          <a:extLst>
            <a:ext uri="{FF2B5EF4-FFF2-40B4-BE49-F238E27FC236}">
              <a16:creationId xmlns:a16="http://schemas.microsoft.com/office/drawing/2014/main" id="{20B3FAA1-84DC-4DF3-8ED7-449CA86398C3}"/>
            </a:ext>
          </a:extLst>
        </xdr:cNvPr>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52" name="直線コネクタ 351">
          <a:extLst>
            <a:ext uri="{FF2B5EF4-FFF2-40B4-BE49-F238E27FC236}">
              <a16:creationId xmlns:a16="http://schemas.microsoft.com/office/drawing/2014/main" id="{F11A9156-2A8E-447C-A97A-2D298919EB72}"/>
            </a:ext>
          </a:extLst>
        </xdr:cNvPr>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53" name="楕円 352">
          <a:extLst>
            <a:ext uri="{FF2B5EF4-FFF2-40B4-BE49-F238E27FC236}">
              <a16:creationId xmlns:a16="http://schemas.microsoft.com/office/drawing/2014/main" id="{747205D6-A4D0-4E78-98A4-50719D24C9F4}"/>
            </a:ext>
          </a:extLst>
        </xdr:cNvPr>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54" name="直線コネクタ 353">
          <a:extLst>
            <a:ext uri="{FF2B5EF4-FFF2-40B4-BE49-F238E27FC236}">
              <a16:creationId xmlns:a16="http://schemas.microsoft.com/office/drawing/2014/main" id="{995023FE-46F4-412C-AD40-49DBE9BF0D9E}"/>
            </a:ext>
          </a:extLst>
        </xdr:cNvPr>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A35D7B04-93D4-4563-A1E0-AE5735504D4A}"/>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EF513ACF-2E3D-4B3F-851E-88864D932B84}"/>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8D9E890A-773E-45BD-89D6-B234A4A04D04}"/>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5C791B0F-F89D-427E-817B-434FFD2BCB1A}"/>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59" name="n_1mainValue【公営住宅】&#10;一人当たり面積">
          <a:extLst>
            <a:ext uri="{FF2B5EF4-FFF2-40B4-BE49-F238E27FC236}">
              <a16:creationId xmlns:a16="http://schemas.microsoft.com/office/drawing/2014/main" id="{21142926-0EF9-43DB-90AD-A11E7D3E1E77}"/>
            </a:ext>
          </a:extLst>
        </xdr:cNvPr>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60" name="n_2mainValue【公営住宅】&#10;一人当たり面積">
          <a:extLst>
            <a:ext uri="{FF2B5EF4-FFF2-40B4-BE49-F238E27FC236}">
              <a16:creationId xmlns:a16="http://schemas.microsoft.com/office/drawing/2014/main" id="{C88B922F-4161-4FD4-9307-BC1CE1B30A25}"/>
            </a:ext>
          </a:extLst>
        </xdr:cNvPr>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61" name="n_3mainValue【公営住宅】&#10;一人当たり面積">
          <a:extLst>
            <a:ext uri="{FF2B5EF4-FFF2-40B4-BE49-F238E27FC236}">
              <a16:creationId xmlns:a16="http://schemas.microsoft.com/office/drawing/2014/main" id="{C274133F-68DC-4004-868D-35B2C3B4DFD7}"/>
            </a:ext>
          </a:extLst>
        </xdr:cNvPr>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B10AA6AD-292A-47DA-916A-9DD180B432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44FF67E-4062-4BBB-AC7A-6FC92768E9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33383CF6-D764-4AE3-9AFC-AC660C94C2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211605CA-1F5B-408A-85FE-0AE31AC697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F9BC86A8-D5C6-4005-8F72-0AF4C65F52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7E34D561-F835-483E-8026-353487E514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8358A8C8-BF4B-41E5-B2AC-5679304236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41CD05A3-9A64-43A1-AB25-623F94808A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B4C84743-CEF9-4DF3-8DE1-578DBBDCCB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28B7C1A3-3126-4923-A389-D3B990BC65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5B099D90-C032-4195-838D-71E36B6151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DA6B54BD-3A2A-4284-9307-B9ADC213C1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F46754E7-B5E0-49F0-A030-AF00392388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8C33FB64-A743-4EB7-B92A-85891C1C22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1449AEA-4BB6-45CE-A3A0-C16B5873FB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4E1417CE-7D23-4E53-93F0-7E2D624145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770728B9-E97D-4B93-913B-4FA9F16E97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D49CA20-2E04-4F81-8CDA-F4C2A40BEC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3CE65760-F5FB-439B-B100-F79EDF4E1C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85C1F6B1-D68B-4F53-B3FB-063377427A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C75DB85C-6D5F-44C1-8C0A-89158F6CE6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FDE3644C-3920-40E9-94A9-7BF2D0914E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1210FC0-768D-4225-A3B3-6D0C904B18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414DEF07-AC68-429D-9466-D7BCB12F75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5A12168B-BFFE-4278-876B-7EF661283E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9133C175-C4BB-45CC-B50C-D49EC2813E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6854ED77-1F5B-4AB6-8E8C-0A1205DFCB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39EC4AA5-156F-41D8-B841-7F8636DD964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EC6D96F3-B005-4AD5-AB52-A87B289094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7034B469-53D7-46EB-8DCE-6E1487AA86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E043F78D-9DD3-48F1-8581-3EC5CF686D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2E30ADB4-F348-4A0B-BB29-3B925D1752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4F5E334C-F209-4685-9DC4-7F6E0D2A34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FD9FF565-138C-4A61-A470-F29A2917BC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10476539-F4A6-459E-A67D-E42795E5AB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17E039A6-FC45-41EA-9C89-0769064D61D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98F9085A-1027-4E3E-8572-ED33880A729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4808714A-B473-42EA-B4AA-E50F683781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5001E168-936E-4701-BF1D-88B3248957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D099BDF7-1FA3-458C-8F97-2A6397A651E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5DA6E52F-0B93-47DF-9C3C-ADA1CC635E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F072072A-73FA-4EBC-B184-E1563F732C7D}"/>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EC30946E-8BB5-4CCD-93DE-E693A85B79E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A829C732-604C-4827-BE5D-062A374C2B0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E39AA3CF-5E48-4FD5-A77A-5E880293A885}"/>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E05F7C60-7FA5-4442-93B8-597B5EF8E3FD}"/>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8CC98C3A-62C0-47BA-BDFE-E7EC467D551A}"/>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B8F4D19A-BB67-45F8-A94E-6C2649173F9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21FD5B80-1423-4258-8A10-CA0E8233D809}"/>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0A82D0E9-364A-45A3-99E7-5228A2947D53}"/>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EC9A1F0D-857E-472C-A1DE-E5B73907F6F5}"/>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7BF6865-0E8C-4E9E-98DA-1C415D7492B4}"/>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25C1366-BCAF-4D0F-A229-6BBF6BF298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3234AE1-89F4-41D9-923F-1BC7CECB2B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330708E-FBC9-4BE5-861D-DA1977FB3E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AECEACF-BE73-4A2A-BCB5-31AC4DE11C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52CB37EB-18C7-48DE-BF47-32EA987955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419" name="楕円 418">
          <a:extLst>
            <a:ext uri="{FF2B5EF4-FFF2-40B4-BE49-F238E27FC236}">
              <a16:creationId xmlns:a16="http://schemas.microsoft.com/office/drawing/2014/main" id="{8607866E-7403-49CF-9DAE-F927F178E5EB}"/>
            </a:ext>
          </a:extLst>
        </xdr:cNvPr>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7ED66464-035A-4A89-9E49-11DF1EDA3BCF}"/>
            </a:ext>
          </a:extLst>
        </xdr:cNvPr>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421" name="楕円 420">
          <a:extLst>
            <a:ext uri="{FF2B5EF4-FFF2-40B4-BE49-F238E27FC236}">
              <a16:creationId xmlns:a16="http://schemas.microsoft.com/office/drawing/2014/main" id="{DFD8365E-E37C-4C91-AAE7-FE3CE78581B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121920</xdr:rowOff>
    </xdr:to>
    <xdr:cxnSp macro="">
      <xdr:nvCxnSpPr>
        <xdr:cNvPr id="422" name="直線コネクタ 421">
          <a:extLst>
            <a:ext uri="{FF2B5EF4-FFF2-40B4-BE49-F238E27FC236}">
              <a16:creationId xmlns:a16="http://schemas.microsoft.com/office/drawing/2014/main" id="{A8D13D1B-7BF6-416F-8328-DC5B20D75332}"/>
            </a:ext>
          </a:extLst>
        </xdr:cNvPr>
        <xdr:cNvCxnSpPr/>
      </xdr:nvCxnSpPr>
      <xdr:spPr>
        <a:xfrm flipV="1">
          <a:off x="15481300" y="6744788"/>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40096</xdr:rowOff>
    </xdr:from>
    <xdr:to>
      <xdr:col>76</xdr:col>
      <xdr:colOff>165100</xdr:colOff>
      <xdr:row>39</xdr:row>
      <xdr:rowOff>141696</xdr:rowOff>
    </xdr:to>
    <xdr:sp macro="" textlink="">
      <xdr:nvSpPr>
        <xdr:cNvPr id="423" name="楕円 422">
          <a:extLst>
            <a:ext uri="{FF2B5EF4-FFF2-40B4-BE49-F238E27FC236}">
              <a16:creationId xmlns:a16="http://schemas.microsoft.com/office/drawing/2014/main" id="{A5CE7B09-D855-4767-A1D6-A6F3E01F9AB7}"/>
            </a:ext>
          </a:extLst>
        </xdr:cNvPr>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121920</xdr:rowOff>
    </xdr:to>
    <xdr:cxnSp macro="">
      <xdr:nvCxnSpPr>
        <xdr:cNvPr id="424" name="直線コネクタ 423">
          <a:extLst>
            <a:ext uri="{FF2B5EF4-FFF2-40B4-BE49-F238E27FC236}">
              <a16:creationId xmlns:a16="http://schemas.microsoft.com/office/drawing/2014/main" id="{D06CFF30-C89E-4103-9282-17E5A442DBC7}"/>
            </a:ext>
          </a:extLst>
        </xdr:cNvPr>
        <xdr:cNvCxnSpPr/>
      </xdr:nvCxnSpPr>
      <xdr:spPr>
        <a:xfrm>
          <a:off x="14592300" y="67774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425" name="楕円 424">
          <a:extLst>
            <a:ext uri="{FF2B5EF4-FFF2-40B4-BE49-F238E27FC236}">
              <a16:creationId xmlns:a16="http://schemas.microsoft.com/office/drawing/2014/main" id="{745E0B55-1824-4915-B434-EEF9AEB6953B}"/>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90896</xdr:rowOff>
    </xdr:to>
    <xdr:cxnSp macro="">
      <xdr:nvCxnSpPr>
        <xdr:cNvPr id="426" name="直線コネクタ 425">
          <a:extLst>
            <a:ext uri="{FF2B5EF4-FFF2-40B4-BE49-F238E27FC236}">
              <a16:creationId xmlns:a16="http://schemas.microsoft.com/office/drawing/2014/main" id="{260E428E-010B-43E7-B884-5D8DF3FA8C07}"/>
            </a:ext>
          </a:extLst>
        </xdr:cNvPr>
        <xdr:cNvCxnSpPr/>
      </xdr:nvCxnSpPr>
      <xdr:spPr>
        <a:xfrm>
          <a:off x="13703300" y="674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97490681-14CA-4E3B-8C1E-1993804D4792}"/>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9E843A99-C8D6-4139-8068-5AE505AB33A2}"/>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6C88BFAF-B7EB-496C-BA90-F883F6F532FB}"/>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E2A9A08D-7E83-4A64-A91D-80304184FC3D}"/>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D85F0F11-DDFD-4380-A726-6FB58365EEED}"/>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132823</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CBD9B1F3-F0F9-428C-A5D7-23EE4198B766}"/>
            </a:ext>
          </a:extLst>
        </xdr:cNvPr>
        <xdr:cNvSpPr txBox="1"/>
      </xdr:nvSpPr>
      <xdr:spPr>
        <a:xfrm>
          <a:off x="14389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6281A36C-5789-46BE-B8F0-019C88F1BA5E}"/>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3F4653DE-F4F4-4F96-B0D6-838C87F7B3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4CA80E1-5023-45C8-AEA7-D0C2202068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39FCE797-C46D-4EA4-96BA-0C174DA69F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893EF36-3A13-4FBA-B10B-A680791957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E7C63CF3-4573-4461-A9EE-1E11968B37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7B347AD5-C578-41B7-BD09-8E3B456B51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12803BF9-92DB-4AA9-B4E7-4F16DF6636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CE9404B6-C8A3-4EF0-BB78-2AFD58A1CF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FC4C6F39-AE45-4ED7-B489-6716CC9FCE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4A97752F-25A0-46F2-925F-2455605B9B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C49254C8-C5C7-4868-BF86-FEDFA2B2B2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7F180BA-310F-49DA-8A70-385B64F018D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F0C1D4DB-C9B8-4303-8DF2-30591A8609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B715F370-2196-40DD-A464-332C4AB3F3A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1DA5F81A-FF8C-49E9-9B64-32C03BEAC60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9BAAC7A2-75BA-470B-82CE-0C38C7F3D8B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1B13ABBB-8357-43AE-B0C9-F16542A0F8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629A497-F8B8-4AF1-8327-1D7DCAD50A6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58C21FFE-3EC0-40D0-94F4-7C3FC6786F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EAA584A6-3350-4892-BC25-240EB32EE8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50BC0B24-2972-4630-9DE5-333C3D3497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39A5B76D-905C-4877-A4D2-D97D482C316D}"/>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C49688CF-F597-4DD4-ACE0-0CBF63AEBE3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E4DBA435-0638-403C-916F-C65471A65CA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A9969653-892F-4328-867B-D62448B8C48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043BF0D2-26FA-40E5-8C13-928F73C4DAA5}"/>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725EF4FD-FECC-4E74-8B5C-8435F16BB4FF}"/>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71C8BFA4-A8F0-4C00-B5B4-1A6C977331C6}"/>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5BE7921E-6BAB-453C-A895-F66F3E27A9AA}"/>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DC43CF49-5FF9-46B4-8FF0-C7B03EA1FC91}"/>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84F56C0F-6E0A-41E2-9B71-E24C3DBCB4B3}"/>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22C69257-5A32-4612-A248-9EA49317E8CC}"/>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9A09ECD-149C-4638-A2EA-9DFE9AA0BF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C90A913-BC7B-4EDF-B5DB-F2637AB51F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576CDA6-2858-44AA-BC45-E70E26E573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623C370-E1C7-4B0A-B3CC-8039146227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4C4BF2B-84AA-493A-99B6-8F781CA7D0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471" name="楕円 470">
          <a:extLst>
            <a:ext uri="{FF2B5EF4-FFF2-40B4-BE49-F238E27FC236}">
              <a16:creationId xmlns:a16="http://schemas.microsoft.com/office/drawing/2014/main" id="{FBB7FC76-8985-4686-9538-F2DCFAA1C0E2}"/>
            </a:ext>
          </a:extLst>
        </xdr:cNvPr>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77995</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65489BC0-920B-479D-8367-8DB8FB821DDE}"/>
            </a:ext>
          </a:extLst>
        </xdr:cNvPr>
        <xdr:cNvSpPr txBox="1"/>
      </xdr:nvSpPr>
      <xdr:spPr>
        <a:xfrm>
          <a:off x="221996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57404</xdr:rowOff>
    </xdr:from>
    <xdr:to>
      <xdr:col>112</xdr:col>
      <xdr:colOff>38100</xdr:colOff>
      <xdr:row>39</xdr:row>
      <xdr:rowOff>159004</xdr:rowOff>
    </xdr:to>
    <xdr:sp macro="" textlink="">
      <xdr:nvSpPr>
        <xdr:cNvPr id="473" name="楕円 472">
          <a:extLst>
            <a:ext uri="{FF2B5EF4-FFF2-40B4-BE49-F238E27FC236}">
              <a16:creationId xmlns:a16="http://schemas.microsoft.com/office/drawing/2014/main" id="{7EB74D3F-A4A1-4585-944C-7ED3029BA057}"/>
            </a:ext>
          </a:extLst>
        </xdr:cNvPr>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108204</xdr:rowOff>
    </xdr:to>
    <xdr:cxnSp macro="">
      <xdr:nvCxnSpPr>
        <xdr:cNvPr id="474" name="直線コネクタ 473">
          <a:extLst>
            <a:ext uri="{FF2B5EF4-FFF2-40B4-BE49-F238E27FC236}">
              <a16:creationId xmlns:a16="http://schemas.microsoft.com/office/drawing/2014/main" id="{B5912599-3DC0-4C1A-8E37-987032251587}"/>
            </a:ext>
          </a:extLst>
        </xdr:cNvPr>
        <xdr:cNvCxnSpPr/>
      </xdr:nvCxnSpPr>
      <xdr:spPr>
        <a:xfrm flipV="1">
          <a:off x="21323300" y="679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75" name="楕円 474">
          <a:extLst>
            <a:ext uri="{FF2B5EF4-FFF2-40B4-BE49-F238E27FC236}">
              <a16:creationId xmlns:a16="http://schemas.microsoft.com/office/drawing/2014/main" id="{E6670C5A-D182-408D-9C85-A5D59B0001B9}"/>
            </a:ext>
          </a:extLst>
        </xdr:cNvPr>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108204</xdr:rowOff>
    </xdr:from>
    <xdr:to>
      <xdr:col>111</xdr:col>
      <xdr:colOff>177800</xdr:colOff>
      <xdr:row>39</xdr:row>
      <xdr:rowOff>108204</xdr:rowOff>
    </xdr:to>
    <xdr:cxnSp macro="">
      <xdr:nvCxnSpPr>
        <xdr:cNvPr id="476" name="直線コネクタ 475">
          <a:extLst>
            <a:ext uri="{FF2B5EF4-FFF2-40B4-BE49-F238E27FC236}">
              <a16:creationId xmlns:a16="http://schemas.microsoft.com/office/drawing/2014/main" id="{4420FA39-912A-4D76-9BA4-36C663ED8BEA}"/>
            </a:ext>
          </a:extLst>
        </xdr:cNvPr>
        <xdr:cNvCxnSpPr/>
      </xdr:nvCxnSpPr>
      <xdr:spPr>
        <a:xfrm>
          <a:off x="20434300" y="679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57404</xdr:rowOff>
    </xdr:from>
    <xdr:to>
      <xdr:col>102</xdr:col>
      <xdr:colOff>165100</xdr:colOff>
      <xdr:row>39</xdr:row>
      <xdr:rowOff>159004</xdr:rowOff>
    </xdr:to>
    <xdr:sp macro="" textlink="">
      <xdr:nvSpPr>
        <xdr:cNvPr id="477" name="楕円 476">
          <a:extLst>
            <a:ext uri="{FF2B5EF4-FFF2-40B4-BE49-F238E27FC236}">
              <a16:creationId xmlns:a16="http://schemas.microsoft.com/office/drawing/2014/main" id="{1EC6F826-E04D-4ADD-9E5B-B4C508697978}"/>
            </a:ext>
          </a:extLst>
        </xdr:cNvPr>
        <xdr:cNvSpPr/>
      </xdr:nvSpPr>
      <xdr:spPr>
        <a:xfrm>
          <a:off x="19494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39</xdr:row>
      <xdr:rowOff>108204</xdr:rowOff>
    </xdr:to>
    <xdr:cxnSp macro="">
      <xdr:nvCxnSpPr>
        <xdr:cNvPr id="478" name="直線コネクタ 477">
          <a:extLst>
            <a:ext uri="{FF2B5EF4-FFF2-40B4-BE49-F238E27FC236}">
              <a16:creationId xmlns:a16="http://schemas.microsoft.com/office/drawing/2014/main" id="{D3E2EE5D-DDC4-4664-B1C0-82834C937528}"/>
            </a:ext>
          </a:extLst>
        </xdr:cNvPr>
        <xdr:cNvCxnSpPr/>
      </xdr:nvCxnSpPr>
      <xdr:spPr>
        <a:xfrm>
          <a:off x="19545300" y="679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30A064F0-8958-4E43-9AC2-BD0A11FA7F6F}"/>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73697255-6B39-4740-8AD0-409FE217DC6E}"/>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6BAEB81C-D521-4B53-B093-8C14930CBCB2}"/>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E8962ACF-D85A-4441-BE66-85EFEFB1A329}"/>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4081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7F43D2B3-5715-466C-AE27-02DAB78F5AA4}"/>
            </a:ext>
          </a:extLst>
        </xdr:cNvPr>
        <xdr:cNvSpPr txBox="1"/>
      </xdr:nvSpPr>
      <xdr:spPr>
        <a:xfrm>
          <a:off x="210757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50B02188-D10B-4C76-B66C-4472F8D622C4}"/>
            </a:ext>
          </a:extLst>
        </xdr:cNvPr>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4081</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486216A9-CDDE-437A-B67F-68C60581BFE1}"/>
            </a:ext>
          </a:extLst>
        </xdr:cNvPr>
        <xdr:cNvSpPr txBox="1"/>
      </xdr:nvSpPr>
      <xdr:spPr>
        <a:xfrm>
          <a:off x="19310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9DD54E1-D616-44ED-B467-DE665E6119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C5ECF7A8-73D8-4E6F-AFB7-63E647062B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18CC2C72-9F2C-4462-B198-0CDD11E249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723015B2-F579-4F34-A000-A1908386AB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58694EF6-621C-4B04-8B0A-F5C010DCDE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987A0D78-E537-464A-AF30-C1BE18523E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40D6CAF9-06ED-4BB3-AA2F-17D51C4735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78E4303-119B-454A-BDDD-7589902DF4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CA92751E-7FF1-41E4-9DA2-FCC42BE4C2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221F2CF5-DF5B-4248-A177-3F0C464F3E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AD673B4E-4696-4663-A5E6-125EDC4062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C4F79B6A-E5C1-4761-8307-E1B2DADA5E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1012CD11-903E-41EE-9358-B6D5DF8F955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23F526F9-942C-4434-97A4-06A0AAA05F3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9EAD15C6-3588-4AB6-BDE9-E29EE9A83B7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6D15D9FD-3E8C-4A68-9FA4-91325DC939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1B44C581-487B-4D43-9B28-8C9D882687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87F20363-6AEB-4F4A-85D3-25817C9D5A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61C964D7-F598-477E-8CF5-6881166C6D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374284E1-3670-4DF3-8782-C69C343FE7E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4C23C218-E3BE-42CF-AAF8-53FF0C4901F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4E99DF42-225E-4E60-928B-C9CE2DA627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54A54AF9-1DD1-4C18-8D91-9FBF6D553C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A5359C91-EE44-49CE-A3FD-992D02C9AB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A26C3C93-99D7-41B2-A914-75AEE887F896}"/>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D8514924-48B7-4189-8947-D2D986FB8B5C}"/>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B7D8AFB8-D197-4C95-8BD9-97D0503D5141}"/>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E7CB3074-AF49-40FC-94FC-8B656FB04E25}"/>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D6FFF908-A607-4F3D-AA67-663463EACAE6}"/>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5F1D9ED9-32AB-4375-A879-307F3BA136C6}"/>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AF9C737A-2944-49EB-99F3-DAE3C2EA8B3D}"/>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B454A000-A4CA-44D6-960E-19165FA76F82}"/>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63D2C8E3-345D-46F9-97D3-6DBDB63A7DCB}"/>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75B9C1B3-EC5D-454C-916A-45A733E81D9D}"/>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E73300D0-CD29-486F-A8D3-679BEEA3A73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4D8D0FC-27FF-411D-9798-66A042E08B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CECB61F-78BB-4D96-BAAC-E08AFD3EAA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37ABA91-A2C7-44B8-BB8B-E834EA9DFD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A23688DF-222C-420F-B809-F43D4A6573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57536D9-DBE0-4E33-9B2F-C1571EAFE9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26" name="楕円 525">
          <a:extLst>
            <a:ext uri="{FF2B5EF4-FFF2-40B4-BE49-F238E27FC236}">
              <a16:creationId xmlns:a16="http://schemas.microsoft.com/office/drawing/2014/main" id="{62618B6F-A860-4301-88AD-236B1589A74B}"/>
            </a:ext>
          </a:extLst>
        </xdr:cNvPr>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23D1D15B-C08F-4769-A0DC-6B00A3A877A3}"/>
            </a:ext>
          </a:extLst>
        </xdr:cNvPr>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28" name="楕円 527">
          <a:extLst>
            <a:ext uri="{FF2B5EF4-FFF2-40B4-BE49-F238E27FC236}">
              <a16:creationId xmlns:a16="http://schemas.microsoft.com/office/drawing/2014/main" id="{312BD0A8-B32C-4592-8DB4-2F67CE46A050}"/>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61</xdr:row>
      <xdr:rowOff>7620</xdr:rowOff>
    </xdr:to>
    <xdr:cxnSp macro="">
      <xdr:nvCxnSpPr>
        <xdr:cNvPr id="529" name="直線コネクタ 528">
          <a:extLst>
            <a:ext uri="{FF2B5EF4-FFF2-40B4-BE49-F238E27FC236}">
              <a16:creationId xmlns:a16="http://schemas.microsoft.com/office/drawing/2014/main" id="{08F7C4A6-3BF3-4438-8314-13CDCEE34A0B}"/>
            </a:ext>
          </a:extLst>
        </xdr:cNvPr>
        <xdr:cNvCxnSpPr/>
      </xdr:nvCxnSpPr>
      <xdr:spPr>
        <a:xfrm flipV="1">
          <a:off x="15481300" y="103708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0" name="楕円 529">
          <a:extLst>
            <a:ext uri="{FF2B5EF4-FFF2-40B4-BE49-F238E27FC236}">
              <a16:creationId xmlns:a16="http://schemas.microsoft.com/office/drawing/2014/main" id="{EA73A6BB-0DBF-4329-8FD9-60F5C47BED58}"/>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7620</xdr:rowOff>
    </xdr:to>
    <xdr:cxnSp macro="">
      <xdr:nvCxnSpPr>
        <xdr:cNvPr id="531" name="直線コネクタ 530">
          <a:extLst>
            <a:ext uri="{FF2B5EF4-FFF2-40B4-BE49-F238E27FC236}">
              <a16:creationId xmlns:a16="http://schemas.microsoft.com/office/drawing/2014/main" id="{0172ED0A-9E68-453D-AD20-4847C90EC8FA}"/>
            </a:ext>
          </a:extLst>
        </xdr:cNvPr>
        <xdr:cNvCxnSpPr/>
      </xdr:nvCxnSpPr>
      <xdr:spPr>
        <a:xfrm>
          <a:off x="14592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32" name="楕円 531">
          <a:extLst>
            <a:ext uri="{FF2B5EF4-FFF2-40B4-BE49-F238E27FC236}">
              <a16:creationId xmlns:a16="http://schemas.microsoft.com/office/drawing/2014/main" id="{4AF062D6-4A62-4660-8144-D531D9270B58}"/>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148590</xdr:rowOff>
    </xdr:to>
    <xdr:cxnSp macro="">
      <xdr:nvCxnSpPr>
        <xdr:cNvPr id="533" name="直線コネクタ 532">
          <a:extLst>
            <a:ext uri="{FF2B5EF4-FFF2-40B4-BE49-F238E27FC236}">
              <a16:creationId xmlns:a16="http://schemas.microsoft.com/office/drawing/2014/main" id="{3F80DF58-438B-4CA2-A328-B93ABFD65B80}"/>
            </a:ext>
          </a:extLst>
        </xdr:cNvPr>
        <xdr:cNvCxnSpPr/>
      </xdr:nvCxnSpPr>
      <xdr:spPr>
        <a:xfrm>
          <a:off x="13703300" y="10403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a:extLst>
            <a:ext uri="{FF2B5EF4-FFF2-40B4-BE49-F238E27FC236}">
              <a16:creationId xmlns:a16="http://schemas.microsoft.com/office/drawing/2014/main" id="{A9B3F98F-D9F0-475D-A24D-399F3DD6C341}"/>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a:extLst>
            <a:ext uri="{FF2B5EF4-FFF2-40B4-BE49-F238E27FC236}">
              <a16:creationId xmlns:a16="http://schemas.microsoft.com/office/drawing/2014/main" id="{2F014677-DBD7-46F9-8AAB-47F180882A32}"/>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a:extLst>
            <a:ext uri="{FF2B5EF4-FFF2-40B4-BE49-F238E27FC236}">
              <a16:creationId xmlns:a16="http://schemas.microsoft.com/office/drawing/2014/main" id="{7DE3AAB7-155F-4BA0-86EA-970A4ACAEDA4}"/>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19C14982-2691-4811-8CD1-C52C667DEB76}"/>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38" name="n_1mainValue【学校施設】&#10;有形固定資産減価償却率">
          <a:extLst>
            <a:ext uri="{FF2B5EF4-FFF2-40B4-BE49-F238E27FC236}">
              <a16:creationId xmlns:a16="http://schemas.microsoft.com/office/drawing/2014/main" id="{DBD49FA9-CE0D-433E-B76C-AE44B3CF98A0}"/>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39" name="n_2mainValue【学校施設】&#10;有形固定資産減価償却率">
          <a:extLst>
            <a:ext uri="{FF2B5EF4-FFF2-40B4-BE49-F238E27FC236}">
              <a16:creationId xmlns:a16="http://schemas.microsoft.com/office/drawing/2014/main" id="{EA6E472F-51FD-4167-B31D-C7AC5E2660FF}"/>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540" name="n_3mainValue【学校施設】&#10;有形固定資産減価償却率">
          <a:extLst>
            <a:ext uri="{FF2B5EF4-FFF2-40B4-BE49-F238E27FC236}">
              <a16:creationId xmlns:a16="http://schemas.microsoft.com/office/drawing/2014/main" id="{F54A9EA9-E13C-4A09-A29F-93E567FDB5D4}"/>
            </a:ext>
          </a:extLst>
        </xdr:cNvPr>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670FAD6A-3620-454B-823E-DE7B353DA5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DFE150EA-E600-42DD-9F51-A1CE2DF424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D4A90F8D-1099-44E4-A66E-C1570339C0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E7DFC09F-A634-41E8-AA3C-D88B64B449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1D7AEE78-DB16-447C-A97F-77A02ADA19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EF18CAEF-8790-42E4-BFEB-E470CD0CA9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D81DE022-55B6-4204-8991-638F484D02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CC1AF602-9F76-42FA-BDCE-9EFFD97F36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B6BBE15C-80D9-4235-8C05-DBA93E1316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18040537-57AD-47E0-92B3-E74601A4D8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FAFADE82-5CB3-42E6-AD5A-A9F3EFC75BF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4A602091-78D3-414F-8D47-1FB1834247B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D259C284-B215-46E6-BDBE-C6C3CF1435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AB7477DF-D616-4C45-8136-A042EBEC029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C0A1C3F6-D7F1-4EE1-9D34-998F6BFA3B9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BA288C4E-7CF8-45CA-9700-E1BE2ECD24F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FD1680B9-BCF6-4A7D-A1EB-D1075614424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7EF3073F-8F11-4208-B0F5-4D87619A570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59E1EE3C-8571-4CC3-A884-3667E94DB9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71E6E56C-C09F-45EF-A4D2-D6262D99A4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115C4752-C218-4C4B-B168-9538AE4568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BB3F943B-D50A-4C88-9740-7F3B07698E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055A7DA2-6528-446B-A351-F8F500E95951}"/>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0A3785A5-D09D-4315-A630-75D83A3525B8}"/>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56871F83-F0FF-4869-827D-53B07F92D45D}"/>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B1603F4D-B2B4-45E4-A226-2AACCC841533}"/>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132C0E15-9CF3-40F1-B90A-8A7645AE6B9B}"/>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a:extLst>
            <a:ext uri="{FF2B5EF4-FFF2-40B4-BE49-F238E27FC236}">
              <a16:creationId xmlns:a16="http://schemas.microsoft.com/office/drawing/2014/main" id="{4175B5AB-D7F8-4D82-9105-62261BA7C149}"/>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62CD17AA-0D59-487E-8D22-6F0600FF1723}"/>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4D16425A-8DCA-4B18-BDCE-413091C2DAF8}"/>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774251F2-DCD4-4897-88B6-C92FEC6F9D78}"/>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738BAA93-8A53-49DD-AE99-4B01C1EEB54D}"/>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ECDC6E53-95AC-4364-B6D4-3F9D6918395B}"/>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685F1A30-16D1-4BC2-8EDF-3BE995405D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1C3C95F7-71DB-4DDC-87FC-9F10FE1E21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8FCAEA1-C010-4311-A9D5-180F8ADF87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26702DB4-0F82-44DE-BFD1-A7934572B9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0F97D6F-98D8-4366-BEE9-0F1E270EB9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79" name="楕円 578">
          <a:extLst>
            <a:ext uri="{FF2B5EF4-FFF2-40B4-BE49-F238E27FC236}">
              <a16:creationId xmlns:a16="http://schemas.microsoft.com/office/drawing/2014/main" id="{4D775129-C1BD-47D0-AA4F-3AD19039E8EA}"/>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80" name="【学校施設】&#10;一人当たり面積該当値テキスト">
          <a:extLst>
            <a:ext uri="{FF2B5EF4-FFF2-40B4-BE49-F238E27FC236}">
              <a16:creationId xmlns:a16="http://schemas.microsoft.com/office/drawing/2014/main" id="{B9584DE0-99F4-42D3-A160-FB17277EB0BB}"/>
            </a:ext>
          </a:extLst>
        </xdr:cNvPr>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581" name="楕円 580">
          <a:extLst>
            <a:ext uri="{FF2B5EF4-FFF2-40B4-BE49-F238E27FC236}">
              <a16:creationId xmlns:a16="http://schemas.microsoft.com/office/drawing/2014/main" id="{F3F96275-390A-4BB4-9471-F2414A59AE99}"/>
            </a:ext>
          </a:extLst>
        </xdr:cNvPr>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36576</xdr:rowOff>
    </xdr:to>
    <xdr:cxnSp macro="">
      <xdr:nvCxnSpPr>
        <xdr:cNvPr id="582" name="直線コネクタ 581">
          <a:extLst>
            <a:ext uri="{FF2B5EF4-FFF2-40B4-BE49-F238E27FC236}">
              <a16:creationId xmlns:a16="http://schemas.microsoft.com/office/drawing/2014/main" id="{2C580FD1-6758-4AAB-BB6B-020C436FB0BE}"/>
            </a:ext>
          </a:extLst>
        </xdr:cNvPr>
        <xdr:cNvCxnSpPr/>
      </xdr:nvCxnSpPr>
      <xdr:spPr>
        <a:xfrm flipV="1">
          <a:off x="21323300" y="108356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583" name="楕円 582">
          <a:extLst>
            <a:ext uri="{FF2B5EF4-FFF2-40B4-BE49-F238E27FC236}">
              <a16:creationId xmlns:a16="http://schemas.microsoft.com/office/drawing/2014/main" id="{FC1A0361-B861-4ABA-8781-9172224BF66A}"/>
            </a:ext>
          </a:extLst>
        </xdr:cNvPr>
        <xdr:cNvSpPr/>
      </xdr:nvSpPr>
      <xdr:spPr>
        <a:xfrm>
          <a:off x="20383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39319</xdr:rowOff>
    </xdr:to>
    <xdr:cxnSp macro="">
      <xdr:nvCxnSpPr>
        <xdr:cNvPr id="584" name="直線コネクタ 583">
          <a:extLst>
            <a:ext uri="{FF2B5EF4-FFF2-40B4-BE49-F238E27FC236}">
              <a16:creationId xmlns:a16="http://schemas.microsoft.com/office/drawing/2014/main" id="{94788404-CB76-4C2E-98C9-0D79B69E203C}"/>
            </a:ext>
          </a:extLst>
        </xdr:cNvPr>
        <xdr:cNvCxnSpPr/>
      </xdr:nvCxnSpPr>
      <xdr:spPr>
        <a:xfrm flipV="1">
          <a:off x="20434300" y="10837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158597</xdr:rowOff>
    </xdr:from>
    <xdr:to>
      <xdr:col>102</xdr:col>
      <xdr:colOff>165100</xdr:colOff>
      <xdr:row>63</xdr:row>
      <xdr:rowOff>88747</xdr:rowOff>
    </xdr:to>
    <xdr:sp macro="" textlink="">
      <xdr:nvSpPr>
        <xdr:cNvPr id="585" name="楕円 584">
          <a:extLst>
            <a:ext uri="{FF2B5EF4-FFF2-40B4-BE49-F238E27FC236}">
              <a16:creationId xmlns:a16="http://schemas.microsoft.com/office/drawing/2014/main" id="{7A57E9B8-2022-4F85-BBC4-D76901E4DFE2}"/>
            </a:ext>
          </a:extLst>
        </xdr:cNvPr>
        <xdr:cNvSpPr/>
      </xdr:nvSpPr>
      <xdr:spPr>
        <a:xfrm>
          <a:off x="19494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39319</xdr:rowOff>
    </xdr:to>
    <xdr:cxnSp macro="">
      <xdr:nvCxnSpPr>
        <xdr:cNvPr id="586" name="直線コネクタ 585">
          <a:extLst>
            <a:ext uri="{FF2B5EF4-FFF2-40B4-BE49-F238E27FC236}">
              <a16:creationId xmlns:a16="http://schemas.microsoft.com/office/drawing/2014/main" id="{169C9C4A-37D3-4A9A-BA77-1C106F1ABC26}"/>
            </a:ext>
          </a:extLst>
        </xdr:cNvPr>
        <xdr:cNvCxnSpPr/>
      </xdr:nvCxnSpPr>
      <xdr:spPr>
        <a:xfrm>
          <a:off x="19545300" y="108392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a:extLst>
            <a:ext uri="{FF2B5EF4-FFF2-40B4-BE49-F238E27FC236}">
              <a16:creationId xmlns:a16="http://schemas.microsoft.com/office/drawing/2014/main" id="{204255F8-A78C-40C3-A4E5-5EFE98471D5F}"/>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a:extLst>
            <a:ext uri="{FF2B5EF4-FFF2-40B4-BE49-F238E27FC236}">
              <a16:creationId xmlns:a16="http://schemas.microsoft.com/office/drawing/2014/main" id="{768FAD93-10F2-44A1-85C0-1616150678DE}"/>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a:extLst>
            <a:ext uri="{FF2B5EF4-FFF2-40B4-BE49-F238E27FC236}">
              <a16:creationId xmlns:a16="http://schemas.microsoft.com/office/drawing/2014/main" id="{207B2045-9405-43AA-94CC-B1B7B50DD4AA}"/>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62185BBC-5EF9-433E-A900-72EAE010846A}"/>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591" name="n_1mainValue【学校施設】&#10;一人当たり面積">
          <a:extLst>
            <a:ext uri="{FF2B5EF4-FFF2-40B4-BE49-F238E27FC236}">
              <a16:creationId xmlns:a16="http://schemas.microsoft.com/office/drawing/2014/main" id="{3CAA563F-EBD3-4291-8F3A-9DE7D9E6CC74}"/>
            </a:ext>
          </a:extLst>
        </xdr:cNvPr>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81246</xdr:rowOff>
    </xdr:from>
    <xdr:ext cx="469744" cy="259045"/>
    <xdr:sp macro="" textlink="">
      <xdr:nvSpPr>
        <xdr:cNvPr id="592" name="n_2mainValue【学校施設】&#10;一人当たり面積">
          <a:extLst>
            <a:ext uri="{FF2B5EF4-FFF2-40B4-BE49-F238E27FC236}">
              <a16:creationId xmlns:a16="http://schemas.microsoft.com/office/drawing/2014/main" id="{65FDE41A-0ADF-4093-93DE-FDD40D56758B}"/>
            </a:ext>
          </a:extLst>
        </xdr:cNvPr>
        <xdr:cNvSpPr txBox="1"/>
      </xdr:nvSpPr>
      <xdr:spPr>
        <a:xfrm>
          <a:off x="201994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79874</xdr:rowOff>
    </xdr:from>
    <xdr:ext cx="469744" cy="259045"/>
    <xdr:sp macro="" textlink="">
      <xdr:nvSpPr>
        <xdr:cNvPr id="593" name="n_3mainValue【学校施設】&#10;一人当たり面積">
          <a:extLst>
            <a:ext uri="{FF2B5EF4-FFF2-40B4-BE49-F238E27FC236}">
              <a16:creationId xmlns:a16="http://schemas.microsoft.com/office/drawing/2014/main" id="{C5A9038A-0BC3-4042-993F-6C598B484128}"/>
            </a:ext>
          </a:extLst>
        </xdr:cNvPr>
        <xdr:cNvSpPr txBox="1"/>
      </xdr:nvSpPr>
      <xdr:spPr>
        <a:xfrm>
          <a:off x="19310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51008A12-F61A-44BE-A711-39609BDF14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5DA2B62A-EDB5-480A-9CC3-EE58D64FC6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8C4165E7-F98C-45AA-97C6-21F583B209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ABCB3503-852D-4B06-A561-909445DCF2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C2A75913-3C6C-418A-A3F7-08698ED638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8D0519C-A370-45EC-8C96-C9F3A131A1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6BF9383-EC20-4332-987B-048D9DEEAF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7CBF0984-9C08-45CB-8CE2-31D6BD0D82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C0A36E88-1F15-46F8-A611-438478A264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85A68594-CC94-4CD8-9504-BFD7249EF5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8780249E-3D69-4AF9-AB15-0A41BED019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AFB0D507-D8D7-4076-A5AA-6D7076C759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13B62A51-0D5C-434F-AB4B-E6796DAB5C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3CF478D6-A981-46CF-B997-036E377FA5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9365C853-EB61-49F0-ACFB-54D789F92D4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31D24DFE-C7AA-4605-87C8-10F2562CD08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96EFF615-834B-40F2-9486-941457610F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2D6A30EB-823B-48D8-A5EF-6FF9ED2A75F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835B05E0-A44D-42F8-875A-6A64C386F7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785A2449-BA16-4B91-A77A-39C13478321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7613D6FF-7ED5-49F3-BA5B-B1522E4343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68CF0EC0-903C-4DA7-BB2E-1D9CB48A916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97EAEA06-AFD3-437B-A220-964045DEB3B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5BBE548F-5BF4-45DA-8665-ECAF436C4F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49E731E8-E42E-4D22-BB24-3D84C4CB1C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97842F4B-301C-4B85-B1E9-E4D7F518C588}"/>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3297E702-0192-473F-8318-ECFD8E172ED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BD8DCBD3-1153-4AD6-B5DE-2A929B68204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41D721CE-3CFC-4B55-9342-E517D8B5CEB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867123B7-3B6D-427C-81F0-6B494ED3DE53}"/>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a:extLst>
            <a:ext uri="{FF2B5EF4-FFF2-40B4-BE49-F238E27FC236}">
              <a16:creationId xmlns:a16="http://schemas.microsoft.com/office/drawing/2014/main" id="{261EC6D9-C6D5-41C8-B78D-2ADFFE0BAB82}"/>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7B2AC17C-7684-47A4-AB3E-E60117B93839}"/>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9EBC5FF4-6DF4-4DAE-A3DC-B361CD798BAF}"/>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1D3EE2A7-6903-4F14-AA98-8B387993B5E2}"/>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E310F67C-FB6F-49E2-AB0D-598A0FE3E368}"/>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a:extLst>
            <a:ext uri="{FF2B5EF4-FFF2-40B4-BE49-F238E27FC236}">
              <a16:creationId xmlns:a16="http://schemas.microsoft.com/office/drawing/2014/main" id="{DD9B0CB5-1EF9-49C3-B1A2-CB7E2E7476B5}"/>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4848DA4-198B-4CC5-B360-9FF9BD3218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3ACB8D37-8269-4238-AA64-6F7680B914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49ACB2E-5695-4DA5-AE6A-C801E27ACF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79B9A92D-20FC-46DB-B637-189DFE76A8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C95EA87-D9CB-4AB1-A583-B1885782CD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5" name="楕円 634">
          <a:extLst>
            <a:ext uri="{FF2B5EF4-FFF2-40B4-BE49-F238E27FC236}">
              <a16:creationId xmlns:a16="http://schemas.microsoft.com/office/drawing/2014/main" id="{77A6627E-B5F3-482D-AA2D-A81F6C52E57E}"/>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6" name="【児童館】&#10;有形固定資産減価償却率該当値テキスト">
          <a:extLst>
            <a:ext uri="{FF2B5EF4-FFF2-40B4-BE49-F238E27FC236}">
              <a16:creationId xmlns:a16="http://schemas.microsoft.com/office/drawing/2014/main" id="{BB8C4E33-19D0-4BE0-85C1-8E25789AA801}"/>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7" name="楕円 636">
          <a:extLst>
            <a:ext uri="{FF2B5EF4-FFF2-40B4-BE49-F238E27FC236}">
              <a16:creationId xmlns:a16="http://schemas.microsoft.com/office/drawing/2014/main" id="{034EF64E-38B1-4242-813D-C773349A170C}"/>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8" name="直線コネクタ 637">
          <a:extLst>
            <a:ext uri="{FF2B5EF4-FFF2-40B4-BE49-F238E27FC236}">
              <a16:creationId xmlns:a16="http://schemas.microsoft.com/office/drawing/2014/main" id="{0E7E88D0-E47B-4478-874E-CE02DBAD68DB}"/>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9" name="楕円 638">
          <a:extLst>
            <a:ext uri="{FF2B5EF4-FFF2-40B4-BE49-F238E27FC236}">
              <a16:creationId xmlns:a16="http://schemas.microsoft.com/office/drawing/2014/main" id="{F5F0B4F9-C9F9-47E3-B1DF-03645D70F811}"/>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0" name="直線コネクタ 639">
          <a:extLst>
            <a:ext uri="{FF2B5EF4-FFF2-40B4-BE49-F238E27FC236}">
              <a16:creationId xmlns:a16="http://schemas.microsoft.com/office/drawing/2014/main" id="{2440DDC7-C8E8-4AD0-827C-F0283228A186}"/>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1" name="楕円 640">
          <a:extLst>
            <a:ext uri="{FF2B5EF4-FFF2-40B4-BE49-F238E27FC236}">
              <a16:creationId xmlns:a16="http://schemas.microsoft.com/office/drawing/2014/main" id="{A85A7567-FCC5-4C80-AD34-23722DC7399A}"/>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2" name="直線コネクタ 641">
          <a:extLst>
            <a:ext uri="{FF2B5EF4-FFF2-40B4-BE49-F238E27FC236}">
              <a16:creationId xmlns:a16="http://schemas.microsoft.com/office/drawing/2014/main" id="{85933A42-EDED-49BF-93AE-211095783B4E}"/>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a:extLst>
            <a:ext uri="{FF2B5EF4-FFF2-40B4-BE49-F238E27FC236}">
              <a16:creationId xmlns:a16="http://schemas.microsoft.com/office/drawing/2014/main" id="{8C8CE0D8-385F-402D-A10C-5F11DDEAA8CB}"/>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a:extLst>
            <a:ext uri="{FF2B5EF4-FFF2-40B4-BE49-F238E27FC236}">
              <a16:creationId xmlns:a16="http://schemas.microsoft.com/office/drawing/2014/main" id="{34DA3070-3C35-4CE2-8BC4-24179A229310}"/>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a:extLst>
            <a:ext uri="{FF2B5EF4-FFF2-40B4-BE49-F238E27FC236}">
              <a16:creationId xmlns:a16="http://schemas.microsoft.com/office/drawing/2014/main" id="{B1C25B2D-EEB8-44EF-B6FA-45316C4BEE53}"/>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a:extLst>
            <a:ext uri="{FF2B5EF4-FFF2-40B4-BE49-F238E27FC236}">
              <a16:creationId xmlns:a16="http://schemas.microsoft.com/office/drawing/2014/main" id="{AF33379D-6570-4A61-930B-BA0C39C1B10A}"/>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7" name="n_1mainValue【児童館】&#10;有形固定資産減価償却率">
          <a:extLst>
            <a:ext uri="{FF2B5EF4-FFF2-40B4-BE49-F238E27FC236}">
              <a16:creationId xmlns:a16="http://schemas.microsoft.com/office/drawing/2014/main" id="{7A60E9D7-B3EB-444E-B17B-841F178EB7D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8" name="n_2mainValue【児童館】&#10;有形固定資産減価償却率">
          <a:extLst>
            <a:ext uri="{FF2B5EF4-FFF2-40B4-BE49-F238E27FC236}">
              <a16:creationId xmlns:a16="http://schemas.microsoft.com/office/drawing/2014/main" id="{AF58A30D-2539-417C-818A-FF258B81A57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9" name="n_3mainValue【児童館】&#10;有形固定資産減価償却率">
          <a:extLst>
            <a:ext uri="{FF2B5EF4-FFF2-40B4-BE49-F238E27FC236}">
              <a16:creationId xmlns:a16="http://schemas.microsoft.com/office/drawing/2014/main" id="{2529BDCB-2252-40CF-BE11-A54FE9C8F102}"/>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4AB556DB-996F-4D45-9DF5-485868A422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F6E83573-29EB-4FD8-809F-E210A454D8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1F215034-9C83-4DF4-AFA9-6B2862E140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B91D38C8-242E-47CF-B567-4A45F8ABF5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1E12C6B8-FAED-4719-8BC3-B904BE7EBD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7FBF701-855C-40EB-80AD-7639080E0D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9DFEEDC8-03A1-4742-B00B-0754AA655E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65B947DA-CB25-4BE2-A98F-FAB8E954EFF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DDEE12DA-1BDD-49B9-856E-6E5C06E1E0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67F67014-DEDD-4284-8E53-31ED247AEF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90886C17-2999-451D-A367-897B00EEA55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1545AF63-39F6-4F2E-B261-696F3737BA6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7EA720B6-6967-44FF-B8D0-B926C87C3E1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D0A73315-5E2D-45A4-B58A-624DE07B46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3F2BDD44-3037-4F22-9842-335F8119B9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31C4EE26-C145-42B5-B902-AD883F6B154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67EAB09B-AB57-4BC6-B773-E59F804ECD5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A7AA42C-687B-412A-BA6D-D251BE71D19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A32A5DE7-1EF1-4C5E-950E-DFD862AF976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147EB292-3BB9-43EE-A686-33C460A4C9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72FEA328-AAC0-4898-92CD-BFD5B7192D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F898D7E0-6125-48EF-8A4E-99D7B5086B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FC0180B6-A6D7-4CC2-A4DF-7F935C140A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52F80E57-50C9-4E53-A0D3-091E4C1251DE}"/>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84A96D61-5057-402F-AAF8-B9B45BAEFB3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791DFE68-EB75-47FB-94B8-2FF0D2803BE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CE4434A1-3FDC-4E74-AFAB-B02B380C6E88}"/>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69874CDE-FC81-478C-93FD-44A2834252D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8" name="【児童館】&#10;一人当たり面積平均値テキスト">
          <a:extLst>
            <a:ext uri="{FF2B5EF4-FFF2-40B4-BE49-F238E27FC236}">
              <a16:creationId xmlns:a16="http://schemas.microsoft.com/office/drawing/2014/main" id="{0D9E5F6A-1D8E-4269-BCF7-5EF2F17C0D64}"/>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6FA8CFB8-0161-4947-A65E-6666EE6CDE1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4AFED4A8-C1B0-4103-810E-43ED778F01C8}"/>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574753B6-B393-47E9-AD45-CB719B45F266}"/>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5A34DDE3-538A-42A8-B12D-DE1782A774CE}"/>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a:extLst>
            <a:ext uri="{FF2B5EF4-FFF2-40B4-BE49-F238E27FC236}">
              <a16:creationId xmlns:a16="http://schemas.microsoft.com/office/drawing/2014/main" id="{6B8A971F-3962-495F-AF7B-6584CB862799}"/>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790F8FF0-6BB2-45A7-A4FF-A2014A6CCE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31760693-AD35-4F6E-BF8A-18CC4BC084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10AFEF9-1C0A-4821-8D1E-74F27DA97E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B927BD32-FF23-4F12-B6DB-E219CC6096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CB664561-67E0-40A3-A06C-75076DE223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89" name="楕円 688">
          <a:extLst>
            <a:ext uri="{FF2B5EF4-FFF2-40B4-BE49-F238E27FC236}">
              <a16:creationId xmlns:a16="http://schemas.microsoft.com/office/drawing/2014/main" id="{62F8FD46-7AA8-4C04-911C-7978243583AC}"/>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90" name="【児童館】&#10;一人当たり面積該当値テキスト">
          <a:extLst>
            <a:ext uri="{FF2B5EF4-FFF2-40B4-BE49-F238E27FC236}">
              <a16:creationId xmlns:a16="http://schemas.microsoft.com/office/drawing/2014/main" id="{AD393CF6-5243-4B84-BDE5-1F8AD73FBE5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91" name="楕円 690">
          <a:extLst>
            <a:ext uri="{FF2B5EF4-FFF2-40B4-BE49-F238E27FC236}">
              <a16:creationId xmlns:a16="http://schemas.microsoft.com/office/drawing/2014/main" id="{F80C6C5A-F065-4BBD-B65A-FFF6FB88AD28}"/>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92" name="直線コネクタ 691">
          <a:extLst>
            <a:ext uri="{FF2B5EF4-FFF2-40B4-BE49-F238E27FC236}">
              <a16:creationId xmlns:a16="http://schemas.microsoft.com/office/drawing/2014/main" id="{47493C0A-FAD9-4661-AAA9-1757CC128219}"/>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93" name="楕円 692">
          <a:extLst>
            <a:ext uri="{FF2B5EF4-FFF2-40B4-BE49-F238E27FC236}">
              <a16:creationId xmlns:a16="http://schemas.microsoft.com/office/drawing/2014/main" id="{2C159FAD-BB08-4704-8571-BCF5730FBAF8}"/>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94" name="直線コネクタ 693">
          <a:extLst>
            <a:ext uri="{FF2B5EF4-FFF2-40B4-BE49-F238E27FC236}">
              <a16:creationId xmlns:a16="http://schemas.microsoft.com/office/drawing/2014/main" id="{347E4A90-F94E-400C-AB6C-62DAC1514AE1}"/>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95" name="楕円 694">
          <a:extLst>
            <a:ext uri="{FF2B5EF4-FFF2-40B4-BE49-F238E27FC236}">
              <a16:creationId xmlns:a16="http://schemas.microsoft.com/office/drawing/2014/main" id="{373899C4-631E-400C-88BD-7D5ABD70C6DC}"/>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96" name="直線コネクタ 695">
          <a:extLst>
            <a:ext uri="{FF2B5EF4-FFF2-40B4-BE49-F238E27FC236}">
              <a16:creationId xmlns:a16="http://schemas.microsoft.com/office/drawing/2014/main" id="{1B80D394-EAF0-4000-8A8D-F614842C91D5}"/>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97" name="n_1aveValue【児童館】&#10;一人当たり面積">
          <a:extLst>
            <a:ext uri="{FF2B5EF4-FFF2-40B4-BE49-F238E27FC236}">
              <a16:creationId xmlns:a16="http://schemas.microsoft.com/office/drawing/2014/main" id="{BDB41DF2-7FD8-4675-A6A6-CA2EBFA85ED4}"/>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98" name="n_2aveValue【児童館】&#10;一人当たり面積">
          <a:extLst>
            <a:ext uri="{FF2B5EF4-FFF2-40B4-BE49-F238E27FC236}">
              <a16:creationId xmlns:a16="http://schemas.microsoft.com/office/drawing/2014/main" id="{CB37BA92-FB26-4905-8C5B-EA848F7F814E}"/>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99" name="n_3aveValue【児童館】&#10;一人当たり面積">
          <a:extLst>
            <a:ext uri="{FF2B5EF4-FFF2-40B4-BE49-F238E27FC236}">
              <a16:creationId xmlns:a16="http://schemas.microsoft.com/office/drawing/2014/main" id="{B779E19C-4A32-4D5B-B2AF-FC0F55F6FDD7}"/>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a:extLst>
            <a:ext uri="{FF2B5EF4-FFF2-40B4-BE49-F238E27FC236}">
              <a16:creationId xmlns:a16="http://schemas.microsoft.com/office/drawing/2014/main" id="{D6632219-ED3F-4276-B640-C393D00A2828}"/>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01" name="n_1mainValue【児童館】&#10;一人当たり面積">
          <a:extLst>
            <a:ext uri="{FF2B5EF4-FFF2-40B4-BE49-F238E27FC236}">
              <a16:creationId xmlns:a16="http://schemas.microsoft.com/office/drawing/2014/main" id="{7D40394C-8F9B-4A71-90DC-14FCA0042ACE}"/>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02" name="n_2mainValue【児童館】&#10;一人当たり面積">
          <a:extLst>
            <a:ext uri="{FF2B5EF4-FFF2-40B4-BE49-F238E27FC236}">
              <a16:creationId xmlns:a16="http://schemas.microsoft.com/office/drawing/2014/main" id="{F4A35E78-4899-4D66-A6D2-149FF0E20ECC}"/>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03" name="n_3mainValue【児童館】&#10;一人当たり面積">
          <a:extLst>
            <a:ext uri="{FF2B5EF4-FFF2-40B4-BE49-F238E27FC236}">
              <a16:creationId xmlns:a16="http://schemas.microsoft.com/office/drawing/2014/main" id="{9744F5DF-21C9-44AE-8FA9-AEE5985FDDFF}"/>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53727AD5-3F06-447B-86C6-8866F91833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6BA4893A-A22E-485E-90A8-E5FD694684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905E20E7-B17F-44CF-80B4-2FAF92FF5E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2F19D314-2D4C-47DB-B1E2-BF4CDDF8BA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7EBF1FB2-A0AE-4B36-9243-92DB734D4C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B72448D1-B762-4573-B638-36B8A61E5D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5AC84989-566F-4647-AE6A-E007BB60DE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1F651076-D3A9-4EC3-92D7-C4A2374500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68EBDEC6-549A-46C8-ACAE-8A789149DA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E4F0F0F8-F77E-405A-9361-7DF07522FD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79290564-A7A2-4AF6-9A6E-B51B17F8DB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C9FE5DFB-2162-4B7C-AB13-C2A48E1D11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6F6E5E9A-8C5F-4AC1-A009-8221C11D61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E23BB6F5-AD92-4358-9A51-941E5503D6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DC1C5BB2-6215-403A-B6D9-C599B21C95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44AABAFD-3B0C-49F0-9824-6E057D28C2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4A5AFA2A-EBE4-4249-9B53-CA9255DA46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3F0DC0F0-84C9-4D1C-9C19-8F917251F66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4FD592D9-38D2-4F06-9A85-DEBECEA5510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C2E9398F-04FC-4FE6-A418-7285D827A94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8F44D255-F01E-4A0D-ACD9-0FD0672DA30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AF4C65D9-81B7-4312-B06A-F035894C52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E04C8B7D-AFA4-4DC2-B00A-42B221FB63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F4B8056A-BE77-4B53-9926-0C9706F501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ACE6743D-4BB6-4B55-BE51-EB9B6AC59B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83973976-0CEB-4A84-97C0-E510AEE23B59}"/>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BF9B2DB1-3768-4B59-AB2F-AAA632D9481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A25A1A94-6B2D-49D6-A500-9960AAF741C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BCA0DE3A-E51F-4AA3-9379-F5D5533BA6FA}"/>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E77F0AAC-13D6-4818-A8EE-61ED5A26AD5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a:extLst>
            <a:ext uri="{FF2B5EF4-FFF2-40B4-BE49-F238E27FC236}">
              <a16:creationId xmlns:a16="http://schemas.microsoft.com/office/drawing/2014/main" id="{D1D86539-5A69-4994-8D4B-81ECE1E5BE29}"/>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D9C3ADE5-0EE3-47A0-AF49-B59C48F9B6F4}"/>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060D9840-5AC9-4D3D-A07F-0B72BEC6DF41}"/>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91F233EB-677E-4A4C-A7D3-93F8362B50E5}"/>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9D8766EA-93E6-4B7F-8084-3E1CF023D798}"/>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a:extLst>
            <a:ext uri="{FF2B5EF4-FFF2-40B4-BE49-F238E27FC236}">
              <a16:creationId xmlns:a16="http://schemas.microsoft.com/office/drawing/2014/main" id="{DB170FA6-0D03-4AFC-85E8-30321B568994}"/>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323039A-916D-4DF9-86FF-B9D0299D51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500F3FB-C4FC-4341-9AF9-96928B461D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8F69248-A283-4C65-A217-C5FD962A91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BE136A8-340A-4562-8A3F-7BA131EA5F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27AD8C5-F6EA-48F2-9C92-C3E7BEE38A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745" name="楕円 744">
          <a:extLst>
            <a:ext uri="{FF2B5EF4-FFF2-40B4-BE49-F238E27FC236}">
              <a16:creationId xmlns:a16="http://schemas.microsoft.com/office/drawing/2014/main" id="{20303168-2BEE-4D23-97FC-C8E07803B2BD}"/>
            </a:ext>
          </a:extLst>
        </xdr:cNvPr>
        <xdr:cNvSpPr/>
      </xdr:nvSpPr>
      <xdr:spPr>
        <a:xfrm>
          <a:off x="16268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746" name="【公民館】&#10;有形固定資産減価償却率該当値テキスト">
          <a:extLst>
            <a:ext uri="{FF2B5EF4-FFF2-40B4-BE49-F238E27FC236}">
              <a16:creationId xmlns:a16="http://schemas.microsoft.com/office/drawing/2014/main" id="{479EC9DB-3338-48D9-BC7E-9F7383127D7B}"/>
            </a:ext>
          </a:extLst>
        </xdr:cNvPr>
        <xdr:cNvSpPr txBox="1"/>
      </xdr:nvSpPr>
      <xdr:spPr>
        <a:xfrm>
          <a:off x="16357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80918</xdr:rowOff>
    </xdr:from>
    <xdr:to>
      <xdr:col>81</xdr:col>
      <xdr:colOff>101600</xdr:colOff>
      <xdr:row>106</xdr:row>
      <xdr:rowOff>11068</xdr:rowOff>
    </xdr:to>
    <xdr:sp macro="" textlink="">
      <xdr:nvSpPr>
        <xdr:cNvPr id="747" name="楕円 746">
          <a:extLst>
            <a:ext uri="{FF2B5EF4-FFF2-40B4-BE49-F238E27FC236}">
              <a16:creationId xmlns:a16="http://schemas.microsoft.com/office/drawing/2014/main" id="{F02A4351-85E4-4D56-B81A-6A91DFC0164C}"/>
            </a:ext>
          </a:extLst>
        </xdr:cNvPr>
        <xdr:cNvSpPr/>
      </xdr:nvSpPr>
      <xdr:spPr>
        <a:xfrm>
          <a:off x="15430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131718</xdr:rowOff>
    </xdr:from>
    <xdr:to>
      <xdr:col>85</xdr:col>
      <xdr:colOff>127000</xdr:colOff>
      <xdr:row>105</xdr:row>
      <xdr:rowOff>169273</xdr:rowOff>
    </xdr:to>
    <xdr:cxnSp macro="">
      <xdr:nvCxnSpPr>
        <xdr:cNvPr id="748" name="直線コネクタ 747">
          <a:extLst>
            <a:ext uri="{FF2B5EF4-FFF2-40B4-BE49-F238E27FC236}">
              <a16:creationId xmlns:a16="http://schemas.microsoft.com/office/drawing/2014/main" id="{1213EF4D-E4F6-4294-90D8-8C2C42F8A6B0}"/>
            </a:ext>
          </a:extLst>
        </xdr:cNvPr>
        <xdr:cNvCxnSpPr/>
      </xdr:nvCxnSpPr>
      <xdr:spPr>
        <a:xfrm>
          <a:off x="15481300" y="181339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49" name="楕円 748">
          <a:extLst>
            <a:ext uri="{FF2B5EF4-FFF2-40B4-BE49-F238E27FC236}">
              <a16:creationId xmlns:a16="http://schemas.microsoft.com/office/drawing/2014/main" id="{64DAD025-CC67-4632-9453-92A8D258C8E9}"/>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141514</xdr:rowOff>
    </xdr:to>
    <xdr:cxnSp macro="">
      <xdr:nvCxnSpPr>
        <xdr:cNvPr id="750" name="直線コネクタ 749">
          <a:extLst>
            <a:ext uri="{FF2B5EF4-FFF2-40B4-BE49-F238E27FC236}">
              <a16:creationId xmlns:a16="http://schemas.microsoft.com/office/drawing/2014/main" id="{D61D9502-4ED9-4219-8435-886ACBC43BBC}"/>
            </a:ext>
          </a:extLst>
        </xdr:cNvPr>
        <xdr:cNvCxnSpPr/>
      </xdr:nvCxnSpPr>
      <xdr:spPr>
        <a:xfrm flipV="1">
          <a:off x="14592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751" name="楕円 750">
          <a:extLst>
            <a:ext uri="{FF2B5EF4-FFF2-40B4-BE49-F238E27FC236}">
              <a16:creationId xmlns:a16="http://schemas.microsoft.com/office/drawing/2014/main" id="{C135B390-7C26-4AB3-BA91-B1F17ACEE4DE}"/>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105</xdr:row>
      <xdr:rowOff>146413</xdr:rowOff>
    </xdr:to>
    <xdr:cxnSp macro="">
      <xdr:nvCxnSpPr>
        <xdr:cNvPr id="752" name="直線コネクタ 751">
          <a:extLst>
            <a:ext uri="{FF2B5EF4-FFF2-40B4-BE49-F238E27FC236}">
              <a16:creationId xmlns:a16="http://schemas.microsoft.com/office/drawing/2014/main" id="{D010FE1D-0C4D-4F2E-867A-59FC23507745}"/>
            </a:ext>
          </a:extLst>
        </xdr:cNvPr>
        <xdr:cNvCxnSpPr/>
      </xdr:nvCxnSpPr>
      <xdr:spPr>
        <a:xfrm flipV="1">
          <a:off x="13703300" y="181437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53" name="n_1aveValue【公民館】&#10;有形固定資産減価償却率">
          <a:extLst>
            <a:ext uri="{FF2B5EF4-FFF2-40B4-BE49-F238E27FC236}">
              <a16:creationId xmlns:a16="http://schemas.microsoft.com/office/drawing/2014/main" id="{7069C239-9122-40C3-ABC0-C4083B703CD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4" name="n_2aveValue【公民館】&#10;有形固定資産減価償却率">
          <a:extLst>
            <a:ext uri="{FF2B5EF4-FFF2-40B4-BE49-F238E27FC236}">
              <a16:creationId xmlns:a16="http://schemas.microsoft.com/office/drawing/2014/main" id="{64E5F9C7-430D-46A1-A120-058E0C9D3009}"/>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55" name="n_3aveValue【公民館】&#10;有形固定資産減価償却率">
          <a:extLst>
            <a:ext uri="{FF2B5EF4-FFF2-40B4-BE49-F238E27FC236}">
              <a16:creationId xmlns:a16="http://schemas.microsoft.com/office/drawing/2014/main" id="{C361A869-B078-4864-9327-9ECFA12BE435}"/>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a:extLst>
            <a:ext uri="{FF2B5EF4-FFF2-40B4-BE49-F238E27FC236}">
              <a16:creationId xmlns:a16="http://schemas.microsoft.com/office/drawing/2014/main" id="{D8014E07-48FF-4812-B271-69A3E5C7B8C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2195</xdr:rowOff>
    </xdr:from>
    <xdr:ext cx="405111" cy="259045"/>
    <xdr:sp macro="" textlink="">
      <xdr:nvSpPr>
        <xdr:cNvPr id="757" name="n_1mainValue【公民館】&#10;有形固定資産減価償却率">
          <a:extLst>
            <a:ext uri="{FF2B5EF4-FFF2-40B4-BE49-F238E27FC236}">
              <a16:creationId xmlns:a16="http://schemas.microsoft.com/office/drawing/2014/main" id="{7BAE7EB2-ADD9-4806-BB16-F6A4E1EED6A4}"/>
            </a:ext>
          </a:extLst>
        </xdr:cNvPr>
        <xdr:cNvSpPr txBox="1"/>
      </xdr:nvSpPr>
      <xdr:spPr>
        <a:xfrm>
          <a:off x="15266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58" name="n_2mainValue【公民館】&#10;有形固定資産減価償却率">
          <a:extLst>
            <a:ext uri="{FF2B5EF4-FFF2-40B4-BE49-F238E27FC236}">
              <a16:creationId xmlns:a16="http://schemas.microsoft.com/office/drawing/2014/main" id="{3538ACB4-A1B3-437A-86BA-50876B34499E}"/>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759" name="n_3mainValue【公民館】&#10;有形固定資産減価償却率">
          <a:extLst>
            <a:ext uri="{FF2B5EF4-FFF2-40B4-BE49-F238E27FC236}">
              <a16:creationId xmlns:a16="http://schemas.microsoft.com/office/drawing/2014/main" id="{4BF3697A-EFF7-4B6D-989D-E9FE1FC0BDF1}"/>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F5C330A8-85CE-4B4B-A234-0DB9115C71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F176D39-60BD-45D9-9658-35ACCEA48F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1CB8AE03-70F6-4378-B4E9-1ED1FD40C3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ADAF0BDF-7096-4038-89E8-A8CF17D5AD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75B78E10-B1AD-43D3-A2D3-34BB57D7C5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94E10A9C-74FF-477D-B338-BF82EF4069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B8652A68-3FD9-4EF0-A13B-9BF5EEC025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B79EC62C-1AED-4685-BD4A-FA2C76A19D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A734D3F6-A4E6-4814-95CE-FD1FA3C816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8FE42038-2C6B-41FE-A156-0E87B40FEF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513C78AA-6F2A-48C3-B073-D8D0CD1C903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B6B1E8BC-70BE-4118-AA36-DB160B0A31A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A04A10D6-4717-427B-9702-205540B5B2A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901CB8B9-02CB-4E1A-8F34-EA31D1DA8F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A16F6D55-05EC-4E04-B076-CFCF2BA2CC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8BB520C3-28E7-4901-B7CF-C05AAF5DC0F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2EEA83EA-89D8-4C23-AC25-C3B1D1B642E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6020F25D-9E2B-40F6-96DF-490A0A75208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0DF5F94D-0797-4124-83AF-41E66621962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2AB256FB-8318-4D54-9288-9738C1C1AB5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70BEBC16-BCDC-4364-AC37-7DF605CEA63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7502EF0E-111D-4C95-8EF8-D57C8FA1CE4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3004381B-F22E-4BF6-80DB-ECA54E72CA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C6C18969-AF15-40FF-8908-D56887C458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775F8F0D-CAB0-437D-BCC1-9876B7B128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2BFC8C8C-81C4-4BF2-852E-4B62DF2332E9}"/>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18F766B5-A9B8-4C32-B8E9-9D8F55BA5662}"/>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39BBDB58-1233-4934-B4D4-3B2DA70F8D4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9915F115-3280-4593-8CDE-AC801303750D}"/>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298947A4-81B2-48F9-8569-581A438A2176}"/>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a:extLst>
            <a:ext uri="{FF2B5EF4-FFF2-40B4-BE49-F238E27FC236}">
              <a16:creationId xmlns:a16="http://schemas.microsoft.com/office/drawing/2014/main" id="{EFA3966C-60A7-4000-96BD-185854FC0327}"/>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86C63E92-DA20-44D0-98D1-6B7C1066651C}"/>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1CCFAEC9-85C6-4D80-9728-282941BAC4D4}"/>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A09B9819-454C-45B9-9DF5-659D7A68FFA9}"/>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3043FB1A-E98A-41A2-92DB-5FF4402E8233}"/>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a:extLst>
            <a:ext uri="{FF2B5EF4-FFF2-40B4-BE49-F238E27FC236}">
              <a16:creationId xmlns:a16="http://schemas.microsoft.com/office/drawing/2014/main" id="{87323314-D551-4345-8165-9323D1F33474}"/>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C930228F-ADDB-4F2D-841C-6C24582FC8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FB8F928-ECCC-4793-8D76-4136AE9073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F38A6C16-B30B-418D-A1B9-2D7C3EC5BA5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D5E7D57B-B75E-4C85-9A7C-6D552C3735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491452D3-5D1E-47A2-9EB3-9A4713D65C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801" name="楕円 800">
          <a:extLst>
            <a:ext uri="{FF2B5EF4-FFF2-40B4-BE49-F238E27FC236}">
              <a16:creationId xmlns:a16="http://schemas.microsoft.com/office/drawing/2014/main" id="{D15E7E87-1AC4-4962-9F05-CFF6F55B14D1}"/>
            </a:ext>
          </a:extLst>
        </xdr:cNvPr>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131371</xdr:rowOff>
    </xdr:from>
    <xdr:ext cx="469744" cy="259045"/>
    <xdr:sp macro="" textlink="">
      <xdr:nvSpPr>
        <xdr:cNvPr id="802" name="【公民館】&#10;一人当たり面積該当値テキスト">
          <a:extLst>
            <a:ext uri="{FF2B5EF4-FFF2-40B4-BE49-F238E27FC236}">
              <a16:creationId xmlns:a16="http://schemas.microsoft.com/office/drawing/2014/main" id="{C5197F67-A3F5-4831-9DB9-289215AC4877}"/>
            </a:ext>
          </a:extLst>
        </xdr:cNvPr>
        <xdr:cNvSpPr txBox="1"/>
      </xdr:nvSpPr>
      <xdr:spPr>
        <a:xfrm>
          <a:off x="22199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803" name="楕円 802">
          <a:extLst>
            <a:ext uri="{FF2B5EF4-FFF2-40B4-BE49-F238E27FC236}">
              <a16:creationId xmlns:a16="http://schemas.microsoft.com/office/drawing/2014/main" id="{C555E354-315C-4465-BEC3-CEEE127E2DAB}"/>
            </a:ext>
          </a:extLst>
        </xdr:cNvPr>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95794</xdr:rowOff>
    </xdr:to>
    <xdr:cxnSp macro="">
      <xdr:nvCxnSpPr>
        <xdr:cNvPr id="804" name="直線コネクタ 803">
          <a:extLst>
            <a:ext uri="{FF2B5EF4-FFF2-40B4-BE49-F238E27FC236}">
              <a16:creationId xmlns:a16="http://schemas.microsoft.com/office/drawing/2014/main" id="{6DB484EB-AD07-4A0B-8E20-40E311BC20EB}"/>
            </a:ext>
          </a:extLst>
        </xdr:cNvPr>
        <xdr:cNvCxnSpPr/>
      </xdr:nvCxnSpPr>
      <xdr:spPr>
        <a:xfrm>
          <a:off x="21323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805" name="楕円 804">
          <a:extLst>
            <a:ext uri="{FF2B5EF4-FFF2-40B4-BE49-F238E27FC236}">
              <a16:creationId xmlns:a16="http://schemas.microsoft.com/office/drawing/2014/main" id="{B251C05D-1101-4FD8-9F8C-A87E20DFB11B}"/>
            </a:ext>
          </a:extLst>
        </xdr:cNvPr>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95794</xdr:rowOff>
    </xdr:to>
    <xdr:cxnSp macro="">
      <xdr:nvCxnSpPr>
        <xdr:cNvPr id="806" name="直線コネクタ 805">
          <a:extLst>
            <a:ext uri="{FF2B5EF4-FFF2-40B4-BE49-F238E27FC236}">
              <a16:creationId xmlns:a16="http://schemas.microsoft.com/office/drawing/2014/main" id="{87607434-F463-4553-AD5F-BA107B931C36}"/>
            </a:ext>
          </a:extLst>
        </xdr:cNvPr>
        <xdr:cNvCxnSpPr/>
      </xdr:nvCxnSpPr>
      <xdr:spPr>
        <a:xfrm>
          <a:off x="20434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807" name="楕円 806">
          <a:extLst>
            <a:ext uri="{FF2B5EF4-FFF2-40B4-BE49-F238E27FC236}">
              <a16:creationId xmlns:a16="http://schemas.microsoft.com/office/drawing/2014/main" id="{2CBF9AD2-3F18-4783-99B5-0A14DFCB7BF6}"/>
            </a:ext>
          </a:extLst>
        </xdr:cNvPr>
        <xdr:cNvSpPr/>
      </xdr:nvSpPr>
      <xdr:spPr>
        <a:xfrm>
          <a:off x="19494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95794</xdr:rowOff>
    </xdr:to>
    <xdr:cxnSp macro="">
      <xdr:nvCxnSpPr>
        <xdr:cNvPr id="808" name="直線コネクタ 807">
          <a:extLst>
            <a:ext uri="{FF2B5EF4-FFF2-40B4-BE49-F238E27FC236}">
              <a16:creationId xmlns:a16="http://schemas.microsoft.com/office/drawing/2014/main" id="{297F19FB-4605-4F96-857C-5795A4CE8C55}"/>
            </a:ext>
          </a:extLst>
        </xdr:cNvPr>
        <xdr:cNvCxnSpPr/>
      </xdr:nvCxnSpPr>
      <xdr:spPr>
        <a:xfrm>
          <a:off x="19545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09" name="n_1aveValue【公民館】&#10;一人当たり面積">
          <a:extLst>
            <a:ext uri="{FF2B5EF4-FFF2-40B4-BE49-F238E27FC236}">
              <a16:creationId xmlns:a16="http://schemas.microsoft.com/office/drawing/2014/main" id="{310812B1-71E2-4A5E-8757-83CC7BDE4A85}"/>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10" name="n_2aveValue【公民館】&#10;一人当たり面積">
          <a:extLst>
            <a:ext uri="{FF2B5EF4-FFF2-40B4-BE49-F238E27FC236}">
              <a16:creationId xmlns:a16="http://schemas.microsoft.com/office/drawing/2014/main" id="{AA0427B9-B607-4658-A00B-4BC20F8315C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a:extLst>
            <a:ext uri="{FF2B5EF4-FFF2-40B4-BE49-F238E27FC236}">
              <a16:creationId xmlns:a16="http://schemas.microsoft.com/office/drawing/2014/main" id="{A0D27AE4-6D66-4155-A820-7EA46F99E2A1}"/>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a:extLst>
            <a:ext uri="{FF2B5EF4-FFF2-40B4-BE49-F238E27FC236}">
              <a16:creationId xmlns:a16="http://schemas.microsoft.com/office/drawing/2014/main" id="{A5BFC95D-1870-4581-90BF-3B4BD76FF445}"/>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813" name="n_1mainValue【公民館】&#10;一人当たり面積">
          <a:extLst>
            <a:ext uri="{FF2B5EF4-FFF2-40B4-BE49-F238E27FC236}">
              <a16:creationId xmlns:a16="http://schemas.microsoft.com/office/drawing/2014/main" id="{5DED7ADA-2125-465F-9BBA-6D1BEC4E1B09}"/>
            </a:ext>
          </a:extLst>
        </xdr:cNvPr>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814" name="n_2mainValue【公民館】&#10;一人当たり面積">
          <a:extLst>
            <a:ext uri="{FF2B5EF4-FFF2-40B4-BE49-F238E27FC236}">
              <a16:creationId xmlns:a16="http://schemas.microsoft.com/office/drawing/2014/main" id="{0840ED4A-CA6D-42F5-9CFD-8F3413350EE9}"/>
            </a:ext>
          </a:extLst>
        </xdr:cNvPr>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815" name="n_3mainValue【公民館】&#10;一人当たり面積">
          <a:extLst>
            <a:ext uri="{FF2B5EF4-FFF2-40B4-BE49-F238E27FC236}">
              <a16:creationId xmlns:a16="http://schemas.microsoft.com/office/drawing/2014/main" id="{A512A239-5DF3-493F-BA03-21FBFFE18D68}"/>
            </a:ext>
          </a:extLst>
        </xdr:cNvPr>
        <xdr:cNvSpPr txBox="1"/>
      </xdr:nvSpPr>
      <xdr:spPr>
        <a:xfrm>
          <a:off x="19310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9079990C-F8FE-4EF4-BCF6-0CB5889F32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F81C32C8-531E-402E-8F85-1129A9BA6D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2108610D-C43B-4CD4-BC84-3332FCD6BC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類似団体と比較して特に有形固定資産減価償却率が高い施設は、認定こども園・幼稚園・保育所、橋りょう・トンネル、公営住宅、児童館である。令和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年度には有形固定資産減価償却率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児童館を閉館、教育施設等の改築や老朽化対策を進めるとともに個別施設計画を策定し、施設マネジメントの推進を図る。今後は、老朽化の著しい公営住宅についての具体的な方針決定・調整を進め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026CC2-5716-49E6-8508-1FD07585F7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8B1CD3-73C5-4223-8154-19CC432C3C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3ADA57-C57E-411D-8832-B63C5F2175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B1224B-0FF7-4F75-AD83-76960462E7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A07C10-9101-4567-8524-5D865D9D05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F39513-E7F0-40CA-8C2B-C756F4801F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80F1BE-16F2-448C-881B-F767C03D6D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E1F91F-7C8D-4C35-AB84-DB128B415C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D806CD-A074-4AFE-B61D-DA7900895E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9D10C2-D033-4D97-8BBA-D03F101811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4AC7B2-3A51-4245-A70C-80EEBDC16C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5BC331-02F9-47FD-852F-D6DB220298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7014D9-0123-4826-96A2-1574F7C755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B98E40-7F7E-476E-A656-60952D7340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AB360C-DA23-446D-A981-D59082F5B6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63B31D-87F0-4DF7-BA4D-FCC402E2E56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45DBDB-3503-47F1-B829-DEC77A45DC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E1481C-F9DF-417E-8415-897824370E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B39528-AAA0-435C-B539-55F1644D82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B64B02-6D19-4C3B-BD3A-D9FE337947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DA849E-408A-4801-8AA8-AEBA607CA6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31656D-ADCE-4674-B8CE-07D6340488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26A876-64D3-46F2-89D0-15D9DE262D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2AA75F-40CF-402B-90B8-9ECDE9F81E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F33899-07A0-491D-9599-06A7DF9C84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F16B3F-54A7-4B86-BC16-A2D3AE5715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773DCC-8854-406C-8F78-0EB9EC60E4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95C277-21CB-4158-817D-3539843F63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50DCFC-5899-464A-8AA8-B6F9A7613C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602848-801D-4DA5-8CC8-08879F5843A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68A310-D03E-46BC-B7F7-AC1C875785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D8ECB5-8CAC-4FB4-A355-9D18272429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891FEB-7F83-445D-A275-3B71EA03F6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A3FEB3-3674-4FDB-B2DD-A22395778D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6DF259-A9AD-4263-8C95-7FD2D5E401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B887FE-D1FC-4AB1-B98D-F3CCF8A4C2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90FEBF-95B7-44BE-B903-B75E58949E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AC32EC-68F3-4E1B-B2CD-A3BE9BF3DE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06E256-52B4-4E2F-BDEF-6C3AC699E2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6DB9DE-F273-4A0A-80D0-46CEBE7262B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C20C56-FC02-418B-B660-567C4504F7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17E229-8706-4FB4-997C-F3B1626BCD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2B2AB06-4281-4759-BCE4-568CAC96560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C50D51F-67DA-401E-A11B-DC16DDB097F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49B4DB-26A4-4A0D-92AE-85EE76E312E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1BA61BA-3B14-4EE9-BE64-43A53C3723A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615C79B-0EF0-4EED-8CFD-ED1B755DF27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EBC6DAB-EC9F-4741-9234-2AC974289EB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280B32F-4DF1-4D23-834F-4919691F04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7D65DC-10F0-4213-B69A-1165F07EE78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19A2E9C-B4A9-42BB-875E-AD8C1981264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F22714-A72E-481D-9295-2472FC4C5BF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8A0D514-C4B8-4B82-BA13-BB58AAE4CF8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10D3C8-9965-4F37-811E-2397A8290C2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30160C-DB4A-47D3-B284-6CC01EA4D5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6FC60EE-A2AB-4850-BECC-951512F33D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6627D8F-2474-438B-82B5-5205E36BFF77}"/>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E5241BC-3000-4760-9A2E-4CD9FE7C422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DD02C30-81F1-41F4-AF75-A9D1D269541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2BA25FC7-E2CB-4904-A99C-B3562D7FCF8B}"/>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3364BDCA-8640-46C1-A450-1D9BE32FDAFC}"/>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64690996-9737-4121-A79E-32D2435A08F8}"/>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4577431D-40EC-45E7-9AAE-A98B41A9AE3D}"/>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5085F87F-0102-48D5-8728-4E1F9331FD1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21B91F5E-9CE6-4E8F-8F90-F0D3375D5F86}"/>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2796E257-1DC6-437A-951A-9D2BB8A33E48}"/>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23A7394-5D52-4AF3-AC80-F06390D690DA}"/>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390ADA-2F08-4A3A-B770-B6B42C3A5A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D1F6C4-6533-4DAE-BECD-EB6B59745B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D62EA7-E545-4DBA-832B-6473174E60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D596FB-F896-40AE-B4CC-AF33EDE33F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82B974E-90C3-4BCC-A77A-C2367B25830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a:extLst>
            <a:ext uri="{FF2B5EF4-FFF2-40B4-BE49-F238E27FC236}">
              <a16:creationId xmlns:a16="http://schemas.microsoft.com/office/drawing/2014/main" id="{2B21D252-6292-43CE-8279-8B8800CF2CE1}"/>
            </a:ext>
          </a:extLst>
        </xdr:cNvPr>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図書館】&#10;有形固定資産減価償却率該当値テキスト">
          <a:extLst>
            <a:ext uri="{FF2B5EF4-FFF2-40B4-BE49-F238E27FC236}">
              <a16:creationId xmlns:a16="http://schemas.microsoft.com/office/drawing/2014/main" id="{22C21E32-64AA-4747-8D2F-7C221338E42B}"/>
            </a:ext>
          </a:extLst>
        </xdr:cNvPr>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58C61B3C-80EA-48A2-AEDC-7ADA842FE549}"/>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50074</xdr:rowOff>
    </xdr:to>
    <xdr:cxnSp macro="">
      <xdr:nvCxnSpPr>
        <xdr:cNvPr id="77" name="直線コネクタ 76">
          <a:extLst>
            <a:ext uri="{FF2B5EF4-FFF2-40B4-BE49-F238E27FC236}">
              <a16:creationId xmlns:a16="http://schemas.microsoft.com/office/drawing/2014/main" id="{16215E2D-52D4-450C-BDAE-86BFFB232FA6}"/>
            </a:ext>
          </a:extLst>
        </xdr:cNvPr>
        <xdr:cNvCxnSpPr/>
      </xdr:nvCxnSpPr>
      <xdr:spPr>
        <a:xfrm>
          <a:off x="3797300" y="67023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a:extLst>
            <a:ext uri="{FF2B5EF4-FFF2-40B4-BE49-F238E27FC236}">
              <a16:creationId xmlns:a16="http://schemas.microsoft.com/office/drawing/2014/main" id="{C85D817C-3505-411C-BC64-1DE7085BF087}"/>
            </a:ext>
          </a:extLst>
        </xdr:cNvPr>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89972BA0-86F6-404C-8705-F29801BF9297}"/>
            </a:ext>
          </a:extLst>
        </xdr:cNvPr>
        <xdr:cNvCxnSpPr/>
      </xdr:nvCxnSpPr>
      <xdr:spPr>
        <a:xfrm>
          <a:off x="2908300" y="6695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a:extLst>
            <a:ext uri="{FF2B5EF4-FFF2-40B4-BE49-F238E27FC236}">
              <a16:creationId xmlns:a16="http://schemas.microsoft.com/office/drawing/2014/main" id="{67D3C28F-EBA3-4CDA-B692-6A018A363F80}"/>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51707</xdr:rowOff>
    </xdr:to>
    <xdr:cxnSp macro="">
      <xdr:nvCxnSpPr>
        <xdr:cNvPr id="81" name="直線コネクタ 80">
          <a:extLst>
            <a:ext uri="{FF2B5EF4-FFF2-40B4-BE49-F238E27FC236}">
              <a16:creationId xmlns:a16="http://schemas.microsoft.com/office/drawing/2014/main" id="{DDCFF09E-C461-46B2-8AD3-7284418E2476}"/>
            </a:ext>
          </a:extLst>
        </xdr:cNvPr>
        <xdr:cNvCxnSpPr/>
      </xdr:nvCxnSpPr>
      <xdr:spPr>
        <a:xfrm flipV="1">
          <a:off x="2019300" y="6695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B28CE546-5785-465A-BBEA-381742D13069}"/>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B8D63514-534C-4EE5-8B0D-BA5AF8EEB94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4999EA1B-4853-4B43-AAAB-6CF2FD0F2D9A}"/>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48DAECCB-4DBA-47B1-A56D-E2DE002F499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6" name="n_1mainValue【図書館】&#10;有形固定資産減価償却率">
          <a:extLst>
            <a:ext uri="{FF2B5EF4-FFF2-40B4-BE49-F238E27FC236}">
              <a16:creationId xmlns:a16="http://schemas.microsoft.com/office/drawing/2014/main" id="{CDC89E87-8093-45BC-BEBC-0AD4A12F5AD5}"/>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7" name="n_2mainValue【図書館】&#10;有形固定資産減価償却率">
          <a:extLst>
            <a:ext uri="{FF2B5EF4-FFF2-40B4-BE49-F238E27FC236}">
              <a16:creationId xmlns:a16="http://schemas.microsoft.com/office/drawing/2014/main" id="{C1C12ABB-9237-42C5-A53C-EE9B8409F8AE}"/>
            </a:ext>
          </a:extLst>
        </xdr:cNvPr>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8" name="n_3mainValue【図書館】&#10;有形固定資産減価償却率">
          <a:extLst>
            <a:ext uri="{FF2B5EF4-FFF2-40B4-BE49-F238E27FC236}">
              <a16:creationId xmlns:a16="http://schemas.microsoft.com/office/drawing/2014/main" id="{17589D4F-E451-4D40-8856-F33A98F45E83}"/>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0FCD875-8E8C-4530-B6F3-91752CAF4D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D3C19E2-1F9D-453D-84E8-CB665988A6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4EA6E26-40DB-4FBD-A845-3829ABF909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B4919BB-60BE-415A-A69D-248737BF76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3661466-34B1-4B84-B8EC-5D0E0964C2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27CE6AB-DE53-42F9-9A44-548C6B5A89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296054D-5CD1-486E-9DE7-EBB1DB02CE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43DD72C-3B64-4FA7-8633-9655F2FB28E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846AF109-2D76-49C8-B306-B9E600BC05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291A31A-9690-4D27-B7C5-9A361DEA4F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E309E8F1-BD28-47E5-8FDE-03E6583BB805}"/>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76A95B71-3D7F-4EEF-9EE6-D0E0BE43598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B7F5BFC1-69C8-4456-A0A7-810778A9B0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5C37EA9-796E-4B7B-8E0C-833730DB9C3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85A97E21-2DD2-4305-B7CE-0B90284E420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999FDDC1-5784-4E3F-817F-D7678CBEC2C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DB417B2-A436-44FC-A2E7-9705141975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CE100D73-D112-4AD5-9BE9-87257263C0A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E2780444-53E2-4EF4-BDE1-8AD88FADA8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45417DAD-0333-48F6-9CC7-DA3E6700B017}"/>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BE508183-A675-41E5-BABC-4E3F145DDFA6}"/>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2D748B95-2AF3-439B-9510-90C920234343}"/>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3AA9B00E-4925-4544-8BB3-867458D35B94}"/>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BDE2A310-BD70-4EBE-AF3D-EBD3652F7E8B}"/>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a:extLst>
            <a:ext uri="{FF2B5EF4-FFF2-40B4-BE49-F238E27FC236}">
              <a16:creationId xmlns:a16="http://schemas.microsoft.com/office/drawing/2014/main" id="{F0CC2575-5276-4B6E-B75C-25029E2A95C4}"/>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D67157A9-3B09-45CF-9030-B123EE13D2DD}"/>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230E1142-B91D-40A6-8961-BCD67B2C970A}"/>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D2A19F14-2AEA-4A9D-BE53-391ECA2D6169}"/>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507D23B3-4D8B-4D61-95CE-EE600418FAE4}"/>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14BDE877-4FCC-4563-BB97-E3E950534D5F}"/>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37704B9-C87F-4EC2-9820-C7306009ED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9E09891-B463-45C2-888E-881ACE6EEB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4928D2E-B678-4A2A-8804-674A134B2EC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70DF6A6-FFDE-48E7-A959-6E6BE2C5DA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F2F7ECC-BE27-4FE8-B960-00E2BE1209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4" name="楕円 123">
          <a:extLst>
            <a:ext uri="{FF2B5EF4-FFF2-40B4-BE49-F238E27FC236}">
              <a16:creationId xmlns:a16="http://schemas.microsoft.com/office/drawing/2014/main" id="{3D28200F-9831-473C-B3EC-3CB327F6F5E1}"/>
            </a:ext>
          </a:extLst>
        </xdr:cNvPr>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5" name="【図書館】&#10;一人当たり面積該当値テキスト">
          <a:extLst>
            <a:ext uri="{FF2B5EF4-FFF2-40B4-BE49-F238E27FC236}">
              <a16:creationId xmlns:a16="http://schemas.microsoft.com/office/drawing/2014/main" id="{9A205DD4-8CF5-4D01-9824-3CE88B7F0FF9}"/>
            </a:ext>
          </a:extLst>
        </xdr:cNvPr>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6" name="楕円 125">
          <a:extLst>
            <a:ext uri="{FF2B5EF4-FFF2-40B4-BE49-F238E27FC236}">
              <a16:creationId xmlns:a16="http://schemas.microsoft.com/office/drawing/2014/main" id="{8A54429E-8F43-4599-8648-E388DB28CFBF}"/>
            </a:ext>
          </a:extLst>
        </xdr:cNvPr>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27" name="直線コネクタ 126">
          <a:extLst>
            <a:ext uri="{FF2B5EF4-FFF2-40B4-BE49-F238E27FC236}">
              <a16:creationId xmlns:a16="http://schemas.microsoft.com/office/drawing/2014/main" id="{E94451F5-CA47-4D63-8709-5E18EDE51046}"/>
            </a:ext>
          </a:extLst>
        </xdr:cNvPr>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28" name="楕円 127">
          <a:extLst>
            <a:ext uri="{FF2B5EF4-FFF2-40B4-BE49-F238E27FC236}">
              <a16:creationId xmlns:a16="http://schemas.microsoft.com/office/drawing/2014/main" id="{E59262BC-4752-4DD1-87D3-4001D22C3FAB}"/>
            </a:ext>
          </a:extLst>
        </xdr:cNvPr>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29" name="直線コネクタ 128">
          <a:extLst>
            <a:ext uri="{FF2B5EF4-FFF2-40B4-BE49-F238E27FC236}">
              <a16:creationId xmlns:a16="http://schemas.microsoft.com/office/drawing/2014/main" id="{41229742-D681-44DC-B7A1-54835C41C91D}"/>
            </a:ext>
          </a:extLst>
        </xdr:cNvPr>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0" name="楕円 129">
          <a:extLst>
            <a:ext uri="{FF2B5EF4-FFF2-40B4-BE49-F238E27FC236}">
              <a16:creationId xmlns:a16="http://schemas.microsoft.com/office/drawing/2014/main" id="{5243323E-5C81-4F75-A424-0EC4F13375D4}"/>
            </a:ext>
          </a:extLst>
        </xdr:cNvPr>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1" name="直線コネクタ 130">
          <a:extLst>
            <a:ext uri="{FF2B5EF4-FFF2-40B4-BE49-F238E27FC236}">
              <a16:creationId xmlns:a16="http://schemas.microsoft.com/office/drawing/2014/main" id="{CB3EAD36-82D3-4155-B8FB-F9942D950C33}"/>
            </a:ext>
          </a:extLst>
        </xdr:cNvPr>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a:extLst>
            <a:ext uri="{FF2B5EF4-FFF2-40B4-BE49-F238E27FC236}">
              <a16:creationId xmlns:a16="http://schemas.microsoft.com/office/drawing/2014/main" id="{C3D6DCC9-A0D3-4184-9852-363AEA0D28DC}"/>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a:extLst>
            <a:ext uri="{FF2B5EF4-FFF2-40B4-BE49-F238E27FC236}">
              <a16:creationId xmlns:a16="http://schemas.microsoft.com/office/drawing/2014/main" id="{7C69DE64-905C-4BF3-BBFF-59F7691DD14E}"/>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a:extLst>
            <a:ext uri="{FF2B5EF4-FFF2-40B4-BE49-F238E27FC236}">
              <a16:creationId xmlns:a16="http://schemas.microsoft.com/office/drawing/2014/main" id="{715D1400-1BE9-41D9-8542-F9A9394D87C7}"/>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B9428441-CFAC-40FB-8664-35E335FA6C5F}"/>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36" name="n_1mainValue【図書館】&#10;一人当たり面積">
          <a:extLst>
            <a:ext uri="{FF2B5EF4-FFF2-40B4-BE49-F238E27FC236}">
              <a16:creationId xmlns:a16="http://schemas.microsoft.com/office/drawing/2014/main" id="{AFC52444-A5B2-4C97-82E5-CF5A09E3F60E}"/>
            </a:ext>
          </a:extLst>
        </xdr:cNvPr>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37" name="n_2mainValue【図書館】&#10;一人当たり面積">
          <a:extLst>
            <a:ext uri="{FF2B5EF4-FFF2-40B4-BE49-F238E27FC236}">
              <a16:creationId xmlns:a16="http://schemas.microsoft.com/office/drawing/2014/main" id="{3A5DA6A4-16B7-4CEA-9F5D-DCFAD377C1DA}"/>
            </a:ext>
          </a:extLst>
        </xdr:cNvPr>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38" name="n_3mainValue【図書館】&#10;一人当たり面積">
          <a:extLst>
            <a:ext uri="{FF2B5EF4-FFF2-40B4-BE49-F238E27FC236}">
              <a16:creationId xmlns:a16="http://schemas.microsoft.com/office/drawing/2014/main" id="{E17AABA9-D388-483F-85A6-3DF725CD1E38}"/>
            </a:ext>
          </a:extLst>
        </xdr:cNvPr>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FBCFB0CD-445B-498A-9FA2-D746B087C5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75D75CB8-DC88-42BA-9D6B-FD632CCC4E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E826E339-AC70-47FB-8E0A-DDD59300FE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ADAB22E6-23A7-4574-B05B-3E97A7D5E1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A7360F15-8268-41C8-90C0-5679DAB20A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3960B823-A87E-43F0-933B-952202CF13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7BB24419-8A32-4A44-AE58-5E3C5D0085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1EA93AF6-2A74-4F58-9649-29F32AE34D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577B9845-AF40-48D4-97CB-5262DA658C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9208A49D-967B-46CB-A896-4EC21F79D4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6E39383E-516B-4AFE-9FCD-07A243D246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B8E44341-9358-401D-AC69-C0286ED6EFA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358ADBE1-0CB6-441B-8571-D25E66BAD71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7745612-AA39-477C-853B-06AF836A0B8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8E3CE26A-AA44-455C-BBEA-873C6ECD75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F5AB3548-9D09-426D-A0F3-3555CB54E5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7C1A932C-8A16-4260-BE72-A96670ACC8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D200D7B7-9AD5-4039-8869-377E44ABC83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8BA47C86-E644-4312-BB28-8AB1F86FD94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85D5A703-1C00-496F-B571-722DD280E89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1A0AE824-58C6-479C-AFD1-2065CFDFFAF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A21C832-788C-46D7-A5B5-82853F3235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4F1109F6-A294-4023-B6F8-FC62018524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0EC0714D-C457-4C74-B11F-8DA4749F440F}"/>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67C161C0-15E1-4CF0-BD06-E3FD6157DE32}"/>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B0959CEA-8DAC-43B2-808C-13505FEACF47}"/>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6D582684-2C9D-406E-A593-BC13B13025C3}"/>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16E4867A-BB70-42A5-9C2B-0F7B65B60AD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D3D845C8-1531-4C36-8466-F6A43780C650}"/>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C26CFB02-67DF-442D-AEE1-CF8A802F3388}"/>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D53C478E-2E0B-4BDE-994C-85479D718018}"/>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029E9389-1EB6-4AA8-8E61-B159C0880D82}"/>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1F06246-8C4D-428D-9ACC-3449A2854379}"/>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8D4B6ED0-C568-4C3B-A9B0-E15D69D16472}"/>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0FED0A7-AD75-4EB5-8D17-4591CFBA9D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635587D-59DD-49C8-88B7-349E670AFC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23931C2-C260-4A47-B8BE-DA0A1D42C2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3A6D12D-1573-4E17-9E7C-CF479FDE12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07CF29E-F94D-413F-A21F-F61142C1C7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106680</xdr:rowOff>
    </xdr:from>
    <xdr:to>
      <xdr:col>24</xdr:col>
      <xdr:colOff>114300</xdr:colOff>
      <xdr:row>59</xdr:row>
      <xdr:rowOff>36830</xdr:rowOff>
    </xdr:to>
    <xdr:sp macro="" textlink="">
      <xdr:nvSpPr>
        <xdr:cNvPr id="178" name="楕円 177">
          <a:extLst>
            <a:ext uri="{FF2B5EF4-FFF2-40B4-BE49-F238E27FC236}">
              <a16:creationId xmlns:a16="http://schemas.microsoft.com/office/drawing/2014/main" id="{0C0B42E4-85C5-45B5-8740-F51283F1D474}"/>
            </a:ext>
          </a:extLst>
        </xdr:cNvPr>
        <xdr:cNvSpPr/>
      </xdr:nvSpPr>
      <xdr:spPr>
        <a:xfrm>
          <a:off x="45847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129557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DA0DF326-6126-4C94-A69B-10FDDEEE4FD0}"/>
            </a:ext>
          </a:extLst>
        </xdr:cNvPr>
        <xdr:cNvSpPr txBox="1"/>
      </xdr:nvSpPr>
      <xdr:spPr>
        <a:xfrm>
          <a:off x="4673600"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107950</xdr:rowOff>
    </xdr:from>
    <xdr:to>
      <xdr:col>20</xdr:col>
      <xdr:colOff>38100</xdr:colOff>
      <xdr:row>62</xdr:row>
      <xdr:rowOff>38100</xdr:rowOff>
    </xdr:to>
    <xdr:sp macro="" textlink="">
      <xdr:nvSpPr>
        <xdr:cNvPr id="180" name="楕円 179">
          <a:extLst>
            <a:ext uri="{FF2B5EF4-FFF2-40B4-BE49-F238E27FC236}">
              <a16:creationId xmlns:a16="http://schemas.microsoft.com/office/drawing/2014/main" id="{4E6CF065-CC87-4608-847E-0815E76B16B8}"/>
            </a:ext>
          </a:extLst>
        </xdr:cNvPr>
        <xdr:cNvSpPr/>
      </xdr:nvSpPr>
      <xdr:spPr>
        <a:xfrm>
          <a:off x="3746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157480</xdr:rowOff>
    </xdr:from>
    <xdr:to>
      <xdr:col>24</xdr:col>
      <xdr:colOff>63500</xdr:colOff>
      <xdr:row>61</xdr:row>
      <xdr:rowOff>158750</xdr:rowOff>
    </xdr:to>
    <xdr:cxnSp macro="">
      <xdr:nvCxnSpPr>
        <xdr:cNvPr id="181" name="直線コネクタ 180">
          <a:extLst>
            <a:ext uri="{FF2B5EF4-FFF2-40B4-BE49-F238E27FC236}">
              <a16:creationId xmlns:a16="http://schemas.microsoft.com/office/drawing/2014/main" id="{75349D70-E4B3-4F83-A391-09B88547A92A}"/>
            </a:ext>
          </a:extLst>
        </xdr:cNvPr>
        <xdr:cNvCxnSpPr/>
      </xdr:nvCxnSpPr>
      <xdr:spPr>
        <a:xfrm flipV="1">
          <a:off x="3797300" y="10101580"/>
          <a:ext cx="838200"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105410</xdr:rowOff>
    </xdr:from>
    <xdr:to>
      <xdr:col>15</xdr:col>
      <xdr:colOff>101600</xdr:colOff>
      <xdr:row>62</xdr:row>
      <xdr:rowOff>35560</xdr:rowOff>
    </xdr:to>
    <xdr:sp macro="" textlink="">
      <xdr:nvSpPr>
        <xdr:cNvPr id="182" name="楕円 181">
          <a:extLst>
            <a:ext uri="{FF2B5EF4-FFF2-40B4-BE49-F238E27FC236}">
              <a16:creationId xmlns:a16="http://schemas.microsoft.com/office/drawing/2014/main" id="{E2889188-9C10-4A61-98B2-169727030A00}"/>
            </a:ext>
          </a:extLst>
        </xdr:cNvPr>
        <xdr:cNvSpPr/>
      </xdr:nvSpPr>
      <xdr:spPr>
        <a:xfrm>
          <a:off x="2857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156210</xdr:rowOff>
    </xdr:from>
    <xdr:to>
      <xdr:col>19</xdr:col>
      <xdr:colOff>177800</xdr:colOff>
      <xdr:row>61</xdr:row>
      <xdr:rowOff>158750</xdr:rowOff>
    </xdr:to>
    <xdr:cxnSp macro="">
      <xdr:nvCxnSpPr>
        <xdr:cNvPr id="183" name="直線コネクタ 182">
          <a:extLst>
            <a:ext uri="{FF2B5EF4-FFF2-40B4-BE49-F238E27FC236}">
              <a16:creationId xmlns:a16="http://schemas.microsoft.com/office/drawing/2014/main" id="{0D037BBA-43CC-4CDB-BE4D-80245D34702A}"/>
            </a:ext>
          </a:extLst>
        </xdr:cNvPr>
        <xdr:cNvCxnSpPr/>
      </xdr:nvCxnSpPr>
      <xdr:spPr>
        <a:xfrm>
          <a:off x="2908300" y="106146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77470</xdr:rowOff>
    </xdr:from>
    <xdr:to>
      <xdr:col>10</xdr:col>
      <xdr:colOff>165100</xdr:colOff>
      <xdr:row>62</xdr:row>
      <xdr:rowOff>7620</xdr:rowOff>
    </xdr:to>
    <xdr:sp macro="" textlink="">
      <xdr:nvSpPr>
        <xdr:cNvPr id="184" name="楕円 183">
          <a:extLst>
            <a:ext uri="{FF2B5EF4-FFF2-40B4-BE49-F238E27FC236}">
              <a16:creationId xmlns:a16="http://schemas.microsoft.com/office/drawing/2014/main" id="{FCF28DC9-E5CB-4B62-A458-C8F5AC0F31B7}"/>
            </a:ext>
          </a:extLst>
        </xdr:cNvPr>
        <xdr:cNvSpPr/>
      </xdr:nvSpPr>
      <xdr:spPr>
        <a:xfrm>
          <a:off x="1968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128270</xdr:rowOff>
    </xdr:from>
    <xdr:to>
      <xdr:col>15</xdr:col>
      <xdr:colOff>50800</xdr:colOff>
      <xdr:row>61</xdr:row>
      <xdr:rowOff>156210</xdr:rowOff>
    </xdr:to>
    <xdr:cxnSp macro="">
      <xdr:nvCxnSpPr>
        <xdr:cNvPr id="185" name="直線コネクタ 184">
          <a:extLst>
            <a:ext uri="{FF2B5EF4-FFF2-40B4-BE49-F238E27FC236}">
              <a16:creationId xmlns:a16="http://schemas.microsoft.com/office/drawing/2014/main" id="{BC1898D2-7180-4171-BE8A-01BAD0A0C37A}"/>
            </a:ext>
          </a:extLst>
        </xdr:cNvPr>
        <xdr:cNvCxnSpPr/>
      </xdr:nvCxnSpPr>
      <xdr:spPr>
        <a:xfrm>
          <a:off x="2019300" y="105867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6E63C618-EBC7-4D6D-9A50-026A7530AE16}"/>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id="{0F8370D5-64A2-499C-B9A1-D252DFF943E4}"/>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316A66AC-9561-48AF-8E18-BC93E382FC65}"/>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5B082EAF-EC49-4A43-B904-FB1E42C6A74A}"/>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29227</xdr:rowOff>
    </xdr:from>
    <xdr:ext cx="405111" cy="259045"/>
    <xdr:sp macro="" textlink="">
      <xdr:nvSpPr>
        <xdr:cNvPr id="190" name="n_1mainValue【体育館・プール】&#10;有形固定資産減価償却率">
          <a:extLst>
            <a:ext uri="{FF2B5EF4-FFF2-40B4-BE49-F238E27FC236}">
              <a16:creationId xmlns:a16="http://schemas.microsoft.com/office/drawing/2014/main" id="{FDEB3268-C78A-4DDE-970A-142C9F563985}"/>
            </a:ext>
          </a:extLst>
        </xdr:cNvPr>
        <xdr:cNvSpPr txBox="1"/>
      </xdr:nvSpPr>
      <xdr:spPr>
        <a:xfrm>
          <a:off x="3582044"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26687</xdr:rowOff>
    </xdr:from>
    <xdr:ext cx="405111" cy="259045"/>
    <xdr:sp macro="" textlink="">
      <xdr:nvSpPr>
        <xdr:cNvPr id="191" name="n_2mainValue【体育館・プール】&#10;有形固定資産減価償却率">
          <a:extLst>
            <a:ext uri="{FF2B5EF4-FFF2-40B4-BE49-F238E27FC236}">
              <a16:creationId xmlns:a16="http://schemas.microsoft.com/office/drawing/2014/main" id="{0EA8D9B1-85F9-423E-BCB8-78E878E85322}"/>
            </a:ext>
          </a:extLst>
        </xdr:cNvPr>
        <xdr:cNvSpPr txBox="1"/>
      </xdr:nvSpPr>
      <xdr:spPr>
        <a:xfrm>
          <a:off x="2705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170197</xdr:rowOff>
    </xdr:from>
    <xdr:ext cx="405111" cy="259045"/>
    <xdr:sp macro="" textlink="">
      <xdr:nvSpPr>
        <xdr:cNvPr id="192" name="n_3mainValue【体育館・プール】&#10;有形固定資産減価償却率">
          <a:extLst>
            <a:ext uri="{FF2B5EF4-FFF2-40B4-BE49-F238E27FC236}">
              <a16:creationId xmlns:a16="http://schemas.microsoft.com/office/drawing/2014/main" id="{71F1C366-7778-46EE-ABE1-AAAB98A7BBB7}"/>
            </a:ext>
          </a:extLst>
        </xdr:cNvPr>
        <xdr:cNvSpPr txBox="1"/>
      </xdr:nvSpPr>
      <xdr:spPr>
        <a:xfrm>
          <a:off x="1816744" y="1062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826033F4-9B6E-4ECB-A270-C0F1BFA284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E167F904-38BE-4165-84BC-6F259D671A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6F9A55E-B638-4B50-885A-2C999D90ED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5F73AA37-169F-424F-92D4-79083A6A68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5B8E9EEF-F191-4BAF-88C5-44ED047FF0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F819A326-E992-4C93-ACA4-65B76FB698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74185D5-77A7-47EF-97BC-5BB08210EC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7976376A-30AF-42F2-92C0-448AAEDCE0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19C80C83-E659-4C91-865E-61D3740BDE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EF264CFC-D187-42BA-A95C-8C0519224E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E3427A8F-CF69-4D21-8E42-015B0F0910D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F4ADCC57-368E-4743-B68D-A4D11060CA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D702E3F7-B746-4A3A-88BA-C465D65286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28C23E63-2D95-45F9-98D2-DF444002A56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D9B39830-EC42-494E-9CF6-ECC7BA1EE4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67F80B61-893C-48D8-BBFC-AF8F973A879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E7B53E8C-E3CF-4F9F-97D4-715D4740E88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2D6FCEAA-FA22-4B39-A409-6B21E41BADF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E3B12A44-6145-4FD4-950E-7E5F6B42FE3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5169B958-73A4-4F53-9DCE-E60819CF7DE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0D4C97F-A592-42DC-8410-E9431A3F4D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41217BAB-3D33-4379-964A-CF85F3A28C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4451825D-D260-4606-9668-8FE2BC1FB9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8C39900E-A324-4D49-BF83-2D21F4B6495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AC87EB4B-7DDD-4654-9DD7-FA751C40461F}"/>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27C3A0D9-062A-42A4-98E1-A9CF034DB58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CE35D620-255E-457D-88BC-D4958715DC93}"/>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EAD19955-4264-4059-95D0-A2F922D3B19B}"/>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AADA2C9E-C3A1-4F86-9CBC-0DAB749585B3}"/>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F5062A28-CF4D-4A27-A1C4-12DD48AC461B}"/>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46C6FE4F-A6C5-4504-B154-16676C27A877}"/>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4D719808-2219-4444-9A81-6727EF5BE377}"/>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740A9B27-8C22-4D12-A6C9-D75B7B2F65BB}"/>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9425E899-A1B7-49EA-8B40-3A1A58B78133}"/>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9A4E7A1-179C-4863-B9D3-02ED6DE811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C7F8BF4-261D-4985-9892-74002D1448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AD26772-6045-4C54-8F1F-A722FBADF7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D95BBE1-2A4C-44C0-AC17-3E534F2419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B68E0AA-D2D9-4230-A0D7-EB0544D482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19685</xdr:rowOff>
    </xdr:from>
    <xdr:to>
      <xdr:col>55</xdr:col>
      <xdr:colOff>50800</xdr:colOff>
      <xdr:row>62</xdr:row>
      <xdr:rowOff>121285</xdr:rowOff>
    </xdr:to>
    <xdr:sp macro="" textlink="">
      <xdr:nvSpPr>
        <xdr:cNvPr id="232" name="楕円 231">
          <a:extLst>
            <a:ext uri="{FF2B5EF4-FFF2-40B4-BE49-F238E27FC236}">
              <a16:creationId xmlns:a16="http://schemas.microsoft.com/office/drawing/2014/main" id="{BDC3B042-1CF6-4803-AFF7-34C7D32641EB}"/>
            </a:ext>
          </a:extLst>
        </xdr:cNvPr>
        <xdr:cNvSpPr/>
      </xdr:nvSpPr>
      <xdr:spPr>
        <a:xfrm>
          <a:off x="10426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42562</xdr:rowOff>
    </xdr:from>
    <xdr:ext cx="469744" cy="259045"/>
    <xdr:sp macro="" textlink="">
      <xdr:nvSpPr>
        <xdr:cNvPr id="233" name="【体育館・プール】&#10;一人当たり面積該当値テキスト">
          <a:extLst>
            <a:ext uri="{FF2B5EF4-FFF2-40B4-BE49-F238E27FC236}">
              <a16:creationId xmlns:a16="http://schemas.microsoft.com/office/drawing/2014/main" id="{3E53A034-4759-4B90-A15E-102FB39BFE2B}"/>
            </a:ext>
          </a:extLst>
        </xdr:cNvPr>
        <xdr:cNvSpPr txBox="1"/>
      </xdr:nvSpPr>
      <xdr:spPr>
        <a:xfrm>
          <a:off x="10515600" y="105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34" name="楕円 233">
          <a:extLst>
            <a:ext uri="{FF2B5EF4-FFF2-40B4-BE49-F238E27FC236}">
              <a16:creationId xmlns:a16="http://schemas.microsoft.com/office/drawing/2014/main" id="{9E765CCB-BE0F-4EC5-954F-698A72304130}"/>
            </a:ext>
          </a:extLst>
        </xdr:cNvPr>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70485</xdr:rowOff>
    </xdr:from>
    <xdr:to>
      <xdr:col>55</xdr:col>
      <xdr:colOff>0</xdr:colOff>
      <xdr:row>62</xdr:row>
      <xdr:rowOff>72390</xdr:rowOff>
    </xdr:to>
    <xdr:cxnSp macro="">
      <xdr:nvCxnSpPr>
        <xdr:cNvPr id="235" name="直線コネクタ 234">
          <a:extLst>
            <a:ext uri="{FF2B5EF4-FFF2-40B4-BE49-F238E27FC236}">
              <a16:creationId xmlns:a16="http://schemas.microsoft.com/office/drawing/2014/main" id="{3EE6A3F7-A7C1-4EEE-A578-167F4FBEEF4A}"/>
            </a:ext>
          </a:extLst>
        </xdr:cNvPr>
        <xdr:cNvCxnSpPr/>
      </xdr:nvCxnSpPr>
      <xdr:spPr>
        <a:xfrm flipV="1">
          <a:off x="9639300" y="107003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36" name="楕円 235">
          <a:extLst>
            <a:ext uri="{FF2B5EF4-FFF2-40B4-BE49-F238E27FC236}">
              <a16:creationId xmlns:a16="http://schemas.microsoft.com/office/drawing/2014/main" id="{06A4B0BE-BF88-4F33-B92A-4C18F26DCD47}"/>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72390</xdr:rowOff>
    </xdr:to>
    <xdr:cxnSp macro="">
      <xdr:nvCxnSpPr>
        <xdr:cNvPr id="237" name="直線コネクタ 236">
          <a:extLst>
            <a:ext uri="{FF2B5EF4-FFF2-40B4-BE49-F238E27FC236}">
              <a16:creationId xmlns:a16="http://schemas.microsoft.com/office/drawing/2014/main" id="{E2D0C90C-9FD8-417D-B66A-90BB7A01BEF1}"/>
            </a:ext>
          </a:extLst>
        </xdr:cNvPr>
        <xdr:cNvCxnSpPr/>
      </xdr:nvCxnSpPr>
      <xdr:spPr>
        <a:xfrm>
          <a:off x="8750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38" name="楕円 237">
          <a:extLst>
            <a:ext uri="{FF2B5EF4-FFF2-40B4-BE49-F238E27FC236}">
              <a16:creationId xmlns:a16="http://schemas.microsoft.com/office/drawing/2014/main" id="{21476E2C-4AE2-4D3E-A002-6E6CD38D847C}"/>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39" name="直線コネクタ 238">
          <a:extLst>
            <a:ext uri="{FF2B5EF4-FFF2-40B4-BE49-F238E27FC236}">
              <a16:creationId xmlns:a16="http://schemas.microsoft.com/office/drawing/2014/main" id="{6E2F7916-1394-48D0-9A5B-56F5D350E77A}"/>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a:extLst>
            <a:ext uri="{FF2B5EF4-FFF2-40B4-BE49-F238E27FC236}">
              <a16:creationId xmlns:a16="http://schemas.microsoft.com/office/drawing/2014/main" id="{57F177E1-9517-49DE-8A63-684D31D15238}"/>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id="{6B74FF14-27C6-43A1-8EF6-E2A06E0C2D35}"/>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a:extLst>
            <a:ext uri="{FF2B5EF4-FFF2-40B4-BE49-F238E27FC236}">
              <a16:creationId xmlns:a16="http://schemas.microsoft.com/office/drawing/2014/main" id="{2294B086-6EF3-402F-8594-BEAEC8BFB524}"/>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ACF04877-824C-467D-B8C7-745934A08714}"/>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139717</xdr:rowOff>
    </xdr:from>
    <xdr:ext cx="469744" cy="259045"/>
    <xdr:sp macro="" textlink="">
      <xdr:nvSpPr>
        <xdr:cNvPr id="244" name="n_1mainValue【体育館・プール】&#10;一人当たり面積">
          <a:extLst>
            <a:ext uri="{FF2B5EF4-FFF2-40B4-BE49-F238E27FC236}">
              <a16:creationId xmlns:a16="http://schemas.microsoft.com/office/drawing/2014/main" id="{544A2F34-4FD7-4965-B745-28A179877233}"/>
            </a:ext>
          </a:extLst>
        </xdr:cNvPr>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45" name="n_2mainValue【体育館・プール】&#10;一人当たり面積">
          <a:extLst>
            <a:ext uri="{FF2B5EF4-FFF2-40B4-BE49-F238E27FC236}">
              <a16:creationId xmlns:a16="http://schemas.microsoft.com/office/drawing/2014/main" id="{D3EFD82B-8BC7-4A34-9495-85102057C2BC}"/>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46" name="n_3mainValue【体育館・プール】&#10;一人当たり面積">
          <a:extLst>
            <a:ext uri="{FF2B5EF4-FFF2-40B4-BE49-F238E27FC236}">
              <a16:creationId xmlns:a16="http://schemas.microsoft.com/office/drawing/2014/main" id="{23ECA0FA-B524-4C63-A929-6198C4CB1F4E}"/>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C5BEBD5B-1B73-4C0C-8BBD-F198529E61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92E9619-5556-4766-A7ED-ABC1DDAFF5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B7B879B1-5A7B-434D-A12E-5E02BDC07E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8145B36D-AC00-4056-BBE3-B697AA6DFA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F1C525DF-66DE-4A75-AE85-601E36F866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526626B-370C-462F-85A3-EB3537AE18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F1C3584A-AA35-4249-9011-B1D2752848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8ACDE56F-DAF6-435D-ACCB-368F22055D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18B337D2-2819-4B15-8941-7EB8563CCF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B46ECEB8-1D1B-4748-A310-9CDC670157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47DC5072-19AA-485F-B8FE-00F522332B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D47A1594-2F69-4D7F-954D-7DDA07CE239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AB409173-EC75-4EBA-980A-99E02E39196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135CA6BD-91BC-4A17-BEA6-EC6FB8D88C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D1DE3E07-DC63-4D6A-B02E-F7C7C572E9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D41F4B83-CAFE-4433-AFD6-8AE67F848CF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6108F13A-E4F0-48E3-A5D7-933549BD564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D01F380D-5A64-4D4D-AD05-E2776E65F2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E8414F87-948E-43B0-9016-A361254DF6A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63BBEB77-06C4-4F4F-8124-8C89A80DEF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E1604644-31A6-4BA4-BCEF-97DDA4B9281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C9D293F2-EA0C-46FC-890A-CA2D4707D1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78A5194F-DFB2-4361-8BAC-DFBE9DBFFE7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7560A6C5-FD9A-4A3E-BDE4-F7C22FEC07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884A19FA-60E0-4871-B1C0-EB5554330B5A}"/>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7A76EAF0-2027-4E61-9C4F-7E1BBC3F348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3E39A6B2-3356-43D2-B158-22E4B5F4E0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2785C2AF-D795-4EEC-85FB-37569FF0A92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9BAB1339-93E3-4B28-A9FD-08E9F2A68909}"/>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0B6BC990-DC83-47EB-8BAE-A7B4CEB9CDB8}"/>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714B0131-4BE0-4ADF-8D4D-1C55FE8849AF}"/>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37BE05C8-4AC6-4F4D-BAA6-E0EC80E42E63}"/>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A075613D-2CD4-434A-B811-D7FE8C813D3D}"/>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DFC70FA3-1506-4E2B-ADC9-1DA2A7666E5B}"/>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590389F0-876B-4CFC-898D-8372A1B3ACD5}"/>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4F781810-4D78-41DF-BBC3-DF66F88BA3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1093AD1-A82A-49C2-B165-9959FC78BA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D4388A9-3E23-4C17-90F2-94296A1B57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F53D7F6-5F2F-443F-9E81-DB8391C716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46151E5-6A99-4E05-99EE-97B46D3A57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128270</xdr:rowOff>
    </xdr:from>
    <xdr:to>
      <xdr:col>24</xdr:col>
      <xdr:colOff>114300</xdr:colOff>
      <xdr:row>78</xdr:row>
      <xdr:rowOff>58420</xdr:rowOff>
    </xdr:to>
    <xdr:sp macro="" textlink="">
      <xdr:nvSpPr>
        <xdr:cNvPr id="287" name="楕円 286">
          <a:extLst>
            <a:ext uri="{FF2B5EF4-FFF2-40B4-BE49-F238E27FC236}">
              <a16:creationId xmlns:a16="http://schemas.microsoft.com/office/drawing/2014/main" id="{D51D0C83-ECFB-4521-877E-0B06D0B1BD8C}"/>
            </a:ext>
          </a:extLst>
        </xdr:cNvPr>
        <xdr:cNvSpPr/>
      </xdr:nvSpPr>
      <xdr:spPr>
        <a:xfrm>
          <a:off x="4584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81297</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2395C48B-8820-4AF9-9040-CB12AF11F96C}"/>
            </a:ext>
          </a:extLst>
        </xdr:cNvPr>
        <xdr:cNvSpPr txBox="1"/>
      </xdr:nvSpPr>
      <xdr:spPr>
        <a:xfrm>
          <a:off x="4673600"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84455</xdr:rowOff>
    </xdr:from>
    <xdr:to>
      <xdr:col>20</xdr:col>
      <xdr:colOff>38100</xdr:colOff>
      <xdr:row>78</xdr:row>
      <xdr:rowOff>14605</xdr:rowOff>
    </xdr:to>
    <xdr:sp macro="" textlink="">
      <xdr:nvSpPr>
        <xdr:cNvPr id="289" name="楕円 288">
          <a:extLst>
            <a:ext uri="{FF2B5EF4-FFF2-40B4-BE49-F238E27FC236}">
              <a16:creationId xmlns:a16="http://schemas.microsoft.com/office/drawing/2014/main" id="{C4E85A3F-2A40-47F4-BF79-DD40844194D2}"/>
            </a:ext>
          </a:extLst>
        </xdr:cNvPr>
        <xdr:cNvSpPr/>
      </xdr:nvSpPr>
      <xdr:spPr>
        <a:xfrm>
          <a:off x="3746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135255</xdr:rowOff>
    </xdr:from>
    <xdr:to>
      <xdr:col>24</xdr:col>
      <xdr:colOff>63500</xdr:colOff>
      <xdr:row>78</xdr:row>
      <xdr:rowOff>7620</xdr:rowOff>
    </xdr:to>
    <xdr:cxnSp macro="">
      <xdr:nvCxnSpPr>
        <xdr:cNvPr id="290" name="直線コネクタ 289">
          <a:extLst>
            <a:ext uri="{FF2B5EF4-FFF2-40B4-BE49-F238E27FC236}">
              <a16:creationId xmlns:a16="http://schemas.microsoft.com/office/drawing/2014/main" id="{D7D64D7E-4BDC-49AF-8294-66A1BD14E828}"/>
            </a:ext>
          </a:extLst>
        </xdr:cNvPr>
        <xdr:cNvCxnSpPr/>
      </xdr:nvCxnSpPr>
      <xdr:spPr>
        <a:xfrm>
          <a:off x="3797300" y="13336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91" name="楕円 290">
          <a:extLst>
            <a:ext uri="{FF2B5EF4-FFF2-40B4-BE49-F238E27FC236}">
              <a16:creationId xmlns:a16="http://schemas.microsoft.com/office/drawing/2014/main" id="{84077F1F-E9FD-468C-800A-687B3BF46E90}"/>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135255</xdr:rowOff>
    </xdr:from>
    <xdr:to>
      <xdr:col>19</xdr:col>
      <xdr:colOff>177800</xdr:colOff>
      <xdr:row>79</xdr:row>
      <xdr:rowOff>129539</xdr:rowOff>
    </xdr:to>
    <xdr:cxnSp macro="">
      <xdr:nvCxnSpPr>
        <xdr:cNvPr id="292" name="直線コネクタ 291">
          <a:extLst>
            <a:ext uri="{FF2B5EF4-FFF2-40B4-BE49-F238E27FC236}">
              <a16:creationId xmlns:a16="http://schemas.microsoft.com/office/drawing/2014/main" id="{9DC3E799-F706-49D5-9F9C-E018563B80FD}"/>
            </a:ext>
          </a:extLst>
        </xdr:cNvPr>
        <xdr:cNvCxnSpPr/>
      </xdr:nvCxnSpPr>
      <xdr:spPr>
        <a:xfrm flipV="1">
          <a:off x="2908300" y="13336905"/>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楕円 292">
          <a:extLst>
            <a:ext uri="{FF2B5EF4-FFF2-40B4-BE49-F238E27FC236}">
              <a16:creationId xmlns:a16="http://schemas.microsoft.com/office/drawing/2014/main" id="{E4CC098F-8E72-4DB9-8AC6-E2F173DC04F5}"/>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82</xdr:row>
      <xdr:rowOff>129539</xdr:rowOff>
    </xdr:to>
    <xdr:cxnSp macro="">
      <xdr:nvCxnSpPr>
        <xdr:cNvPr id="294" name="直線コネクタ 293">
          <a:extLst>
            <a:ext uri="{FF2B5EF4-FFF2-40B4-BE49-F238E27FC236}">
              <a16:creationId xmlns:a16="http://schemas.microsoft.com/office/drawing/2014/main" id="{6B003B57-BBE1-4ED8-BAC5-6ABA68790F79}"/>
            </a:ext>
          </a:extLst>
        </xdr:cNvPr>
        <xdr:cNvCxnSpPr/>
      </xdr:nvCxnSpPr>
      <xdr:spPr>
        <a:xfrm flipV="1">
          <a:off x="2019300" y="13674089"/>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a:extLst>
            <a:ext uri="{FF2B5EF4-FFF2-40B4-BE49-F238E27FC236}">
              <a16:creationId xmlns:a16="http://schemas.microsoft.com/office/drawing/2014/main" id="{31DA98A8-F2F7-4BFF-9099-62F9C793B15C}"/>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a:extLst>
            <a:ext uri="{FF2B5EF4-FFF2-40B4-BE49-F238E27FC236}">
              <a16:creationId xmlns:a16="http://schemas.microsoft.com/office/drawing/2014/main" id="{2BF144E7-B065-4AB8-88A0-E83366CE1B28}"/>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a:extLst>
            <a:ext uri="{FF2B5EF4-FFF2-40B4-BE49-F238E27FC236}">
              <a16:creationId xmlns:a16="http://schemas.microsoft.com/office/drawing/2014/main" id="{3E07FD35-8125-4492-8AC0-0BAF6BEAFCF9}"/>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D40E23C5-99FF-40D1-B367-7C280F9BF193}"/>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31132</xdr:rowOff>
    </xdr:from>
    <xdr:ext cx="405111" cy="259045"/>
    <xdr:sp macro="" textlink="">
      <xdr:nvSpPr>
        <xdr:cNvPr id="299" name="n_1mainValue【福祉施設】&#10;有形固定資産減価償却率">
          <a:extLst>
            <a:ext uri="{FF2B5EF4-FFF2-40B4-BE49-F238E27FC236}">
              <a16:creationId xmlns:a16="http://schemas.microsoft.com/office/drawing/2014/main" id="{77A748C5-0588-4616-865E-95EE6345403E}"/>
            </a:ext>
          </a:extLst>
        </xdr:cNvPr>
        <xdr:cNvSpPr txBox="1"/>
      </xdr:nvSpPr>
      <xdr:spPr>
        <a:xfrm>
          <a:off x="35820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00" name="n_2mainValue【福祉施設】&#10;有形固定資産減価償却率">
          <a:extLst>
            <a:ext uri="{FF2B5EF4-FFF2-40B4-BE49-F238E27FC236}">
              <a16:creationId xmlns:a16="http://schemas.microsoft.com/office/drawing/2014/main" id="{68501ABC-ED35-45D9-BECD-9C72432F2E87}"/>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01" name="n_3mainValue【福祉施設】&#10;有形固定資産減価償却率">
          <a:extLst>
            <a:ext uri="{FF2B5EF4-FFF2-40B4-BE49-F238E27FC236}">
              <a16:creationId xmlns:a16="http://schemas.microsoft.com/office/drawing/2014/main" id="{BA0588A6-60FB-48D0-A857-1CB093F3B157}"/>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58D52429-8BE3-49CB-A5A3-0F86BC003A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B500922A-4646-42BB-8ABB-ADF47C3761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C035DF68-5C01-47D4-9330-5921C6B2B4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F3A3A2BC-5C8E-407E-BA46-04605C8527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BE4F47EE-C669-424D-8DE2-7C5A315CC3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BE92DF73-3C7F-4C3B-8560-F5F7183F24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1600DDB3-9FFF-4AB6-BF0F-1F9CFC4CB18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C122BC21-D732-4B3C-973B-9CCDEB66C8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522C6B52-1CB7-484A-940A-421FE1C221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4D7D21E0-6521-42A5-9AAB-2648A1001F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9E557C49-925F-4EBD-AB3A-DE5FAD2EF73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63AFF53A-F84F-49B0-BC51-FBAB628C89D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F5D67499-3E6E-4ED2-BEB0-E6A663F416C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65B1207F-88C5-48F8-8FE8-9CA235D316F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E97FAA35-4C06-47C5-A1DF-AE5C526DD6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4431D24E-5070-4230-8476-1B2A7061674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70ECD030-8BC0-4D99-88A2-077274839E9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15DAEFA-D213-48F3-BA5D-2C255AE14BE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FCCDDCDC-86EF-4131-BC6C-BF0784D7DF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BFB7EBC0-2F45-43D3-956D-74034BAAC2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1682E519-9E2D-45F7-8DD1-017D537D9B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B04A76CC-B57D-48D3-86DC-F5B17EC7F74F}"/>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274EE494-99E0-42E1-89E6-282B0BCDE97A}"/>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EF0B13ED-8760-414B-8157-24A52FCBAEFA}"/>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ADAED0FE-F63F-4CDA-A8E7-A8B71A739827}"/>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6297A4EE-3C19-496F-BA12-31FA2C62F9E3}"/>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a:extLst>
            <a:ext uri="{FF2B5EF4-FFF2-40B4-BE49-F238E27FC236}">
              <a16:creationId xmlns:a16="http://schemas.microsoft.com/office/drawing/2014/main" id="{9C8BD0CC-A85B-4980-B3C3-C59D6F08FF77}"/>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54352A38-F8CA-4DFA-BB2A-09932A8927F3}"/>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1758DF4-517C-46A4-945E-C1960BCC8EE1}"/>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454A55C6-2906-411C-B8B4-F0A832811326}"/>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B4C61598-F8F7-42BC-A5FB-FDCC2D84A9E4}"/>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244EB6EB-C99B-4F05-82D7-9F466A9EEAC8}"/>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31FEB78-281D-43BD-93AF-F62D80FE03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D245452-F93F-481E-8FEF-E46337DF96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A4DD5CDA-766A-4D44-A156-90D4A67E76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10EC0EF5-97CA-4134-B279-B805F9172D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E7C2FC38-A9D4-4A1D-8167-2CFE7D80BA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9" name="楕円 338">
          <a:extLst>
            <a:ext uri="{FF2B5EF4-FFF2-40B4-BE49-F238E27FC236}">
              <a16:creationId xmlns:a16="http://schemas.microsoft.com/office/drawing/2014/main" id="{94022C39-10B0-4071-9C72-F4891A06A8FB}"/>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40" name="【福祉施設】&#10;一人当たり面積該当値テキスト">
          <a:extLst>
            <a:ext uri="{FF2B5EF4-FFF2-40B4-BE49-F238E27FC236}">
              <a16:creationId xmlns:a16="http://schemas.microsoft.com/office/drawing/2014/main" id="{30018497-FAF6-4FA4-958F-A553F6526EAA}"/>
            </a:ext>
          </a:extLst>
        </xdr:cNvPr>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341" name="楕円 340">
          <a:extLst>
            <a:ext uri="{FF2B5EF4-FFF2-40B4-BE49-F238E27FC236}">
              <a16:creationId xmlns:a16="http://schemas.microsoft.com/office/drawing/2014/main" id="{BC6BAA71-926F-4E0C-A835-5362F40A1C29}"/>
            </a:ext>
          </a:extLst>
        </xdr:cNvPr>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86</xdr:row>
      <xdr:rowOff>1524</xdr:rowOff>
    </xdr:to>
    <xdr:cxnSp macro="">
      <xdr:nvCxnSpPr>
        <xdr:cNvPr id="342" name="直線コネクタ 341">
          <a:extLst>
            <a:ext uri="{FF2B5EF4-FFF2-40B4-BE49-F238E27FC236}">
              <a16:creationId xmlns:a16="http://schemas.microsoft.com/office/drawing/2014/main" id="{050E9E30-1400-46CD-ACFB-025AF9C3EBD9}"/>
            </a:ext>
          </a:extLst>
        </xdr:cNvPr>
        <xdr:cNvCxnSpPr/>
      </xdr:nvCxnSpPr>
      <xdr:spPr>
        <a:xfrm flipV="1">
          <a:off x="9639300" y="14714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43" name="楕円 342">
          <a:extLst>
            <a:ext uri="{FF2B5EF4-FFF2-40B4-BE49-F238E27FC236}">
              <a16:creationId xmlns:a16="http://schemas.microsoft.com/office/drawing/2014/main" id="{8538A16D-1CB3-4D47-AEF4-977FC8A64105}"/>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86</xdr:row>
      <xdr:rowOff>1524</xdr:rowOff>
    </xdr:to>
    <xdr:cxnSp macro="">
      <xdr:nvCxnSpPr>
        <xdr:cNvPr id="344" name="直線コネクタ 343">
          <a:extLst>
            <a:ext uri="{FF2B5EF4-FFF2-40B4-BE49-F238E27FC236}">
              <a16:creationId xmlns:a16="http://schemas.microsoft.com/office/drawing/2014/main" id="{AE29DFEF-23EA-41E4-8434-738E527A4F90}"/>
            </a:ext>
          </a:extLst>
        </xdr:cNvPr>
        <xdr:cNvCxnSpPr/>
      </xdr:nvCxnSpPr>
      <xdr:spPr>
        <a:xfrm>
          <a:off x="8750300" y="14705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45" name="楕円 344">
          <a:extLst>
            <a:ext uri="{FF2B5EF4-FFF2-40B4-BE49-F238E27FC236}">
              <a16:creationId xmlns:a16="http://schemas.microsoft.com/office/drawing/2014/main" id="{4D775C84-C4C9-42B4-B6C1-EB24E1EBA2DD}"/>
            </a:ext>
          </a:extLst>
        </xdr:cNvPr>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166115</xdr:rowOff>
    </xdr:to>
    <xdr:cxnSp macro="">
      <xdr:nvCxnSpPr>
        <xdr:cNvPr id="346" name="直線コネクタ 345">
          <a:extLst>
            <a:ext uri="{FF2B5EF4-FFF2-40B4-BE49-F238E27FC236}">
              <a16:creationId xmlns:a16="http://schemas.microsoft.com/office/drawing/2014/main" id="{B65383CB-72B7-43D1-8ABA-E803A3A1EC43}"/>
            </a:ext>
          </a:extLst>
        </xdr:cNvPr>
        <xdr:cNvCxnSpPr/>
      </xdr:nvCxnSpPr>
      <xdr:spPr>
        <a:xfrm flipV="1">
          <a:off x="7861300" y="1470507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a:extLst>
            <a:ext uri="{FF2B5EF4-FFF2-40B4-BE49-F238E27FC236}">
              <a16:creationId xmlns:a16="http://schemas.microsoft.com/office/drawing/2014/main" id="{3ED675A0-A90C-4E06-9DF4-1865A35906B7}"/>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a:extLst>
            <a:ext uri="{FF2B5EF4-FFF2-40B4-BE49-F238E27FC236}">
              <a16:creationId xmlns:a16="http://schemas.microsoft.com/office/drawing/2014/main" id="{FCCCC907-9249-4637-A887-809C48C83228}"/>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a:extLst>
            <a:ext uri="{FF2B5EF4-FFF2-40B4-BE49-F238E27FC236}">
              <a16:creationId xmlns:a16="http://schemas.microsoft.com/office/drawing/2014/main" id="{FAF4BCD7-7A61-447E-BD2A-45907C98EC9B}"/>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6C799C05-A9DA-4141-A1F8-C29516700368}"/>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351" name="n_1mainValue【福祉施設】&#10;一人当たり面積">
          <a:extLst>
            <a:ext uri="{FF2B5EF4-FFF2-40B4-BE49-F238E27FC236}">
              <a16:creationId xmlns:a16="http://schemas.microsoft.com/office/drawing/2014/main" id="{DF874544-D688-4428-8477-3D0760866DF2}"/>
            </a:ext>
          </a:extLst>
        </xdr:cNvPr>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52" name="n_2mainValue【福祉施設】&#10;一人当たり面積">
          <a:extLst>
            <a:ext uri="{FF2B5EF4-FFF2-40B4-BE49-F238E27FC236}">
              <a16:creationId xmlns:a16="http://schemas.microsoft.com/office/drawing/2014/main" id="{8B076528-1079-4A3D-A2A7-463DD7FFDBE7}"/>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53" name="n_3mainValue【福祉施設】&#10;一人当たり面積">
          <a:extLst>
            <a:ext uri="{FF2B5EF4-FFF2-40B4-BE49-F238E27FC236}">
              <a16:creationId xmlns:a16="http://schemas.microsoft.com/office/drawing/2014/main" id="{411A9125-6807-456F-AF25-8844A9B25169}"/>
            </a:ext>
          </a:extLst>
        </xdr:cNvPr>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E9439553-7E6C-47A8-B4CB-BFC95CA121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1D31189A-0CCF-41D2-8086-EFD610C1F1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3B47F1DD-FA74-4849-89AE-9CA5779A5F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45FBE97D-0FA3-41D2-95E9-A7ADCD1F5E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14BACDB0-7DD5-416C-939F-2E65618777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D3485BB7-4568-4579-A3CA-0F518891FE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F597E9EF-20C6-4DBC-8B43-8F0F720DB1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F7D7821D-E5D7-4F60-AC98-9BA0DCBF980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D68CD7D5-A5BB-4C15-97CC-41B974B13C1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A5C50B6C-92D7-48FE-A853-194A634A14F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ED806C5B-1622-44A5-BE19-8D0BE2F4684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4E20C1BA-5763-4C7D-AF02-48C4FD1D55B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4BC6BA2E-C6BA-42EC-905D-3B5CBA6D74F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13666A7F-1770-4AF5-AC66-E9F3D411711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103A1925-07FA-4046-AC60-32DF2174131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C2E76EB3-30F4-4612-B348-6F979893A6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7F7C6C98-3D47-484D-B048-77824327DEA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7DE9B610-3855-4D4E-BB2F-D3DC57E4027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417C7F73-5BB5-488E-A5A7-AD17C38E3A0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EA2C6F59-B323-4AA1-89E5-8E187005B1B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3956065F-5EAD-4C5B-8A11-81E951CD9BD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17532DD2-A30D-4A39-94BE-99C3BF518CC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200ECD70-32BB-409D-933D-A7D8C1EA7FB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993669DE-92FB-49D7-8A3C-0ABB3FE271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7C0BF9C0-8218-455D-8C89-836BF7B42B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2D571492-A256-469D-B8D6-EBBF460DD0A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62C0615A-73DC-469D-95E0-A467E3C91FE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F5CD2FE7-AE0F-497F-9227-9F3BD1CC2F3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A87B3B4E-6927-472C-8CCB-F8E0D5B07336}"/>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CCFD7F71-8A6E-4225-80E3-A94F30F89FC5}"/>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FB935947-2437-4978-9125-4E61EDDA5394}"/>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0BFA4B98-C818-4E7E-B8F5-F572C43B1005}"/>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0E7E9E13-45BE-447C-8305-65A09A9B25BE}"/>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EE59638D-3B6B-4074-AEE0-1ACD827D71DA}"/>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ECD397B5-9B14-4F62-A7C8-1E4E19D4466E}"/>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6C30D384-53FD-4673-89AC-22B811CCC39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4CB19E3-1E66-4D47-9173-67AE239CE47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BE52AAAE-6F6A-4792-AFD7-5322ACBAFE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958ADCA-3AF9-42B2-AFDA-4D6F4BCAC7D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D06B7D92-B293-468B-852F-EDE4D5D6A0F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992B99B-163B-4E7A-8CD8-60BDE4822F4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5" name="楕円 394">
          <a:extLst>
            <a:ext uri="{FF2B5EF4-FFF2-40B4-BE49-F238E27FC236}">
              <a16:creationId xmlns:a16="http://schemas.microsoft.com/office/drawing/2014/main" id="{718C83E4-624F-4188-97B7-F88ABC1E84FE}"/>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D371187B-8E7A-43F7-B479-6745751205E0}"/>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95613</xdr:rowOff>
    </xdr:from>
    <xdr:to>
      <xdr:col>20</xdr:col>
      <xdr:colOff>38100</xdr:colOff>
      <xdr:row>105</xdr:row>
      <xdr:rowOff>25763</xdr:rowOff>
    </xdr:to>
    <xdr:sp macro="" textlink="">
      <xdr:nvSpPr>
        <xdr:cNvPr id="397" name="楕円 396">
          <a:extLst>
            <a:ext uri="{FF2B5EF4-FFF2-40B4-BE49-F238E27FC236}">
              <a16:creationId xmlns:a16="http://schemas.microsoft.com/office/drawing/2014/main" id="{5024D6E8-494E-4CAB-87ED-D0AB192EBD2C}"/>
            </a:ext>
          </a:extLst>
        </xdr:cNvPr>
        <xdr:cNvSpPr/>
      </xdr:nvSpPr>
      <xdr:spPr>
        <a:xfrm>
          <a:off x="3746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105</xdr:row>
      <xdr:rowOff>7620</xdr:rowOff>
    </xdr:to>
    <xdr:cxnSp macro="">
      <xdr:nvCxnSpPr>
        <xdr:cNvPr id="398" name="直線コネクタ 397">
          <a:extLst>
            <a:ext uri="{FF2B5EF4-FFF2-40B4-BE49-F238E27FC236}">
              <a16:creationId xmlns:a16="http://schemas.microsoft.com/office/drawing/2014/main" id="{13C67FEC-E5C5-490C-9DA3-C8F616DF7D8C}"/>
            </a:ext>
          </a:extLst>
        </xdr:cNvPr>
        <xdr:cNvCxnSpPr/>
      </xdr:nvCxnSpPr>
      <xdr:spPr>
        <a:xfrm>
          <a:off x="3797300" y="1797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399" name="楕円 398">
          <a:extLst>
            <a:ext uri="{FF2B5EF4-FFF2-40B4-BE49-F238E27FC236}">
              <a16:creationId xmlns:a16="http://schemas.microsoft.com/office/drawing/2014/main" id="{55E0D8B0-4A95-4536-AA20-86C741F051E8}"/>
            </a:ext>
          </a:extLst>
        </xdr:cNvPr>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146413</xdr:rowOff>
    </xdr:to>
    <xdr:cxnSp macro="">
      <xdr:nvCxnSpPr>
        <xdr:cNvPr id="400" name="直線コネクタ 399">
          <a:extLst>
            <a:ext uri="{FF2B5EF4-FFF2-40B4-BE49-F238E27FC236}">
              <a16:creationId xmlns:a16="http://schemas.microsoft.com/office/drawing/2014/main" id="{332DE252-3DAE-472E-A81C-07D71552BA18}"/>
            </a:ext>
          </a:extLst>
        </xdr:cNvPr>
        <xdr:cNvCxnSpPr/>
      </xdr:nvCxnSpPr>
      <xdr:spPr>
        <a:xfrm>
          <a:off x="2908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1" name="楕円 400">
          <a:extLst>
            <a:ext uri="{FF2B5EF4-FFF2-40B4-BE49-F238E27FC236}">
              <a16:creationId xmlns:a16="http://schemas.microsoft.com/office/drawing/2014/main" id="{ABD9AD57-0EFA-44D5-8487-D2F1352EE9FE}"/>
            </a:ext>
          </a:extLst>
        </xdr:cNvPr>
        <xdr:cNvSpPr/>
      </xdr:nvSpPr>
      <xdr:spPr>
        <a:xfrm>
          <a:off x="1968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81099</xdr:rowOff>
    </xdr:from>
    <xdr:to>
      <xdr:col>15</xdr:col>
      <xdr:colOff>50800</xdr:colOff>
      <xdr:row>104</xdr:row>
      <xdr:rowOff>110489</xdr:rowOff>
    </xdr:to>
    <xdr:cxnSp macro="">
      <xdr:nvCxnSpPr>
        <xdr:cNvPr id="402" name="直線コネクタ 401">
          <a:extLst>
            <a:ext uri="{FF2B5EF4-FFF2-40B4-BE49-F238E27FC236}">
              <a16:creationId xmlns:a16="http://schemas.microsoft.com/office/drawing/2014/main" id="{9634E6EA-A0F6-4F6E-9974-F8AB9AA01DDB}"/>
            </a:ext>
          </a:extLst>
        </xdr:cNvPr>
        <xdr:cNvCxnSpPr/>
      </xdr:nvCxnSpPr>
      <xdr:spPr>
        <a:xfrm>
          <a:off x="2019300" y="179118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03" name="n_1aveValue【市民会館】&#10;有形固定資産減価償却率">
          <a:extLst>
            <a:ext uri="{FF2B5EF4-FFF2-40B4-BE49-F238E27FC236}">
              <a16:creationId xmlns:a16="http://schemas.microsoft.com/office/drawing/2014/main" id="{C275D0C4-98E1-413F-82E9-0A7204BED38D}"/>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a:extLst>
            <a:ext uri="{FF2B5EF4-FFF2-40B4-BE49-F238E27FC236}">
              <a16:creationId xmlns:a16="http://schemas.microsoft.com/office/drawing/2014/main" id="{1C124341-3BAB-47F1-994A-08303354CC8E}"/>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a:extLst>
            <a:ext uri="{FF2B5EF4-FFF2-40B4-BE49-F238E27FC236}">
              <a16:creationId xmlns:a16="http://schemas.microsoft.com/office/drawing/2014/main" id="{9A62FC55-88B5-459B-9375-1847DE1D504B}"/>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a:extLst>
            <a:ext uri="{FF2B5EF4-FFF2-40B4-BE49-F238E27FC236}">
              <a16:creationId xmlns:a16="http://schemas.microsoft.com/office/drawing/2014/main" id="{CFEBC147-282F-4519-89ED-9AC3F11EACD4}"/>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16890</xdr:rowOff>
    </xdr:from>
    <xdr:ext cx="405111" cy="259045"/>
    <xdr:sp macro="" textlink="">
      <xdr:nvSpPr>
        <xdr:cNvPr id="407" name="n_1mainValue【市民会館】&#10;有形固定資産減価償却率">
          <a:extLst>
            <a:ext uri="{FF2B5EF4-FFF2-40B4-BE49-F238E27FC236}">
              <a16:creationId xmlns:a16="http://schemas.microsoft.com/office/drawing/2014/main" id="{E1204646-85B3-40AF-B60F-253D7A9AEEA6}"/>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6366</xdr:rowOff>
    </xdr:from>
    <xdr:ext cx="405111" cy="259045"/>
    <xdr:sp macro="" textlink="">
      <xdr:nvSpPr>
        <xdr:cNvPr id="408" name="n_2mainValue【市民会館】&#10;有形固定資産減価償却率">
          <a:extLst>
            <a:ext uri="{FF2B5EF4-FFF2-40B4-BE49-F238E27FC236}">
              <a16:creationId xmlns:a16="http://schemas.microsoft.com/office/drawing/2014/main" id="{20572E51-986D-49E5-A6F1-B5C6502C26B6}"/>
            </a:ext>
          </a:extLst>
        </xdr:cNvPr>
        <xdr:cNvSpPr txBox="1"/>
      </xdr:nvSpPr>
      <xdr:spPr>
        <a:xfrm>
          <a:off x="2705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09" name="n_3mainValue【市民会館】&#10;有形固定資産減価償却率">
          <a:extLst>
            <a:ext uri="{FF2B5EF4-FFF2-40B4-BE49-F238E27FC236}">
              <a16:creationId xmlns:a16="http://schemas.microsoft.com/office/drawing/2014/main" id="{3D6C3073-84CA-40B8-99E3-215E933F5212}"/>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CA9EE066-70E1-4970-852F-23406D4022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F5DFFA2C-FC82-4CC1-BF27-BBD8823D43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D192F095-227A-4DBC-86CB-177825E8CD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36C0F7CF-578C-4ED3-8B5C-310B9208CB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C5F418B-73DD-4BE2-BB36-F3CC4A9581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DF0A109A-7EE3-4609-9964-30FF6C4637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135E06A-884E-475C-BAF4-B56E2BCC7D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9FEC7F60-FA24-4E15-B259-62712D660D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F522F9F6-8DD4-4FD9-AA57-FF1A8848B53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7EB5E248-6289-4261-B097-51AECC4974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74F24C8D-A07D-41AA-BC3F-5B305E7F7A6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0C62164B-B8C7-4970-8B0D-2B9FB59E0F8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5A70BE05-35A7-4F5B-97D3-A7F5177EB54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A5A1D4EC-8BF5-4D95-84D0-42DC0522249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9ECA5AE0-63E3-4BE9-9C5F-ECD9861AD0E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ABF3001F-1CA8-4991-A55D-409B7CFEE57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94A1760F-1882-42C9-AC81-6244394667C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DB1E4AC6-5B2D-4B1A-B970-9B788648095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40170FB2-B5B1-4596-9623-45E8E2B0221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D9351610-2DB2-4584-A00C-AE07CB8986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A9F336B1-51A2-4BAC-AE12-AA13C8D7F5E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5236F516-1571-4B63-AE8C-1563BE8DD44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FFDC1303-27A0-4F3E-9B31-5305688F3DA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F22E52B7-AD76-4547-A7A0-B5FCAA05BC73}"/>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79E04E76-1F91-4DAC-B9D7-FF725639154F}"/>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6567E774-EB9E-45B0-9E43-4D7CD316CDA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6" name="【市民会館】&#10;一人当たり面積平均値テキスト">
          <a:extLst>
            <a:ext uri="{FF2B5EF4-FFF2-40B4-BE49-F238E27FC236}">
              <a16:creationId xmlns:a16="http://schemas.microsoft.com/office/drawing/2014/main" id="{79BCBE72-26E5-4CAC-9363-A375A765485A}"/>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44335394-9BE5-4611-A121-ED47CA4D509C}"/>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97D914E0-F337-426B-B9E0-554FCF7E7DF5}"/>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2E0BC956-63EE-4569-AE50-ACCF3D553353}"/>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B1117EC0-94B7-4B1F-BA5A-1EC9A70B3FD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E81308C4-5E58-4CD1-BA5B-8B090D6C628B}"/>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F0246D25-8299-42A1-885B-ABF02FE579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2458A2B9-F6D1-4910-B162-2C8B7C1F1E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825DF10-5626-488D-B48F-ACF12D7B1E3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75F5B9F-3198-480F-9DF3-93043C749EC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4F0115A6-D049-4F25-8180-B782C7CBD6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447" name="楕円 446">
          <a:extLst>
            <a:ext uri="{FF2B5EF4-FFF2-40B4-BE49-F238E27FC236}">
              <a16:creationId xmlns:a16="http://schemas.microsoft.com/office/drawing/2014/main" id="{7AE61C48-3D41-4313-B87E-DCFED64BBBDC}"/>
            </a:ext>
          </a:extLst>
        </xdr:cNvPr>
        <xdr:cNvSpPr/>
      </xdr:nvSpPr>
      <xdr:spPr>
        <a:xfrm>
          <a:off x="10426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29990</xdr:rowOff>
    </xdr:from>
    <xdr:ext cx="469744" cy="259045"/>
    <xdr:sp macro="" textlink="">
      <xdr:nvSpPr>
        <xdr:cNvPr id="448" name="【市民会館】&#10;一人当たり面積該当値テキスト">
          <a:extLst>
            <a:ext uri="{FF2B5EF4-FFF2-40B4-BE49-F238E27FC236}">
              <a16:creationId xmlns:a16="http://schemas.microsoft.com/office/drawing/2014/main" id="{71E7CBFE-C109-4273-958B-82EE2E02FAB3}"/>
            </a:ext>
          </a:extLst>
        </xdr:cNvPr>
        <xdr:cNvSpPr txBox="1"/>
      </xdr:nvSpPr>
      <xdr:spPr>
        <a:xfrm>
          <a:off x="10515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7113</xdr:rowOff>
    </xdr:from>
    <xdr:to>
      <xdr:col>50</xdr:col>
      <xdr:colOff>165100</xdr:colOff>
      <xdr:row>106</xdr:row>
      <xdr:rowOff>108713</xdr:rowOff>
    </xdr:to>
    <xdr:sp macro="" textlink="">
      <xdr:nvSpPr>
        <xdr:cNvPr id="449" name="楕円 448">
          <a:extLst>
            <a:ext uri="{FF2B5EF4-FFF2-40B4-BE49-F238E27FC236}">
              <a16:creationId xmlns:a16="http://schemas.microsoft.com/office/drawing/2014/main" id="{964CF7EB-05BA-4070-AD15-9BEAD8C276A8}"/>
            </a:ext>
          </a:extLst>
        </xdr:cNvPr>
        <xdr:cNvSpPr/>
      </xdr:nvSpPr>
      <xdr:spPr>
        <a:xfrm>
          <a:off x="9588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57913</xdr:rowOff>
    </xdr:from>
    <xdr:to>
      <xdr:col>55</xdr:col>
      <xdr:colOff>0</xdr:colOff>
      <xdr:row>106</xdr:row>
      <xdr:rowOff>57913</xdr:rowOff>
    </xdr:to>
    <xdr:cxnSp macro="">
      <xdr:nvCxnSpPr>
        <xdr:cNvPr id="450" name="直線コネクタ 449">
          <a:extLst>
            <a:ext uri="{FF2B5EF4-FFF2-40B4-BE49-F238E27FC236}">
              <a16:creationId xmlns:a16="http://schemas.microsoft.com/office/drawing/2014/main" id="{296875D1-0231-4C67-9CA1-76283FFCA1A3}"/>
            </a:ext>
          </a:extLst>
        </xdr:cNvPr>
        <xdr:cNvCxnSpPr/>
      </xdr:nvCxnSpPr>
      <xdr:spPr>
        <a:xfrm>
          <a:off x="9639300" y="18231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xdr:rowOff>
    </xdr:from>
    <xdr:to>
      <xdr:col>46</xdr:col>
      <xdr:colOff>38100</xdr:colOff>
      <xdr:row>106</xdr:row>
      <xdr:rowOff>110998</xdr:rowOff>
    </xdr:to>
    <xdr:sp macro="" textlink="">
      <xdr:nvSpPr>
        <xdr:cNvPr id="451" name="楕円 450">
          <a:extLst>
            <a:ext uri="{FF2B5EF4-FFF2-40B4-BE49-F238E27FC236}">
              <a16:creationId xmlns:a16="http://schemas.microsoft.com/office/drawing/2014/main" id="{913FB7BA-0145-4510-B641-77CD32C77A1A}"/>
            </a:ext>
          </a:extLst>
        </xdr:cNvPr>
        <xdr:cNvSpPr/>
      </xdr:nvSpPr>
      <xdr:spPr>
        <a:xfrm>
          <a:off x="8699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57913</xdr:rowOff>
    </xdr:from>
    <xdr:to>
      <xdr:col>50</xdr:col>
      <xdr:colOff>114300</xdr:colOff>
      <xdr:row>106</xdr:row>
      <xdr:rowOff>60198</xdr:rowOff>
    </xdr:to>
    <xdr:cxnSp macro="">
      <xdr:nvCxnSpPr>
        <xdr:cNvPr id="452" name="直線コネクタ 451">
          <a:extLst>
            <a:ext uri="{FF2B5EF4-FFF2-40B4-BE49-F238E27FC236}">
              <a16:creationId xmlns:a16="http://schemas.microsoft.com/office/drawing/2014/main" id="{4F4C063F-65D7-46C1-8046-571D1ED56959}"/>
            </a:ext>
          </a:extLst>
        </xdr:cNvPr>
        <xdr:cNvCxnSpPr/>
      </xdr:nvCxnSpPr>
      <xdr:spPr>
        <a:xfrm flipV="1">
          <a:off x="8750300" y="182316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xdr:rowOff>
    </xdr:from>
    <xdr:to>
      <xdr:col>41</xdr:col>
      <xdr:colOff>101600</xdr:colOff>
      <xdr:row>106</xdr:row>
      <xdr:rowOff>110998</xdr:rowOff>
    </xdr:to>
    <xdr:sp macro="" textlink="">
      <xdr:nvSpPr>
        <xdr:cNvPr id="453" name="楕円 452">
          <a:extLst>
            <a:ext uri="{FF2B5EF4-FFF2-40B4-BE49-F238E27FC236}">
              <a16:creationId xmlns:a16="http://schemas.microsoft.com/office/drawing/2014/main" id="{B39DA75C-4A47-4651-98BB-1B857AE7EFA8}"/>
            </a:ext>
          </a:extLst>
        </xdr:cNvPr>
        <xdr:cNvSpPr/>
      </xdr:nvSpPr>
      <xdr:spPr>
        <a:xfrm>
          <a:off x="7810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60198</xdr:rowOff>
    </xdr:from>
    <xdr:to>
      <xdr:col>45</xdr:col>
      <xdr:colOff>177800</xdr:colOff>
      <xdr:row>106</xdr:row>
      <xdr:rowOff>60198</xdr:rowOff>
    </xdr:to>
    <xdr:cxnSp macro="">
      <xdr:nvCxnSpPr>
        <xdr:cNvPr id="454" name="直線コネクタ 453">
          <a:extLst>
            <a:ext uri="{FF2B5EF4-FFF2-40B4-BE49-F238E27FC236}">
              <a16:creationId xmlns:a16="http://schemas.microsoft.com/office/drawing/2014/main" id="{B9EE999A-528B-4D94-908C-DB56FBF898DD}"/>
            </a:ext>
          </a:extLst>
        </xdr:cNvPr>
        <xdr:cNvCxnSpPr/>
      </xdr:nvCxnSpPr>
      <xdr:spPr>
        <a:xfrm>
          <a:off x="7861300"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55" name="n_1aveValue【市民会館】&#10;一人当たり面積">
          <a:extLst>
            <a:ext uri="{FF2B5EF4-FFF2-40B4-BE49-F238E27FC236}">
              <a16:creationId xmlns:a16="http://schemas.microsoft.com/office/drawing/2014/main" id="{ADA5AF6E-F34B-4273-AA2B-0E06CE84E980}"/>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6" name="n_2aveValue【市民会館】&#10;一人当たり面積">
          <a:extLst>
            <a:ext uri="{FF2B5EF4-FFF2-40B4-BE49-F238E27FC236}">
              <a16:creationId xmlns:a16="http://schemas.microsoft.com/office/drawing/2014/main" id="{7181BEC8-551F-456D-B49C-3578AA0401EC}"/>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57" name="n_3aveValue【市民会館】&#10;一人当たり面積">
          <a:extLst>
            <a:ext uri="{FF2B5EF4-FFF2-40B4-BE49-F238E27FC236}">
              <a16:creationId xmlns:a16="http://schemas.microsoft.com/office/drawing/2014/main" id="{41FB4D6B-8608-4DF5-A7C5-5E079F4603D4}"/>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a:extLst>
            <a:ext uri="{FF2B5EF4-FFF2-40B4-BE49-F238E27FC236}">
              <a16:creationId xmlns:a16="http://schemas.microsoft.com/office/drawing/2014/main" id="{BEDC0E04-C4D2-403E-9115-AB6895BA0DCB}"/>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125240</xdr:rowOff>
    </xdr:from>
    <xdr:ext cx="469744" cy="259045"/>
    <xdr:sp macro="" textlink="">
      <xdr:nvSpPr>
        <xdr:cNvPr id="459" name="n_1mainValue【市民会館】&#10;一人当たり面積">
          <a:extLst>
            <a:ext uri="{FF2B5EF4-FFF2-40B4-BE49-F238E27FC236}">
              <a16:creationId xmlns:a16="http://schemas.microsoft.com/office/drawing/2014/main" id="{3EED9E76-4B49-4020-A5D0-C0AED7E668B5}"/>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127525</xdr:rowOff>
    </xdr:from>
    <xdr:ext cx="469744" cy="259045"/>
    <xdr:sp macro="" textlink="">
      <xdr:nvSpPr>
        <xdr:cNvPr id="460" name="n_2mainValue【市民会館】&#10;一人当たり面積">
          <a:extLst>
            <a:ext uri="{FF2B5EF4-FFF2-40B4-BE49-F238E27FC236}">
              <a16:creationId xmlns:a16="http://schemas.microsoft.com/office/drawing/2014/main" id="{5E614A9A-1FBD-47A1-828B-7253B81266E4}"/>
            </a:ext>
          </a:extLst>
        </xdr:cNvPr>
        <xdr:cNvSpPr txBox="1"/>
      </xdr:nvSpPr>
      <xdr:spPr>
        <a:xfrm>
          <a:off x="8515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127525</xdr:rowOff>
    </xdr:from>
    <xdr:ext cx="469744" cy="259045"/>
    <xdr:sp macro="" textlink="">
      <xdr:nvSpPr>
        <xdr:cNvPr id="461" name="n_3mainValue【市民会館】&#10;一人当たり面積">
          <a:extLst>
            <a:ext uri="{FF2B5EF4-FFF2-40B4-BE49-F238E27FC236}">
              <a16:creationId xmlns:a16="http://schemas.microsoft.com/office/drawing/2014/main" id="{0CDB859C-6173-46D2-9978-3FAC68714A86}"/>
            </a:ext>
          </a:extLst>
        </xdr:cNvPr>
        <xdr:cNvSpPr txBox="1"/>
      </xdr:nvSpPr>
      <xdr:spPr>
        <a:xfrm>
          <a:off x="7626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D5A4EF4E-29D4-44FA-9B6E-834558AC43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3614D33A-B1E7-449D-AEEE-D4A85EE397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29DC58C8-CE45-47D0-BFBE-BB7158979F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C5089E7A-1CFB-41C5-A46C-D2B0A4A02A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194AC351-F37E-4976-B1CE-942B14270E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895A3C62-9786-4513-A6DB-646806703A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81892BBD-50A3-4A13-A988-13229F9E4C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2A3E8086-1349-4195-83EE-4A3BFB8FA28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a:extLst>
            <a:ext uri="{FF2B5EF4-FFF2-40B4-BE49-F238E27FC236}">
              <a16:creationId xmlns:a16="http://schemas.microsoft.com/office/drawing/2014/main" id="{3B886775-5114-40BD-BEF1-E560FBE00D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a:extLst>
            <a:ext uri="{FF2B5EF4-FFF2-40B4-BE49-F238E27FC236}">
              <a16:creationId xmlns:a16="http://schemas.microsoft.com/office/drawing/2014/main" id="{A47455AA-E75A-4672-9315-68608E14B6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a:extLst>
            <a:ext uri="{FF2B5EF4-FFF2-40B4-BE49-F238E27FC236}">
              <a16:creationId xmlns:a16="http://schemas.microsoft.com/office/drawing/2014/main" id="{D7813BFA-1B6C-4677-A644-00837FF171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a:extLst>
            <a:ext uri="{FF2B5EF4-FFF2-40B4-BE49-F238E27FC236}">
              <a16:creationId xmlns:a16="http://schemas.microsoft.com/office/drawing/2014/main" id="{126A2844-6A49-41B2-ABAB-9FDF9E52EF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a:extLst>
            <a:ext uri="{FF2B5EF4-FFF2-40B4-BE49-F238E27FC236}">
              <a16:creationId xmlns:a16="http://schemas.microsoft.com/office/drawing/2014/main" id="{457E29FB-B54A-4D69-AC98-570EED677B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a:extLst>
            <a:ext uri="{FF2B5EF4-FFF2-40B4-BE49-F238E27FC236}">
              <a16:creationId xmlns:a16="http://schemas.microsoft.com/office/drawing/2014/main" id="{35B7C3BD-3B60-48B3-B5E2-54791EC9CF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a:extLst>
            <a:ext uri="{FF2B5EF4-FFF2-40B4-BE49-F238E27FC236}">
              <a16:creationId xmlns:a16="http://schemas.microsoft.com/office/drawing/2014/main" id="{9229079D-DCB9-4D54-975B-970F39FB73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a:extLst>
            <a:ext uri="{FF2B5EF4-FFF2-40B4-BE49-F238E27FC236}">
              <a16:creationId xmlns:a16="http://schemas.microsoft.com/office/drawing/2014/main" id="{FAC288D0-C842-4E72-8E0E-DE876F4D101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40F7530D-F864-4E11-A5F5-3FEF80B233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1992D9BB-AAA6-4085-BC0D-FBD16307F3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84D86ADA-7C35-4B50-8EBA-3086ED809A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079ECDA5-7779-45EF-8619-3FEBB2463C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CEE832F6-4AAF-4075-AAB5-C1B2903DCC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70C5262E-DD75-42EF-B42A-BF924A620E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044FD01C-5906-472D-8811-78AF030F63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398C6A4E-1937-4E73-8700-2F749B50E7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78F6657-05E7-4376-9EDC-96E7DFFC25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546E3326-31B1-4755-A4DD-EA62AF2754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28F07BA7-3BEE-4E7E-902C-D157E622C9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a:extLst>
            <a:ext uri="{FF2B5EF4-FFF2-40B4-BE49-F238E27FC236}">
              <a16:creationId xmlns:a16="http://schemas.microsoft.com/office/drawing/2014/main" id="{0420B9FF-A803-4DE9-90D4-3F35A7A38C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0" name="テキスト ボックス 489">
          <a:extLst>
            <a:ext uri="{FF2B5EF4-FFF2-40B4-BE49-F238E27FC236}">
              <a16:creationId xmlns:a16="http://schemas.microsoft.com/office/drawing/2014/main" id="{4348DB6C-6FCF-47A6-9CD9-614ADC18E1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a:extLst>
            <a:ext uri="{FF2B5EF4-FFF2-40B4-BE49-F238E27FC236}">
              <a16:creationId xmlns:a16="http://schemas.microsoft.com/office/drawing/2014/main" id="{031E47CD-5FC9-4F69-B7B5-B73422646F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a:extLst>
            <a:ext uri="{FF2B5EF4-FFF2-40B4-BE49-F238E27FC236}">
              <a16:creationId xmlns:a16="http://schemas.microsoft.com/office/drawing/2014/main" id="{7E388B15-15B8-4C02-BEFA-7A20A6285B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a:extLst>
            <a:ext uri="{FF2B5EF4-FFF2-40B4-BE49-F238E27FC236}">
              <a16:creationId xmlns:a16="http://schemas.microsoft.com/office/drawing/2014/main" id="{AF7B358F-D4FA-4DE3-9E8D-850C73BFC87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a:extLst>
            <a:ext uri="{FF2B5EF4-FFF2-40B4-BE49-F238E27FC236}">
              <a16:creationId xmlns:a16="http://schemas.microsoft.com/office/drawing/2014/main" id="{0C51F0BD-4047-4F5E-99B9-5399112E9FC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a:extLst>
            <a:ext uri="{FF2B5EF4-FFF2-40B4-BE49-F238E27FC236}">
              <a16:creationId xmlns:a16="http://schemas.microsoft.com/office/drawing/2014/main" id="{404EAC1B-B855-4057-87CB-0F47F3DB45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a:extLst>
            <a:ext uri="{FF2B5EF4-FFF2-40B4-BE49-F238E27FC236}">
              <a16:creationId xmlns:a16="http://schemas.microsoft.com/office/drawing/2014/main" id="{1C46FB61-D757-4D7E-8C0A-9D2F6F91BF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a:extLst>
            <a:ext uri="{FF2B5EF4-FFF2-40B4-BE49-F238E27FC236}">
              <a16:creationId xmlns:a16="http://schemas.microsoft.com/office/drawing/2014/main" id="{033B8608-759A-4283-BD67-E80E4551A64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a:extLst>
            <a:ext uri="{FF2B5EF4-FFF2-40B4-BE49-F238E27FC236}">
              <a16:creationId xmlns:a16="http://schemas.microsoft.com/office/drawing/2014/main" id="{58F9DBE5-CBF4-4AC6-B538-FB8539DCD1B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a:extLst>
            <a:ext uri="{FF2B5EF4-FFF2-40B4-BE49-F238E27FC236}">
              <a16:creationId xmlns:a16="http://schemas.microsoft.com/office/drawing/2014/main" id="{AF0B4AD8-70ED-440F-9688-830D814BB2B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0" name="テキスト ボックス 499">
          <a:extLst>
            <a:ext uri="{FF2B5EF4-FFF2-40B4-BE49-F238E27FC236}">
              <a16:creationId xmlns:a16="http://schemas.microsoft.com/office/drawing/2014/main" id="{F62F7FC3-1281-4892-AF07-489397D7566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F0CBE11C-0235-4DD7-A70C-DE9E216293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C7E7A8FF-C278-4990-90E3-26C6C73C45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3" name="直線コネクタ 502">
          <a:extLst>
            <a:ext uri="{FF2B5EF4-FFF2-40B4-BE49-F238E27FC236}">
              <a16:creationId xmlns:a16="http://schemas.microsoft.com/office/drawing/2014/main" id="{B32B2434-812D-4528-B071-993DD4FEA46B}"/>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C5E13C13-4558-4DB5-9B79-613284EEE54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5" name="直線コネクタ 504">
          <a:extLst>
            <a:ext uri="{FF2B5EF4-FFF2-40B4-BE49-F238E27FC236}">
              <a16:creationId xmlns:a16="http://schemas.microsoft.com/office/drawing/2014/main" id="{93FB7B4A-2C66-41C7-92D1-1FC8BC5D831B}"/>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6" name="【保健センター・保健所】&#10;有形固定資産減価償却率最大値テキスト">
          <a:extLst>
            <a:ext uri="{FF2B5EF4-FFF2-40B4-BE49-F238E27FC236}">
              <a16:creationId xmlns:a16="http://schemas.microsoft.com/office/drawing/2014/main" id="{09264F7F-E801-45C7-A619-E20102244583}"/>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a:extLst>
            <a:ext uri="{FF2B5EF4-FFF2-40B4-BE49-F238E27FC236}">
              <a16:creationId xmlns:a16="http://schemas.microsoft.com/office/drawing/2014/main" id="{C00D9C0F-F670-43C5-89B8-DA9228DA611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5E653CEF-05D8-4CE0-9FB4-0906622872AC}"/>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9" name="フローチャート: 判断 508">
          <a:extLst>
            <a:ext uri="{FF2B5EF4-FFF2-40B4-BE49-F238E27FC236}">
              <a16:creationId xmlns:a16="http://schemas.microsoft.com/office/drawing/2014/main" id="{D23EEC50-AC44-40F5-BE68-B460F7ED17E5}"/>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0" name="フローチャート: 判断 509">
          <a:extLst>
            <a:ext uri="{FF2B5EF4-FFF2-40B4-BE49-F238E27FC236}">
              <a16:creationId xmlns:a16="http://schemas.microsoft.com/office/drawing/2014/main" id="{24564F7D-2329-4557-9C80-F1F3C5F09B04}"/>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1" name="フローチャート: 判断 510">
          <a:extLst>
            <a:ext uri="{FF2B5EF4-FFF2-40B4-BE49-F238E27FC236}">
              <a16:creationId xmlns:a16="http://schemas.microsoft.com/office/drawing/2014/main" id="{FAA502CB-A758-40A8-978B-94C31EF8DC01}"/>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2" name="フローチャート: 判断 511">
          <a:extLst>
            <a:ext uri="{FF2B5EF4-FFF2-40B4-BE49-F238E27FC236}">
              <a16:creationId xmlns:a16="http://schemas.microsoft.com/office/drawing/2014/main" id="{91B304CB-D218-41A5-A099-F7C9EE1180A5}"/>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3" name="フローチャート: 判断 512">
          <a:extLst>
            <a:ext uri="{FF2B5EF4-FFF2-40B4-BE49-F238E27FC236}">
              <a16:creationId xmlns:a16="http://schemas.microsoft.com/office/drawing/2014/main" id="{0021108E-BAE0-4B81-9123-124519319DF1}"/>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EE355EB5-48D9-4932-A0B0-12590A5386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1637EB2-6013-4522-86FC-D35EB51064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6FEE220D-DD4C-446D-91C2-A2D62F6051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1AC73B06-1464-4E6D-B9CE-96F357C645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F9556F0-3DB4-4AC4-90DD-B1A8D029EF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519" name="楕円 518">
          <a:extLst>
            <a:ext uri="{FF2B5EF4-FFF2-40B4-BE49-F238E27FC236}">
              <a16:creationId xmlns:a16="http://schemas.microsoft.com/office/drawing/2014/main" id="{754DB84F-3B88-486B-875C-0BB0BA74C405}"/>
            </a:ext>
          </a:extLst>
        </xdr:cNvPr>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64544312-A0ED-4BF5-A31E-05C7F691413F}"/>
            </a:ext>
          </a:extLst>
        </xdr:cNvPr>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21" name="楕円 520">
          <a:extLst>
            <a:ext uri="{FF2B5EF4-FFF2-40B4-BE49-F238E27FC236}">
              <a16:creationId xmlns:a16="http://schemas.microsoft.com/office/drawing/2014/main" id="{A7A07111-CD2E-4C60-B962-7F7E299BC8D9}"/>
            </a:ext>
          </a:extLst>
        </xdr:cNvPr>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71846</xdr:rowOff>
    </xdr:to>
    <xdr:cxnSp macro="">
      <xdr:nvCxnSpPr>
        <xdr:cNvPr id="522" name="直線コネクタ 521">
          <a:extLst>
            <a:ext uri="{FF2B5EF4-FFF2-40B4-BE49-F238E27FC236}">
              <a16:creationId xmlns:a16="http://schemas.microsoft.com/office/drawing/2014/main" id="{66665C19-F59F-4E40-9B46-D1CB430DB861}"/>
            </a:ext>
          </a:extLst>
        </xdr:cNvPr>
        <xdr:cNvCxnSpPr/>
      </xdr:nvCxnSpPr>
      <xdr:spPr>
        <a:xfrm>
          <a:off x="15481300" y="101531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23" name="楕円 522">
          <a:extLst>
            <a:ext uri="{FF2B5EF4-FFF2-40B4-BE49-F238E27FC236}">
              <a16:creationId xmlns:a16="http://schemas.microsoft.com/office/drawing/2014/main" id="{390573C4-1082-4791-93D6-91CF5C9B3854}"/>
            </a:ext>
          </a:extLst>
        </xdr:cNvPr>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37556</xdr:rowOff>
    </xdr:to>
    <xdr:cxnSp macro="">
      <xdr:nvCxnSpPr>
        <xdr:cNvPr id="524" name="直線コネクタ 523">
          <a:extLst>
            <a:ext uri="{FF2B5EF4-FFF2-40B4-BE49-F238E27FC236}">
              <a16:creationId xmlns:a16="http://schemas.microsoft.com/office/drawing/2014/main" id="{42A7EF21-1EF2-4C97-B783-19CC42F47147}"/>
            </a:ext>
          </a:extLst>
        </xdr:cNvPr>
        <xdr:cNvCxnSpPr/>
      </xdr:nvCxnSpPr>
      <xdr:spPr>
        <a:xfrm>
          <a:off x="14592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25" name="楕円 524">
          <a:extLst>
            <a:ext uri="{FF2B5EF4-FFF2-40B4-BE49-F238E27FC236}">
              <a16:creationId xmlns:a16="http://schemas.microsoft.com/office/drawing/2014/main" id="{1FF2CB4B-EB62-479F-A04A-3CDD324AAB23}"/>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4899</xdr:rowOff>
    </xdr:to>
    <xdr:cxnSp macro="">
      <xdr:nvCxnSpPr>
        <xdr:cNvPr id="526" name="直線コネクタ 525">
          <a:extLst>
            <a:ext uri="{FF2B5EF4-FFF2-40B4-BE49-F238E27FC236}">
              <a16:creationId xmlns:a16="http://schemas.microsoft.com/office/drawing/2014/main" id="{6F3F1B8B-6AE3-4BB5-8B27-41F3428E478A}"/>
            </a:ext>
          </a:extLst>
        </xdr:cNvPr>
        <xdr:cNvCxnSpPr/>
      </xdr:nvCxnSpPr>
      <xdr:spPr>
        <a:xfrm>
          <a:off x="13703300" y="100910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DE783111-222D-4DC1-AFB1-E5CA54E43051}"/>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F4954AEE-A7A0-4FFC-81D1-A6A6E1DED605}"/>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016DE2F9-4D16-4C9D-885C-4518B73F3307}"/>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B118FA3B-760C-43CC-84A9-0EEC35D514A7}"/>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F628162F-ECFB-4B57-9684-3E6A22DBDC0C}"/>
            </a:ext>
          </a:extLst>
        </xdr:cNvPr>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99C1BB8A-4688-455C-AD9F-66B4FC8C6BEC}"/>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2EB2EA9D-4E67-4910-872B-12EDFF8EE69D}"/>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32247B27-0179-4D7F-9F47-6D2A59651B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27E1E1A0-3DD7-4D40-B994-C0B8F490E0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3F44BFA5-9AA2-4368-AD92-37D859E922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5D3344C0-529A-4FF7-ADA5-348ECEC8BE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B9391AD6-A2EF-405A-AACF-47066515C4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2763B47-5924-45BC-9556-7664D9B660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1ED3ACA2-682D-4B39-850A-45A8035DDF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232F3D86-3859-43B6-8B87-FE5494BD23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64448785-7C72-4795-8F3A-F91334BE15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2E3FB56F-F901-44D5-AFE7-CB1D117A81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a:extLst>
            <a:ext uri="{FF2B5EF4-FFF2-40B4-BE49-F238E27FC236}">
              <a16:creationId xmlns:a16="http://schemas.microsoft.com/office/drawing/2014/main" id="{CF35FB3E-71B5-476D-92CA-861B30FF17B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a:extLst>
            <a:ext uri="{FF2B5EF4-FFF2-40B4-BE49-F238E27FC236}">
              <a16:creationId xmlns:a16="http://schemas.microsoft.com/office/drawing/2014/main" id="{41BE092E-ACDB-4273-B118-9CAFD49C946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a:extLst>
            <a:ext uri="{FF2B5EF4-FFF2-40B4-BE49-F238E27FC236}">
              <a16:creationId xmlns:a16="http://schemas.microsoft.com/office/drawing/2014/main" id="{AB89BE83-64E3-4C4F-81A9-2E50994ECD5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a:extLst>
            <a:ext uri="{FF2B5EF4-FFF2-40B4-BE49-F238E27FC236}">
              <a16:creationId xmlns:a16="http://schemas.microsoft.com/office/drawing/2014/main" id="{FE60CBF6-8571-40F3-AA5E-F4D9D44D925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a:extLst>
            <a:ext uri="{FF2B5EF4-FFF2-40B4-BE49-F238E27FC236}">
              <a16:creationId xmlns:a16="http://schemas.microsoft.com/office/drawing/2014/main" id="{483990CB-4D4B-4D01-8F44-8C30F8F692D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a:extLst>
            <a:ext uri="{FF2B5EF4-FFF2-40B4-BE49-F238E27FC236}">
              <a16:creationId xmlns:a16="http://schemas.microsoft.com/office/drawing/2014/main" id="{7F1551C0-0E40-45F9-8C27-F3A373133A5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a:extLst>
            <a:ext uri="{FF2B5EF4-FFF2-40B4-BE49-F238E27FC236}">
              <a16:creationId xmlns:a16="http://schemas.microsoft.com/office/drawing/2014/main" id="{58E92A9A-014D-4EA2-B39B-23F0EEB58D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a:extLst>
            <a:ext uri="{FF2B5EF4-FFF2-40B4-BE49-F238E27FC236}">
              <a16:creationId xmlns:a16="http://schemas.microsoft.com/office/drawing/2014/main" id="{8DE43103-F011-403A-8414-4C5139DDB46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a:extLst>
            <a:ext uri="{FF2B5EF4-FFF2-40B4-BE49-F238E27FC236}">
              <a16:creationId xmlns:a16="http://schemas.microsoft.com/office/drawing/2014/main" id="{8982CBE5-2829-46D9-ACEF-3FA2478010A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a:extLst>
            <a:ext uri="{FF2B5EF4-FFF2-40B4-BE49-F238E27FC236}">
              <a16:creationId xmlns:a16="http://schemas.microsoft.com/office/drawing/2014/main" id="{7960077C-D275-4026-918C-78E13B29FD1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a:extLst>
            <a:ext uri="{FF2B5EF4-FFF2-40B4-BE49-F238E27FC236}">
              <a16:creationId xmlns:a16="http://schemas.microsoft.com/office/drawing/2014/main" id="{4A87D88D-EAC5-4AD2-AB11-BB673F6DF6E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a:extLst>
            <a:ext uri="{FF2B5EF4-FFF2-40B4-BE49-F238E27FC236}">
              <a16:creationId xmlns:a16="http://schemas.microsoft.com/office/drawing/2014/main" id="{3DB27E8B-8BE0-49CF-ABD0-6AD661A2101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41B1872D-DFB8-44F7-AB16-41D8E07CBC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96592ADF-778D-4EF2-A1C1-FF037C4472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89E174D0-5360-403C-ACE7-FA38113505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59" name="直線コネクタ 558">
          <a:extLst>
            <a:ext uri="{FF2B5EF4-FFF2-40B4-BE49-F238E27FC236}">
              <a16:creationId xmlns:a16="http://schemas.microsoft.com/office/drawing/2014/main" id="{F39ADD75-62BC-4680-901E-8BD59DA767F9}"/>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0BABFF33-B6E3-4798-8D5D-DABA3AC583E8}"/>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1" name="直線コネクタ 560">
          <a:extLst>
            <a:ext uri="{FF2B5EF4-FFF2-40B4-BE49-F238E27FC236}">
              <a16:creationId xmlns:a16="http://schemas.microsoft.com/office/drawing/2014/main" id="{CDBA4BC6-186D-4753-85F0-50D374C8E014}"/>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A646D110-65F3-40B9-9BAE-A11D8C0AD949}"/>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3" name="直線コネクタ 562">
          <a:extLst>
            <a:ext uri="{FF2B5EF4-FFF2-40B4-BE49-F238E27FC236}">
              <a16:creationId xmlns:a16="http://schemas.microsoft.com/office/drawing/2014/main" id="{9EE9B3EE-221F-4346-B1FE-C3478CD09FD7}"/>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89C86E15-5BDC-4C93-9914-9481D6FEC1A1}"/>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5" name="フローチャート: 判断 564">
          <a:extLst>
            <a:ext uri="{FF2B5EF4-FFF2-40B4-BE49-F238E27FC236}">
              <a16:creationId xmlns:a16="http://schemas.microsoft.com/office/drawing/2014/main" id="{43DA2EBB-4AB8-477B-ACA6-6186343A6A8B}"/>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6" name="フローチャート: 判断 565">
          <a:extLst>
            <a:ext uri="{FF2B5EF4-FFF2-40B4-BE49-F238E27FC236}">
              <a16:creationId xmlns:a16="http://schemas.microsoft.com/office/drawing/2014/main" id="{603D45C5-5A67-43DB-A6D3-A02B06D6276D}"/>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7" name="フローチャート: 判断 566">
          <a:extLst>
            <a:ext uri="{FF2B5EF4-FFF2-40B4-BE49-F238E27FC236}">
              <a16:creationId xmlns:a16="http://schemas.microsoft.com/office/drawing/2014/main" id="{AD203873-E4A9-4E7C-9F65-D8A4CF9F3231}"/>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8" name="フローチャート: 判断 567">
          <a:extLst>
            <a:ext uri="{FF2B5EF4-FFF2-40B4-BE49-F238E27FC236}">
              <a16:creationId xmlns:a16="http://schemas.microsoft.com/office/drawing/2014/main" id="{1726BC06-B36C-4C74-A1BE-1A58F2DF4A39}"/>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9" name="フローチャート: 判断 568">
          <a:extLst>
            <a:ext uri="{FF2B5EF4-FFF2-40B4-BE49-F238E27FC236}">
              <a16:creationId xmlns:a16="http://schemas.microsoft.com/office/drawing/2014/main" id="{1D18AEAD-E44C-44EE-9297-1B4978AD2C88}"/>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522401A-05CC-4E17-9D0E-2AB46142A2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D5D3FF10-2A75-4D71-8CF6-D64A5D73D6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C1DEB229-8C3B-4EAD-970F-39D46010D6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9BA5FF4-67E3-4E15-85D7-6A7C5FBF89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EC102A66-F037-4D1A-B77A-C960A69C45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75" name="楕円 574">
          <a:extLst>
            <a:ext uri="{FF2B5EF4-FFF2-40B4-BE49-F238E27FC236}">
              <a16:creationId xmlns:a16="http://schemas.microsoft.com/office/drawing/2014/main" id="{557C4F35-5BC7-4C30-A7F3-C0D66309E9BE}"/>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36E64CB7-928B-44F8-9F7F-45A3C355D761}"/>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77" name="楕円 576">
          <a:extLst>
            <a:ext uri="{FF2B5EF4-FFF2-40B4-BE49-F238E27FC236}">
              <a16:creationId xmlns:a16="http://schemas.microsoft.com/office/drawing/2014/main" id="{56C43AAE-C8DC-437C-8A51-A7890CCF68E4}"/>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578" name="直線コネクタ 577">
          <a:extLst>
            <a:ext uri="{FF2B5EF4-FFF2-40B4-BE49-F238E27FC236}">
              <a16:creationId xmlns:a16="http://schemas.microsoft.com/office/drawing/2014/main" id="{4AE63453-5CA1-42B8-BBB9-BBE5296BCDAE}"/>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579" name="楕円 578">
          <a:extLst>
            <a:ext uri="{FF2B5EF4-FFF2-40B4-BE49-F238E27FC236}">
              <a16:creationId xmlns:a16="http://schemas.microsoft.com/office/drawing/2014/main" id="{892A5004-991D-4A18-8054-C9B227EA511D}"/>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11430</xdr:rowOff>
    </xdr:to>
    <xdr:cxnSp macro="">
      <xdr:nvCxnSpPr>
        <xdr:cNvPr id="580" name="直線コネクタ 579">
          <a:extLst>
            <a:ext uri="{FF2B5EF4-FFF2-40B4-BE49-F238E27FC236}">
              <a16:creationId xmlns:a16="http://schemas.microsoft.com/office/drawing/2014/main" id="{2AE13530-71F4-4D42-8F64-9F483A93D8D7}"/>
            </a:ext>
          </a:extLst>
        </xdr:cNvPr>
        <xdr:cNvCxnSpPr/>
      </xdr:nvCxnSpPr>
      <xdr:spPr>
        <a:xfrm flipV="1">
          <a:off x="20434300" y="108095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1" name="楕円 580">
          <a:extLst>
            <a:ext uri="{FF2B5EF4-FFF2-40B4-BE49-F238E27FC236}">
              <a16:creationId xmlns:a16="http://schemas.microsoft.com/office/drawing/2014/main" id="{CE2E7369-1951-4A64-A42B-1B1003C58173}"/>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582" name="直線コネクタ 581">
          <a:extLst>
            <a:ext uri="{FF2B5EF4-FFF2-40B4-BE49-F238E27FC236}">
              <a16:creationId xmlns:a16="http://schemas.microsoft.com/office/drawing/2014/main" id="{2B094C32-2759-417C-8370-6AF07FA2BE58}"/>
            </a:ext>
          </a:extLst>
        </xdr:cNvPr>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83" name="n_1aveValue【保健センター・保健所】&#10;一人当たり面積">
          <a:extLst>
            <a:ext uri="{FF2B5EF4-FFF2-40B4-BE49-F238E27FC236}">
              <a16:creationId xmlns:a16="http://schemas.microsoft.com/office/drawing/2014/main" id="{5D3C4F2B-7C24-474A-8728-CD4C453D599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84" name="n_2aveValue【保健センター・保健所】&#10;一人当たり面積">
          <a:extLst>
            <a:ext uri="{FF2B5EF4-FFF2-40B4-BE49-F238E27FC236}">
              <a16:creationId xmlns:a16="http://schemas.microsoft.com/office/drawing/2014/main" id="{7DD495D6-EFA1-46FD-B90E-ADFEE6C2926E}"/>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85" name="n_3aveValue【保健センター・保健所】&#10;一人当たり面積">
          <a:extLst>
            <a:ext uri="{FF2B5EF4-FFF2-40B4-BE49-F238E27FC236}">
              <a16:creationId xmlns:a16="http://schemas.microsoft.com/office/drawing/2014/main" id="{FAD3DEA4-81D9-4651-8680-C0FA3AB23A39}"/>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86" name="n_4aveValue【保健センター・保健所】&#10;一人当たり面積">
          <a:extLst>
            <a:ext uri="{FF2B5EF4-FFF2-40B4-BE49-F238E27FC236}">
              <a16:creationId xmlns:a16="http://schemas.microsoft.com/office/drawing/2014/main" id="{C5C127B2-8810-4334-A5B9-2E95EE1D393F}"/>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587" name="n_1mainValue【保健センター・保健所】&#10;一人当たり面積">
          <a:extLst>
            <a:ext uri="{FF2B5EF4-FFF2-40B4-BE49-F238E27FC236}">
              <a16:creationId xmlns:a16="http://schemas.microsoft.com/office/drawing/2014/main" id="{30FBE361-B286-442B-AFB1-96C6CA8E6DCA}"/>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88" name="n_2mainValue【保健センター・保健所】&#10;一人当たり面積">
          <a:extLst>
            <a:ext uri="{FF2B5EF4-FFF2-40B4-BE49-F238E27FC236}">
              <a16:creationId xmlns:a16="http://schemas.microsoft.com/office/drawing/2014/main" id="{4257B02C-A500-4C55-BEB2-4AEF142478FB}"/>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89" name="n_3mainValue【保健センター・保健所】&#10;一人当たり面積">
          <a:extLst>
            <a:ext uri="{FF2B5EF4-FFF2-40B4-BE49-F238E27FC236}">
              <a16:creationId xmlns:a16="http://schemas.microsoft.com/office/drawing/2014/main" id="{F4A46AAF-3EB2-4617-8F83-D0A988525727}"/>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9EDDE853-0D45-4FF7-91B7-8294D80AEA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C047C34A-85DE-4C7B-B752-9C8AEC2D89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5D5CC03C-50E8-494F-A4D2-563CB5D195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3013ECFE-9EA9-4608-8FA1-10E7974788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44902F42-369F-434C-BEE4-892ACB2A79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5BFC1BCA-75C7-4FC6-83FB-E17F8DBD9A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3BA30365-6C14-42BF-BCB1-A2FEE7E759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D814930C-25B9-4C2E-84DB-DAC85A31A0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980E13E4-D2FD-457E-90B3-385111A1D4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B15CD88B-7D23-43C8-B3F0-A37CEB24B1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9F270CE6-EA40-4405-98FA-DAD725F8096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9C59FD0C-0148-4462-921A-5D66FA51234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514A85D2-0B8C-4A06-B870-643AD0FC795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7C36A8DF-239D-4938-9B83-4C37397193A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2DA3FBF1-F6A3-4532-BBD6-1B441EE5CA3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7251977C-5653-47FB-82D9-1F7E3F662B3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4EA16148-01DF-4C7E-B19E-99E49847AAE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B8E3389B-A864-4294-B66D-E788B67C26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DF286011-1BCA-4C8E-AE8A-FB1B376D61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A18709E6-63B1-4E64-AF6F-1662CA686C6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0E32A6B6-5664-4300-AFB8-19CDE99534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1EF83A81-2EA4-43AE-B6BC-B9850CB1C93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72EA156F-9C12-4EA6-B6A9-5B0E8B4692D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83A26FBA-1795-492A-8E6C-9561EE03A1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84F41BCB-6584-4EDF-A231-AB69B7BB8B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AC9BE93A-3F04-43C1-A60E-2B6A7D548F06}"/>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15D842E3-249F-41A3-A5A9-172583097C8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7794B584-E29B-4D50-BEAE-41738AFE8A9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8" name="【消防施設】&#10;有形固定資産減価償却率最大値テキスト">
          <a:extLst>
            <a:ext uri="{FF2B5EF4-FFF2-40B4-BE49-F238E27FC236}">
              <a16:creationId xmlns:a16="http://schemas.microsoft.com/office/drawing/2014/main" id="{F735F98D-9CA0-4FD7-9AD1-17874797128D}"/>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9" name="直線コネクタ 618">
          <a:extLst>
            <a:ext uri="{FF2B5EF4-FFF2-40B4-BE49-F238E27FC236}">
              <a16:creationId xmlns:a16="http://schemas.microsoft.com/office/drawing/2014/main" id="{C5AC69CE-2127-4405-AAC1-092ABF5950A4}"/>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94CAAF15-1644-4022-85FF-77F91418CD79}"/>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a:extLst>
            <a:ext uri="{FF2B5EF4-FFF2-40B4-BE49-F238E27FC236}">
              <a16:creationId xmlns:a16="http://schemas.microsoft.com/office/drawing/2014/main" id="{203DBB40-2183-465A-8509-16887CCB1B1E}"/>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2" name="フローチャート: 判断 621">
          <a:extLst>
            <a:ext uri="{FF2B5EF4-FFF2-40B4-BE49-F238E27FC236}">
              <a16:creationId xmlns:a16="http://schemas.microsoft.com/office/drawing/2014/main" id="{AA51A6E2-41DD-4631-BDD6-856F02B9A0B1}"/>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3" name="フローチャート: 判断 622">
          <a:extLst>
            <a:ext uri="{FF2B5EF4-FFF2-40B4-BE49-F238E27FC236}">
              <a16:creationId xmlns:a16="http://schemas.microsoft.com/office/drawing/2014/main" id="{7E27B36C-5C5C-4FD6-9070-F4DAA810240F}"/>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4" name="フローチャート: 判断 623">
          <a:extLst>
            <a:ext uri="{FF2B5EF4-FFF2-40B4-BE49-F238E27FC236}">
              <a16:creationId xmlns:a16="http://schemas.microsoft.com/office/drawing/2014/main" id="{E6F50EB3-6B4C-4B19-A884-616569E07747}"/>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5" name="フローチャート: 判断 624">
          <a:extLst>
            <a:ext uri="{FF2B5EF4-FFF2-40B4-BE49-F238E27FC236}">
              <a16:creationId xmlns:a16="http://schemas.microsoft.com/office/drawing/2014/main" id="{EE676D40-FFA2-4333-A79E-EA8E1E0E1E23}"/>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6ABA5A2-45F9-4095-BE76-F7423AA1FD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CB732A4-9993-49E7-9979-56E4685511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E4B1FA2A-5315-4EFC-BDD0-D92A630B06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DB6F7DD-E6D5-4B02-BC41-55536576C5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14A4A54-1AE6-4FF3-8369-7B4A507243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631" name="楕円 630">
          <a:extLst>
            <a:ext uri="{FF2B5EF4-FFF2-40B4-BE49-F238E27FC236}">
              <a16:creationId xmlns:a16="http://schemas.microsoft.com/office/drawing/2014/main" id="{DCF27FF2-DB9C-445F-8AB8-C6CF25B1EA5E}"/>
            </a:ext>
          </a:extLst>
        </xdr:cNvPr>
        <xdr:cNvSpPr/>
      </xdr:nvSpPr>
      <xdr:spPr>
        <a:xfrm>
          <a:off x="16268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93479109-CB15-41C9-AD9C-520FBB4EB6CA}"/>
            </a:ext>
          </a:extLst>
        </xdr:cNvPr>
        <xdr:cNvSpPr txBox="1"/>
      </xdr:nvSpPr>
      <xdr:spPr>
        <a:xfrm>
          <a:off x="16357600"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633" name="楕円 632">
          <a:extLst>
            <a:ext uri="{FF2B5EF4-FFF2-40B4-BE49-F238E27FC236}">
              <a16:creationId xmlns:a16="http://schemas.microsoft.com/office/drawing/2014/main" id="{4515CB83-1B70-4FB0-9CBD-0F5436E8C547}"/>
            </a:ext>
          </a:extLst>
        </xdr:cNvPr>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84</xdr:row>
      <xdr:rowOff>157299</xdr:rowOff>
    </xdr:to>
    <xdr:cxnSp macro="">
      <xdr:nvCxnSpPr>
        <xdr:cNvPr id="634" name="直線コネクタ 633">
          <a:extLst>
            <a:ext uri="{FF2B5EF4-FFF2-40B4-BE49-F238E27FC236}">
              <a16:creationId xmlns:a16="http://schemas.microsoft.com/office/drawing/2014/main" id="{BE001C5A-8493-4045-A743-1A3833B2C839}"/>
            </a:ext>
          </a:extLst>
        </xdr:cNvPr>
        <xdr:cNvCxnSpPr/>
      </xdr:nvCxnSpPr>
      <xdr:spPr>
        <a:xfrm>
          <a:off x="15481300" y="1453950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635" name="楕円 634">
          <a:extLst>
            <a:ext uri="{FF2B5EF4-FFF2-40B4-BE49-F238E27FC236}">
              <a16:creationId xmlns:a16="http://schemas.microsoft.com/office/drawing/2014/main" id="{F98D161B-859F-4055-8DFB-38F3EC219E9E}"/>
            </a:ext>
          </a:extLst>
        </xdr:cNvPr>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84</xdr:row>
      <xdr:rowOff>137705</xdr:rowOff>
    </xdr:to>
    <xdr:cxnSp macro="">
      <xdr:nvCxnSpPr>
        <xdr:cNvPr id="636" name="直線コネクタ 635">
          <a:extLst>
            <a:ext uri="{FF2B5EF4-FFF2-40B4-BE49-F238E27FC236}">
              <a16:creationId xmlns:a16="http://schemas.microsoft.com/office/drawing/2014/main" id="{D5AA5613-827F-47B4-8D71-7A555CDA26C9}"/>
            </a:ext>
          </a:extLst>
        </xdr:cNvPr>
        <xdr:cNvCxnSpPr/>
      </xdr:nvCxnSpPr>
      <xdr:spPr>
        <a:xfrm>
          <a:off x="14592300" y="144921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162016</xdr:rowOff>
    </xdr:from>
    <xdr:to>
      <xdr:col>72</xdr:col>
      <xdr:colOff>38100</xdr:colOff>
      <xdr:row>84</xdr:row>
      <xdr:rowOff>92166</xdr:rowOff>
    </xdr:to>
    <xdr:sp macro="" textlink="">
      <xdr:nvSpPr>
        <xdr:cNvPr id="637" name="楕円 636">
          <a:extLst>
            <a:ext uri="{FF2B5EF4-FFF2-40B4-BE49-F238E27FC236}">
              <a16:creationId xmlns:a16="http://schemas.microsoft.com/office/drawing/2014/main" id="{F612D380-8951-47ED-9C67-8E20142CE164}"/>
            </a:ext>
          </a:extLst>
        </xdr:cNvPr>
        <xdr:cNvSpPr/>
      </xdr:nvSpPr>
      <xdr:spPr>
        <a:xfrm>
          <a:off x="1365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41366</xdr:rowOff>
    </xdr:from>
    <xdr:to>
      <xdr:col>76</xdr:col>
      <xdr:colOff>114300</xdr:colOff>
      <xdr:row>84</xdr:row>
      <xdr:rowOff>90351</xdr:rowOff>
    </xdr:to>
    <xdr:cxnSp macro="">
      <xdr:nvCxnSpPr>
        <xdr:cNvPr id="638" name="直線コネクタ 637">
          <a:extLst>
            <a:ext uri="{FF2B5EF4-FFF2-40B4-BE49-F238E27FC236}">
              <a16:creationId xmlns:a16="http://schemas.microsoft.com/office/drawing/2014/main" id="{0DCD8C8B-0B2C-49A8-8A75-D69D53297518}"/>
            </a:ext>
          </a:extLst>
        </xdr:cNvPr>
        <xdr:cNvCxnSpPr/>
      </xdr:nvCxnSpPr>
      <xdr:spPr>
        <a:xfrm>
          <a:off x="13703300" y="144431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9" name="n_1aveValue【消防施設】&#10;有形固定資産減価償却率">
          <a:extLst>
            <a:ext uri="{FF2B5EF4-FFF2-40B4-BE49-F238E27FC236}">
              <a16:creationId xmlns:a16="http://schemas.microsoft.com/office/drawing/2014/main" id="{836463B7-56A2-440F-BCC6-5FCB27AE40C2}"/>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0" name="n_2aveValue【消防施設】&#10;有形固定資産減価償却率">
          <a:extLst>
            <a:ext uri="{FF2B5EF4-FFF2-40B4-BE49-F238E27FC236}">
              <a16:creationId xmlns:a16="http://schemas.microsoft.com/office/drawing/2014/main" id="{D73E9C6F-CDCA-41DE-B127-8F9D67E90262}"/>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1" name="n_3aveValue【消防施設】&#10;有形固定資産減価償却率">
          <a:extLst>
            <a:ext uri="{FF2B5EF4-FFF2-40B4-BE49-F238E27FC236}">
              <a16:creationId xmlns:a16="http://schemas.microsoft.com/office/drawing/2014/main" id="{213FB2E1-D755-468C-8B5C-9D5F36244562}"/>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2" name="n_4aveValue【消防施設】&#10;有形固定資産減価償却率">
          <a:extLst>
            <a:ext uri="{FF2B5EF4-FFF2-40B4-BE49-F238E27FC236}">
              <a16:creationId xmlns:a16="http://schemas.microsoft.com/office/drawing/2014/main" id="{722B74CF-9320-42CB-8F31-9A3761042E64}"/>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643" name="n_1mainValue【消防施設】&#10;有形固定資産減価償却率">
          <a:extLst>
            <a:ext uri="{FF2B5EF4-FFF2-40B4-BE49-F238E27FC236}">
              <a16:creationId xmlns:a16="http://schemas.microsoft.com/office/drawing/2014/main" id="{D025C1BB-6639-44DD-88CC-4C36F9899368}"/>
            </a:ext>
          </a:extLst>
        </xdr:cNvPr>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44" name="n_2mainValue【消防施設】&#10;有形固定資産減価償却率">
          <a:extLst>
            <a:ext uri="{FF2B5EF4-FFF2-40B4-BE49-F238E27FC236}">
              <a16:creationId xmlns:a16="http://schemas.microsoft.com/office/drawing/2014/main" id="{7783D554-5196-4E3F-B356-65F58E3A81D5}"/>
            </a:ext>
          </a:extLst>
        </xdr:cNvPr>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83293</xdr:rowOff>
    </xdr:from>
    <xdr:ext cx="405111" cy="259045"/>
    <xdr:sp macro="" textlink="">
      <xdr:nvSpPr>
        <xdr:cNvPr id="645" name="n_3mainValue【消防施設】&#10;有形固定資産減価償却率">
          <a:extLst>
            <a:ext uri="{FF2B5EF4-FFF2-40B4-BE49-F238E27FC236}">
              <a16:creationId xmlns:a16="http://schemas.microsoft.com/office/drawing/2014/main" id="{DAA06F92-357E-436C-BBE1-ABD1C3D04171}"/>
            </a:ext>
          </a:extLst>
        </xdr:cNvPr>
        <xdr:cNvSpPr txBox="1"/>
      </xdr:nvSpPr>
      <xdr:spPr>
        <a:xfrm>
          <a:off x="13500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675D3F1F-EDA3-467B-92FA-45BB191063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2B8FEEF7-2C3A-491F-9BFF-555662E116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8B94BDDD-BF09-4913-A04C-405A75ADE9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DA194A75-F32D-4F30-A3A7-9D46C2BC16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DDC2DFA9-C75C-4C43-AC7D-A3082972DC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340EED63-5ABC-480F-B54F-46478453AB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74E35967-37D6-4A54-991D-A8E0EE95A6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73FA8257-3ED9-4B56-A5AD-1F37A1888D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9400A3C2-4C57-4784-9DD0-C829A64411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3F9F61E0-D41F-4487-970A-80754A3BE4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a:extLst>
            <a:ext uri="{FF2B5EF4-FFF2-40B4-BE49-F238E27FC236}">
              <a16:creationId xmlns:a16="http://schemas.microsoft.com/office/drawing/2014/main" id="{50F84B95-A212-473A-B075-13FC913E3E6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a:extLst>
            <a:ext uri="{FF2B5EF4-FFF2-40B4-BE49-F238E27FC236}">
              <a16:creationId xmlns:a16="http://schemas.microsoft.com/office/drawing/2014/main" id="{1C687865-F6EB-4A24-8FA5-0B2392A1434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a:extLst>
            <a:ext uri="{FF2B5EF4-FFF2-40B4-BE49-F238E27FC236}">
              <a16:creationId xmlns:a16="http://schemas.microsoft.com/office/drawing/2014/main" id="{5A8FA3F7-401A-460A-B70F-7524B513127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a:extLst>
            <a:ext uri="{FF2B5EF4-FFF2-40B4-BE49-F238E27FC236}">
              <a16:creationId xmlns:a16="http://schemas.microsoft.com/office/drawing/2014/main" id="{8F43EAE1-B809-439C-8A08-2631004DC4E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a:extLst>
            <a:ext uri="{FF2B5EF4-FFF2-40B4-BE49-F238E27FC236}">
              <a16:creationId xmlns:a16="http://schemas.microsoft.com/office/drawing/2014/main" id="{CDE15BAB-FD21-4A39-B2C5-334146C0FC7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a:extLst>
            <a:ext uri="{FF2B5EF4-FFF2-40B4-BE49-F238E27FC236}">
              <a16:creationId xmlns:a16="http://schemas.microsoft.com/office/drawing/2014/main" id="{DB8C2806-7B20-48AD-9BC6-14BE94B0B51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a:extLst>
            <a:ext uri="{FF2B5EF4-FFF2-40B4-BE49-F238E27FC236}">
              <a16:creationId xmlns:a16="http://schemas.microsoft.com/office/drawing/2014/main" id="{67F0ACBF-97B5-413B-A032-50BEA41E087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a:extLst>
            <a:ext uri="{FF2B5EF4-FFF2-40B4-BE49-F238E27FC236}">
              <a16:creationId xmlns:a16="http://schemas.microsoft.com/office/drawing/2014/main" id="{C4E72232-1751-4B83-896B-9F5E7CB904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620231AF-F7E0-4129-9CE3-0D58EC9064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3DE29647-7187-4182-A541-253C7C75EB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a:extLst>
            <a:ext uri="{FF2B5EF4-FFF2-40B4-BE49-F238E27FC236}">
              <a16:creationId xmlns:a16="http://schemas.microsoft.com/office/drawing/2014/main" id="{E5FA9075-5B8C-4B0F-ACAC-0A9E547E0D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7" name="直線コネクタ 666">
          <a:extLst>
            <a:ext uri="{FF2B5EF4-FFF2-40B4-BE49-F238E27FC236}">
              <a16:creationId xmlns:a16="http://schemas.microsoft.com/office/drawing/2014/main" id="{FAA414B2-DCEA-4BFD-96F9-40743110AB1E}"/>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8" name="【消防施設】&#10;一人当たり面積最小値テキスト">
          <a:extLst>
            <a:ext uri="{FF2B5EF4-FFF2-40B4-BE49-F238E27FC236}">
              <a16:creationId xmlns:a16="http://schemas.microsoft.com/office/drawing/2014/main" id="{85910CA9-789B-4B1E-B429-628B3C4CD5B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9" name="直線コネクタ 668">
          <a:extLst>
            <a:ext uri="{FF2B5EF4-FFF2-40B4-BE49-F238E27FC236}">
              <a16:creationId xmlns:a16="http://schemas.microsoft.com/office/drawing/2014/main" id="{23899155-CB84-4775-AA9E-3C1B11423A5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0" name="【消防施設】&#10;一人当たり面積最大値テキスト">
          <a:extLst>
            <a:ext uri="{FF2B5EF4-FFF2-40B4-BE49-F238E27FC236}">
              <a16:creationId xmlns:a16="http://schemas.microsoft.com/office/drawing/2014/main" id="{020A7692-C8DF-4083-B907-D7F1A6D50A14}"/>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1" name="直線コネクタ 670">
          <a:extLst>
            <a:ext uri="{FF2B5EF4-FFF2-40B4-BE49-F238E27FC236}">
              <a16:creationId xmlns:a16="http://schemas.microsoft.com/office/drawing/2014/main" id="{8E1C0D8A-DBD7-422D-9844-0FA4E52D20C2}"/>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72" name="【消防施設】&#10;一人当たり面積平均値テキスト">
          <a:extLst>
            <a:ext uri="{FF2B5EF4-FFF2-40B4-BE49-F238E27FC236}">
              <a16:creationId xmlns:a16="http://schemas.microsoft.com/office/drawing/2014/main" id="{61126879-523D-4409-B3AA-9A101917EB5D}"/>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3" name="フローチャート: 判断 672">
          <a:extLst>
            <a:ext uri="{FF2B5EF4-FFF2-40B4-BE49-F238E27FC236}">
              <a16:creationId xmlns:a16="http://schemas.microsoft.com/office/drawing/2014/main" id="{88B7D39F-7F0E-4E05-A86F-0559469137B7}"/>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4" name="フローチャート: 判断 673">
          <a:extLst>
            <a:ext uri="{FF2B5EF4-FFF2-40B4-BE49-F238E27FC236}">
              <a16:creationId xmlns:a16="http://schemas.microsoft.com/office/drawing/2014/main" id="{0477FFEB-90CF-47E7-9F36-BCB6116AE467}"/>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5" name="フローチャート: 判断 674">
          <a:extLst>
            <a:ext uri="{FF2B5EF4-FFF2-40B4-BE49-F238E27FC236}">
              <a16:creationId xmlns:a16="http://schemas.microsoft.com/office/drawing/2014/main" id="{A22D969E-695D-42E3-A4D4-2FD85B29DE51}"/>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6" name="フローチャート: 判断 675">
          <a:extLst>
            <a:ext uri="{FF2B5EF4-FFF2-40B4-BE49-F238E27FC236}">
              <a16:creationId xmlns:a16="http://schemas.microsoft.com/office/drawing/2014/main" id="{62C96716-5058-43CF-BABF-E35ED9625D68}"/>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7" name="フローチャート: 判断 676">
          <a:extLst>
            <a:ext uri="{FF2B5EF4-FFF2-40B4-BE49-F238E27FC236}">
              <a16:creationId xmlns:a16="http://schemas.microsoft.com/office/drawing/2014/main" id="{EC42E37F-B0B8-4B67-B0FF-B5E68CE05E25}"/>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FB04FE49-04C4-47FA-817E-38E7CBFD00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93B0B8D7-4A98-4C69-AC05-03B10DC36A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CD881E02-DB2B-45C3-A7F9-7C44F7E7305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517CFEED-6ED8-43BC-B6F0-1F4E5F2CA9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FA128869-3DC8-4AAA-AABC-0C8A15BF87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83" name="楕円 682">
          <a:extLst>
            <a:ext uri="{FF2B5EF4-FFF2-40B4-BE49-F238E27FC236}">
              <a16:creationId xmlns:a16="http://schemas.microsoft.com/office/drawing/2014/main" id="{122A904B-C7E2-4995-9A7C-7818911154EE}"/>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84" name="【消防施設】&#10;一人当たり面積該当値テキスト">
          <a:extLst>
            <a:ext uri="{FF2B5EF4-FFF2-40B4-BE49-F238E27FC236}">
              <a16:creationId xmlns:a16="http://schemas.microsoft.com/office/drawing/2014/main" id="{44310217-0C7B-4B98-9EA5-48FB6E414313}"/>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85" name="楕円 684">
          <a:extLst>
            <a:ext uri="{FF2B5EF4-FFF2-40B4-BE49-F238E27FC236}">
              <a16:creationId xmlns:a16="http://schemas.microsoft.com/office/drawing/2014/main" id="{960CC24F-5322-4B9D-B5A7-B4507AF8423A}"/>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86" name="直線コネクタ 685">
          <a:extLst>
            <a:ext uri="{FF2B5EF4-FFF2-40B4-BE49-F238E27FC236}">
              <a16:creationId xmlns:a16="http://schemas.microsoft.com/office/drawing/2014/main" id="{B9E9EB6C-BBA4-4E14-B07C-1A69B0D0D8E6}"/>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87" name="楕円 686">
          <a:extLst>
            <a:ext uri="{FF2B5EF4-FFF2-40B4-BE49-F238E27FC236}">
              <a16:creationId xmlns:a16="http://schemas.microsoft.com/office/drawing/2014/main" id="{A9559174-7754-430B-852A-5F0100184D19}"/>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88" name="直線コネクタ 687">
          <a:extLst>
            <a:ext uri="{FF2B5EF4-FFF2-40B4-BE49-F238E27FC236}">
              <a16:creationId xmlns:a16="http://schemas.microsoft.com/office/drawing/2014/main" id="{36B01E8F-036F-4F49-934A-6D1576393B30}"/>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89" name="楕円 688">
          <a:extLst>
            <a:ext uri="{FF2B5EF4-FFF2-40B4-BE49-F238E27FC236}">
              <a16:creationId xmlns:a16="http://schemas.microsoft.com/office/drawing/2014/main" id="{AB2155F7-F8B3-4ACB-B208-EA868459B272}"/>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690" name="直線コネクタ 689">
          <a:extLst>
            <a:ext uri="{FF2B5EF4-FFF2-40B4-BE49-F238E27FC236}">
              <a16:creationId xmlns:a16="http://schemas.microsoft.com/office/drawing/2014/main" id="{C3184A56-BE97-40F5-ACDB-5F15C4937F2F}"/>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91" name="n_1aveValue【消防施設】&#10;一人当たり面積">
          <a:extLst>
            <a:ext uri="{FF2B5EF4-FFF2-40B4-BE49-F238E27FC236}">
              <a16:creationId xmlns:a16="http://schemas.microsoft.com/office/drawing/2014/main" id="{B47FEC65-ED69-47F0-A9B5-53255413A73B}"/>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2" name="n_2aveValue【消防施設】&#10;一人当たり面積">
          <a:extLst>
            <a:ext uri="{FF2B5EF4-FFF2-40B4-BE49-F238E27FC236}">
              <a16:creationId xmlns:a16="http://schemas.microsoft.com/office/drawing/2014/main" id="{0907AE77-E57D-4564-AC9E-C642F7D30DB2}"/>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93" name="n_3aveValue【消防施設】&#10;一人当たり面積">
          <a:extLst>
            <a:ext uri="{FF2B5EF4-FFF2-40B4-BE49-F238E27FC236}">
              <a16:creationId xmlns:a16="http://schemas.microsoft.com/office/drawing/2014/main" id="{855F52C6-DE24-49DD-8366-F3C3F38E800B}"/>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94" name="n_4aveValue【消防施設】&#10;一人当たり面積">
          <a:extLst>
            <a:ext uri="{FF2B5EF4-FFF2-40B4-BE49-F238E27FC236}">
              <a16:creationId xmlns:a16="http://schemas.microsoft.com/office/drawing/2014/main" id="{A35EDAD9-7FFC-48F0-B922-403E23E8CE5F}"/>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95" name="n_1mainValue【消防施設】&#10;一人当たり面積">
          <a:extLst>
            <a:ext uri="{FF2B5EF4-FFF2-40B4-BE49-F238E27FC236}">
              <a16:creationId xmlns:a16="http://schemas.microsoft.com/office/drawing/2014/main" id="{286BBAAE-D7D7-48CF-8B5D-68CD1AB442CA}"/>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96" name="n_2mainValue【消防施設】&#10;一人当たり面積">
          <a:extLst>
            <a:ext uri="{FF2B5EF4-FFF2-40B4-BE49-F238E27FC236}">
              <a16:creationId xmlns:a16="http://schemas.microsoft.com/office/drawing/2014/main" id="{BE8843CD-6909-4311-B9E9-9CA83233EA9E}"/>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97" name="n_3mainValue【消防施設】&#10;一人当たり面積">
          <a:extLst>
            <a:ext uri="{FF2B5EF4-FFF2-40B4-BE49-F238E27FC236}">
              <a16:creationId xmlns:a16="http://schemas.microsoft.com/office/drawing/2014/main" id="{874CEE19-17FA-4DFC-BD68-3AFF34007BB3}"/>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C743AC43-3E13-4A9D-8EC9-4C7BBD1697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DD3903C2-2F33-4E45-BFAA-3969F5721C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E204BF3D-6CF3-4D79-8368-174BB3FBBA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E42836A0-1972-4405-AC4A-462B36004D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A5F27ED6-2451-4D37-97A3-D8F6B4D620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D2F8E578-6ABE-4248-9A19-75BEC23F08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0A88500F-4226-43C9-BD38-0A2AD3942E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AF5A00FF-010C-472A-BEE4-EF52DCDC298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9643333B-A9EA-4F1A-B9D0-2348AD1E81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0D6F86FD-1BB0-4179-8E70-16D4494BB2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DB833C40-9316-4688-AC56-0D8E6F305C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760D99DF-C012-440D-921C-88E87764AE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90C706C5-E97C-43EF-8759-8481C048C7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4E823D4F-9B25-4C28-BC23-C166C5364B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6A647EB6-ADC5-4CE3-83F0-85235A4F934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69B59D2F-4573-4B4B-A94B-36B83602B0D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E1BC5090-1ECF-4A03-B404-D715E66D63C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7DB4DB10-5F34-4015-BBE1-22D01B7CBB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B38327B3-F516-4453-AA0B-6E424210842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D9349D0E-6190-4E62-B146-0D7C8D401B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458E53CE-9B60-417A-BC66-942C87FCEB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B17E9F09-E90D-41C9-9BC2-CBB3D19816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A245A305-22A5-456D-B8B8-7AC0149507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7D970AE3-E89D-4CDF-B2CE-8D0F6C8114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a:extLst>
            <a:ext uri="{FF2B5EF4-FFF2-40B4-BE49-F238E27FC236}">
              <a16:creationId xmlns:a16="http://schemas.microsoft.com/office/drawing/2014/main" id="{D059F741-D4EC-47B6-9D9D-C7D9FF7F6D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3" name="直線コネクタ 722">
          <a:extLst>
            <a:ext uri="{FF2B5EF4-FFF2-40B4-BE49-F238E27FC236}">
              <a16:creationId xmlns:a16="http://schemas.microsoft.com/office/drawing/2014/main" id="{9BA19FD0-1CF3-4EA3-B9E0-15994A08BA5B}"/>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a:extLst>
            <a:ext uri="{FF2B5EF4-FFF2-40B4-BE49-F238E27FC236}">
              <a16:creationId xmlns:a16="http://schemas.microsoft.com/office/drawing/2014/main" id="{F6CC9622-14EC-4ED1-9C3C-35DFD110012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a:extLst>
            <a:ext uri="{FF2B5EF4-FFF2-40B4-BE49-F238E27FC236}">
              <a16:creationId xmlns:a16="http://schemas.microsoft.com/office/drawing/2014/main" id="{18129AC8-F68A-4FD4-9E2A-7665343301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6" name="【庁舎】&#10;有形固定資産減価償却率最大値テキスト">
          <a:extLst>
            <a:ext uri="{FF2B5EF4-FFF2-40B4-BE49-F238E27FC236}">
              <a16:creationId xmlns:a16="http://schemas.microsoft.com/office/drawing/2014/main" id="{432F5031-CE8D-47F8-BA8A-04E57DE62417}"/>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7" name="直線コネクタ 726">
          <a:extLst>
            <a:ext uri="{FF2B5EF4-FFF2-40B4-BE49-F238E27FC236}">
              <a16:creationId xmlns:a16="http://schemas.microsoft.com/office/drawing/2014/main" id="{F6E1D32F-7DD9-448A-916B-63E816731755}"/>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8" name="【庁舎】&#10;有形固定資産減価償却率平均値テキスト">
          <a:extLst>
            <a:ext uri="{FF2B5EF4-FFF2-40B4-BE49-F238E27FC236}">
              <a16:creationId xmlns:a16="http://schemas.microsoft.com/office/drawing/2014/main" id="{0CC45064-9F68-47BB-B9DF-CCDA15031F55}"/>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9" name="フローチャート: 判断 728">
          <a:extLst>
            <a:ext uri="{FF2B5EF4-FFF2-40B4-BE49-F238E27FC236}">
              <a16:creationId xmlns:a16="http://schemas.microsoft.com/office/drawing/2014/main" id="{8A73B9F0-4938-4C88-982A-9E7F5B55352D}"/>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30" name="フローチャート: 判断 729">
          <a:extLst>
            <a:ext uri="{FF2B5EF4-FFF2-40B4-BE49-F238E27FC236}">
              <a16:creationId xmlns:a16="http://schemas.microsoft.com/office/drawing/2014/main" id="{3065BFBB-9DBC-4392-A74A-971B141CE847}"/>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31" name="フローチャート: 判断 730">
          <a:extLst>
            <a:ext uri="{FF2B5EF4-FFF2-40B4-BE49-F238E27FC236}">
              <a16:creationId xmlns:a16="http://schemas.microsoft.com/office/drawing/2014/main" id="{73FB6D47-D1E9-4C8D-B699-8DA71AAEA304}"/>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2" name="フローチャート: 判断 731">
          <a:extLst>
            <a:ext uri="{FF2B5EF4-FFF2-40B4-BE49-F238E27FC236}">
              <a16:creationId xmlns:a16="http://schemas.microsoft.com/office/drawing/2014/main" id="{55C3A344-930C-4B9D-9588-3400D5AB4F0F}"/>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3" name="フローチャート: 判断 732">
          <a:extLst>
            <a:ext uri="{FF2B5EF4-FFF2-40B4-BE49-F238E27FC236}">
              <a16:creationId xmlns:a16="http://schemas.microsoft.com/office/drawing/2014/main" id="{62A63006-49A4-488B-B2CF-2CF540D99DD2}"/>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477A237-EA95-4123-99C5-3D4C254B91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FE8571D-B6AF-430A-97E2-631950D84E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95F0339-B160-4EBC-9442-04CF91C4E6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2D0525B-08DE-42C1-AD07-2063255517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F822689-97C2-43B5-9F20-E4962F5F89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97245</xdr:rowOff>
    </xdr:from>
    <xdr:to>
      <xdr:col>85</xdr:col>
      <xdr:colOff>177800</xdr:colOff>
      <xdr:row>101</xdr:row>
      <xdr:rowOff>27395</xdr:rowOff>
    </xdr:to>
    <xdr:sp macro="" textlink="">
      <xdr:nvSpPr>
        <xdr:cNvPr id="739" name="楕円 738">
          <a:extLst>
            <a:ext uri="{FF2B5EF4-FFF2-40B4-BE49-F238E27FC236}">
              <a16:creationId xmlns:a16="http://schemas.microsoft.com/office/drawing/2014/main" id="{7C9BD8F0-71D9-4ABD-9343-7A5742989389}"/>
            </a:ext>
          </a:extLst>
        </xdr:cNvPr>
        <xdr:cNvSpPr/>
      </xdr:nvSpPr>
      <xdr:spPr>
        <a:xfrm>
          <a:off x="162687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120122</xdr:rowOff>
    </xdr:from>
    <xdr:ext cx="405111" cy="259045"/>
    <xdr:sp macro="" textlink="">
      <xdr:nvSpPr>
        <xdr:cNvPr id="740" name="【庁舎】&#10;有形固定資産減価償却率該当値テキスト">
          <a:extLst>
            <a:ext uri="{FF2B5EF4-FFF2-40B4-BE49-F238E27FC236}">
              <a16:creationId xmlns:a16="http://schemas.microsoft.com/office/drawing/2014/main" id="{FA50FA3D-2141-41AD-9ED8-DBAB13E18FF7}"/>
            </a:ext>
          </a:extLst>
        </xdr:cNvPr>
        <xdr:cNvSpPr txBox="1"/>
      </xdr:nvSpPr>
      <xdr:spPr>
        <a:xfrm>
          <a:off x="16357600" y="170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53158</xdr:rowOff>
    </xdr:from>
    <xdr:to>
      <xdr:col>81</xdr:col>
      <xdr:colOff>101600</xdr:colOff>
      <xdr:row>100</xdr:row>
      <xdr:rowOff>154758</xdr:rowOff>
    </xdr:to>
    <xdr:sp macro="" textlink="">
      <xdr:nvSpPr>
        <xdr:cNvPr id="741" name="楕円 740">
          <a:extLst>
            <a:ext uri="{FF2B5EF4-FFF2-40B4-BE49-F238E27FC236}">
              <a16:creationId xmlns:a16="http://schemas.microsoft.com/office/drawing/2014/main" id="{6F2E8FC8-162E-462B-A562-7A4C3400C358}"/>
            </a:ext>
          </a:extLst>
        </xdr:cNvPr>
        <xdr:cNvSpPr/>
      </xdr:nvSpPr>
      <xdr:spPr>
        <a:xfrm>
          <a:off x="15430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103958</xdr:rowOff>
    </xdr:from>
    <xdr:to>
      <xdr:col>85</xdr:col>
      <xdr:colOff>127000</xdr:colOff>
      <xdr:row>100</xdr:row>
      <xdr:rowOff>148045</xdr:rowOff>
    </xdr:to>
    <xdr:cxnSp macro="">
      <xdr:nvCxnSpPr>
        <xdr:cNvPr id="742" name="直線コネクタ 741">
          <a:extLst>
            <a:ext uri="{FF2B5EF4-FFF2-40B4-BE49-F238E27FC236}">
              <a16:creationId xmlns:a16="http://schemas.microsoft.com/office/drawing/2014/main" id="{07B36251-0401-4ED4-85EE-291989C14B75}"/>
            </a:ext>
          </a:extLst>
        </xdr:cNvPr>
        <xdr:cNvCxnSpPr/>
      </xdr:nvCxnSpPr>
      <xdr:spPr>
        <a:xfrm>
          <a:off x="15481300" y="172489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xdr:rowOff>
    </xdr:from>
    <xdr:to>
      <xdr:col>76</xdr:col>
      <xdr:colOff>165100</xdr:colOff>
      <xdr:row>100</xdr:row>
      <xdr:rowOff>110671</xdr:rowOff>
    </xdr:to>
    <xdr:sp macro="" textlink="">
      <xdr:nvSpPr>
        <xdr:cNvPr id="743" name="楕円 742">
          <a:extLst>
            <a:ext uri="{FF2B5EF4-FFF2-40B4-BE49-F238E27FC236}">
              <a16:creationId xmlns:a16="http://schemas.microsoft.com/office/drawing/2014/main" id="{1929D164-9668-4CB0-B4CB-88C6C7599B73}"/>
            </a:ext>
          </a:extLst>
        </xdr:cNvPr>
        <xdr:cNvSpPr/>
      </xdr:nvSpPr>
      <xdr:spPr>
        <a:xfrm>
          <a:off x="14541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59871</xdr:rowOff>
    </xdr:from>
    <xdr:to>
      <xdr:col>81</xdr:col>
      <xdr:colOff>50800</xdr:colOff>
      <xdr:row>100</xdr:row>
      <xdr:rowOff>103958</xdr:rowOff>
    </xdr:to>
    <xdr:cxnSp macro="">
      <xdr:nvCxnSpPr>
        <xdr:cNvPr id="744" name="直線コネクタ 743">
          <a:extLst>
            <a:ext uri="{FF2B5EF4-FFF2-40B4-BE49-F238E27FC236}">
              <a16:creationId xmlns:a16="http://schemas.microsoft.com/office/drawing/2014/main" id="{3418EBCE-BB0D-4305-A9F8-E12A2A5854BA}"/>
            </a:ext>
          </a:extLst>
        </xdr:cNvPr>
        <xdr:cNvCxnSpPr/>
      </xdr:nvCxnSpPr>
      <xdr:spPr>
        <a:xfrm>
          <a:off x="14592300" y="172048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84182</xdr:rowOff>
    </xdr:from>
    <xdr:to>
      <xdr:col>72</xdr:col>
      <xdr:colOff>38100</xdr:colOff>
      <xdr:row>101</xdr:row>
      <xdr:rowOff>14332</xdr:rowOff>
    </xdr:to>
    <xdr:sp macro="" textlink="">
      <xdr:nvSpPr>
        <xdr:cNvPr id="745" name="楕円 744">
          <a:extLst>
            <a:ext uri="{FF2B5EF4-FFF2-40B4-BE49-F238E27FC236}">
              <a16:creationId xmlns:a16="http://schemas.microsoft.com/office/drawing/2014/main" id="{D2F2E011-D9FF-47FF-9030-F648D6FCE16B}"/>
            </a:ext>
          </a:extLst>
        </xdr:cNvPr>
        <xdr:cNvSpPr/>
      </xdr:nvSpPr>
      <xdr:spPr>
        <a:xfrm>
          <a:off x="13652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59871</xdr:rowOff>
    </xdr:from>
    <xdr:to>
      <xdr:col>76</xdr:col>
      <xdr:colOff>114300</xdr:colOff>
      <xdr:row>100</xdr:row>
      <xdr:rowOff>134982</xdr:rowOff>
    </xdr:to>
    <xdr:cxnSp macro="">
      <xdr:nvCxnSpPr>
        <xdr:cNvPr id="746" name="直線コネクタ 745">
          <a:extLst>
            <a:ext uri="{FF2B5EF4-FFF2-40B4-BE49-F238E27FC236}">
              <a16:creationId xmlns:a16="http://schemas.microsoft.com/office/drawing/2014/main" id="{1B76D786-08E9-4F94-8315-F69194A6C8F3}"/>
            </a:ext>
          </a:extLst>
        </xdr:cNvPr>
        <xdr:cNvCxnSpPr/>
      </xdr:nvCxnSpPr>
      <xdr:spPr>
        <a:xfrm flipV="1">
          <a:off x="13703300" y="1720487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47" name="n_1aveValue【庁舎】&#10;有形固定資産減価償却率">
          <a:extLst>
            <a:ext uri="{FF2B5EF4-FFF2-40B4-BE49-F238E27FC236}">
              <a16:creationId xmlns:a16="http://schemas.microsoft.com/office/drawing/2014/main" id="{42297370-6056-469F-97EB-D1ED3B669664}"/>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48" name="n_2aveValue【庁舎】&#10;有形固定資産減価償却率">
          <a:extLst>
            <a:ext uri="{FF2B5EF4-FFF2-40B4-BE49-F238E27FC236}">
              <a16:creationId xmlns:a16="http://schemas.microsoft.com/office/drawing/2014/main" id="{EC672601-842C-418F-B6ED-313EBACF8435}"/>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49" name="n_3aveValue【庁舎】&#10;有形固定資産減価償却率">
          <a:extLst>
            <a:ext uri="{FF2B5EF4-FFF2-40B4-BE49-F238E27FC236}">
              <a16:creationId xmlns:a16="http://schemas.microsoft.com/office/drawing/2014/main" id="{6599B1DB-4414-4197-B82D-CB4E1DF72581}"/>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50" name="n_4aveValue【庁舎】&#10;有形固定資産減価償却率">
          <a:extLst>
            <a:ext uri="{FF2B5EF4-FFF2-40B4-BE49-F238E27FC236}">
              <a16:creationId xmlns:a16="http://schemas.microsoft.com/office/drawing/2014/main" id="{A381A299-7150-4D0B-8C24-4A0E3D1E489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171285</xdr:rowOff>
    </xdr:from>
    <xdr:ext cx="340478" cy="259045"/>
    <xdr:sp macro="" textlink="">
      <xdr:nvSpPr>
        <xdr:cNvPr id="751" name="n_1mainValue【庁舎】&#10;有形固定資産減価償却率">
          <a:extLst>
            <a:ext uri="{FF2B5EF4-FFF2-40B4-BE49-F238E27FC236}">
              <a16:creationId xmlns:a16="http://schemas.microsoft.com/office/drawing/2014/main" id="{6C034CA2-1667-4C49-ABB1-6F95B72FFFED}"/>
            </a:ext>
          </a:extLst>
        </xdr:cNvPr>
        <xdr:cNvSpPr txBox="1"/>
      </xdr:nvSpPr>
      <xdr:spPr>
        <a:xfrm>
          <a:off x="15298361" y="1697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127198</xdr:rowOff>
    </xdr:from>
    <xdr:ext cx="340478" cy="259045"/>
    <xdr:sp macro="" textlink="">
      <xdr:nvSpPr>
        <xdr:cNvPr id="752" name="n_2mainValue【庁舎】&#10;有形固定資産減価償却率">
          <a:extLst>
            <a:ext uri="{FF2B5EF4-FFF2-40B4-BE49-F238E27FC236}">
              <a16:creationId xmlns:a16="http://schemas.microsoft.com/office/drawing/2014/main" id="{B023EC04-8EB2-4E04-8D94-2E31E0AD60CA}"/>
            </a:ext>
          </a:extLst>
        </xdr:cNvPr>
        <xdr:cNvSpPr txBox="1"/>
      </xdr:nvSpPr>
      <xdr:spPr>
        <a:xfrm>
          <a:off x="14422061" y="1692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30859</xdr:rowOff>
    </xdr:from>
    <xdr:ext cx="405111" cy="259045"/>
    <xdr:sp macro="" textlink="">
      <xdr:nvSpPr>
        <xdr:cNvPr id="753" name="n_3mainValue【庁舎】&#10;有形固定資産減価償却率">
          <a:extLst>
            <a:ext uri="{FF2B5EF4-FFF2-40B4-BE49-F238E27FC236}">
              <a16:creationId xmlns:a16="http://schemas.microsoft.com/office/drawing/2014/main" id="{86342821-8CAA-4B40-888D-A9215AB933CF}"/>
            </a:ext>
          </a:extLst>
        </xdr:cNvPr>
        <xdr:cNvSpPr txBox="1"/>
      </xdr:nvSpPr>
      <xdr:spPr>
        <a:xfrm>
          <a:off x="13500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32B62A45-0D00-4E10-B4FA-66C4C9222C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53702EAC-699E-4F0B-A9FC-7AC1E656F6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19E3A301-849B-450F-8AA3-9B84E18094A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C7C23DF6-A0E3-4F66-91E4-C8D8B3DF34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7FBDF977-1F7B-4A0F-93CE-57764D2AA3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FE8F61DE-CCFF-461C-A1D3-B0E044A320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6E5F541B-92B7-4F5B-9657-FA207C9F0C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FC10FA25-6F69-4572-8A9F-8697D74F6E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CD650982-C6A2-477D-8078-5F9726DAC5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B8C3B0DC-4B0A-4048-8805-C10D380324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a:extLst>
            <a:ext uri="{FF2B5EF4-FFF2-40B4-BE49-F238E27FC236}">
              <a16:creationId xmlns:a16="http://schemas.microsoft.com/office/drawing/2014/main" id="{C255F1F1-A62F-4EEF-BCE6-91D54A6EAB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a:extLst>
            <a:ext uri="{FF2B5EF4-FFF2-40B4-BE49-F238E27FC236}">
              <a16:creationId xmlns:a16="http://schemas.microsoft.com/office/drawing/2014/main" id="{2B13E253-C9FE-45B5-8013-0415B5B3DFE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a:extLst>
            <a:ext uri="{FF2B5EF4-FFF2-40B4-BE49-F238E27FC236}">
              <a16:creationId xmlns:a16="http://schemas.microsoft.com/office/drawing/2014/main" id="{1F15A70F-4B0D-4F1D-97E6-24AA0440DB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a:extLst>
            <a:ext uri="{FF2B5EF4-FFF2-40B4-BE49-F238E27FC236}">
              <a16:creationId xmlns:a16="http://schemas.microsoft.com/office/drawing/2014/main" id="{D53F2DA6-A294-4EFB-98D8-61FBDB6D4A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a:extLst>
            <a:ext uri="{FF2B5EF4-FFF2-40B4-BE49-F238E27FC236}">
              <a16:creationId xmlns:a16="http://schemas.microsoft.com/office/drawing/2014/main" id="{D22BEBF5-7096-455C-BE72-F6233CAEEB2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a:extLst>
            <a:ext uri="{FF2B5EF4-FFF2-40B4-BE49-F238E27FC236}">
              <a16:creationId xmlns:a16="http://schemas.microsoft.com/office/drawing/2014/main" id="{A39DAE0A-C405-4782-A5EF-17A43842254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a:extLst>
            <a:ext uri="{FF2B5EF4-FFF2-40B4-BE49-F238E27FC236}">
              <a16:creationId xmlns:a16="http://schemas.microsoft.com/office/drawing/2014/main" id="{159B4445-7423-4CD0-ADD6-1E7F24C424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a:extLst>
            <a:ext uri="{FF2B5EF4-FFF2-40B4-BE49-F238E27FC236}">
              <a16:creationId xmlns:a16="http://schemas.microsoft.com/office/drawing/2014/main" id="{21804DAE-D041-462F-8344-1F40137010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a:extLst>
            <a:ext uri="{FF2B5EF4-FFF2-40B4-BE49-F238E27FC236}">
              <a16:creationId xmlns:a16="http://schemas.microsoft.com/office/drawing/2014/main" id="{6B256FF0-6B6D-4B25-8357-8AAB5D3386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a:extLst>
            <a:ext uri="{FF2B5EF4-FFF2-40B4-BE49-F238E27FC236}">
              <a16:creationId xmlns:a16="http://schemas.microsoft.com/office/drawing/2014/main" id="{C5AFB809-76B3-4248-A189-7A291A1CF6B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698EB35C-5A2C-4A14-A203-F345DD4533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2EE3D707-F9FE-445B-8A40-B62B0EC48B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a:extLst>
            <a:ext uri="{FF2B5EF4-FFF2-40B4-BE49-F238E27FC236}">
              <a16:creationId xmlns:a16="http://schemas.microsoft.com/office/drawing/2014/main" id="{5AC08304-7155-4179-8495-A2CD05FE24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7" name="直線コネクタ 776">
          <a:extLst>
            <a:ext uri="{FF2B5EF4-FFF2-40B4-BE49-F238E27FC236}">
              <a16:creationId xmlns:a16="http://schemas.microsoft.com/office/drawing/2014/main" id="{99EF9A75-27BF-43DB-B24C-6E9D29A7ED72}"/>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8" name="【庁舎】&#10;一人当たり面積最小値テキスト">
          <a:extLst>
            <a:ext uri="{FF2B5EF4-FFF2-40B4-BE49-F238E27FC236}">
              <a16:creationId xmlns:a16="http://schemas.microsoft.com/office/drawing/2014/main" id="{0E3A1610-9F98-4F98-B81D-48BD33D07ECB}"/>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9" name="直線コネクタ 778">
          <a:extLst>
            <a:ext uri="{FF2B5EF4-FFF2-40B4-BE49-F238E27FC236}">
              <a16:creationId xmlns:a16="http://schemas.microsoft.com/office/drawing/2014/main" id="{4CF747F4-43A8-4E3B-BAB3-878E6B0DB70A}"/>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80" name="【庁舎】&#10;一人当たり面積最大値テキスト">
          <a:extLst>
            <a:ext uri="{FF2B5EF4-FFF2-40B4-BE49-F238E27FC236}">
              <a16:creationId xmlns:a16="http://schemas.microsoft.com/office/drawing/2014/main" id="{C986FC88-6CF3-4A02-9DBD-2AEDC2FA8AD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81" name="直線コネクタ 780">
          <a:extLst>
            <a:ext uri="{FF2B5EF4-FFF2-40B4-BE49-F238E27FC236}">
              <a16:creationId xmlns:a16="http://schemas.microsoft.com/office/drawing/2014/main" id="{36919564-0B34-4BBF-AE60-BD610C20E35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82" name="【庁舎】&#10;一人当たり面積平均値テキスト">
          <a:extLst>
            <a:ext uri="{FF2B5EF4-FFF2-40B4-BE49-F238E27FC236}">
              <a16:creationId xmlns:a16="http://schemas.microsoft.com/office/drawing/2014/main" id="{0A6D7BE9-15CD-4C6E-8385-3325C73960BD}"/>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3" name="フローチャート: 判断 782">
          <a:extLst>
            <a:ext uri="{FF2B5EF4-FFF2-40B4-BE49-F238E27FC236}">
              <a16:creationId xmlns:a16="http://schemas.microsoft.com/office/drawing/2014/main" id="{226DFE69-63A1-40A5-BEAB-125E1F3C892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4" name="フローチャート: 判断 783">
          <a:extLst>
            <a:ext uri="{FF2B5EF4-FFF2-40B4-BE49-F238E27FC236}">
              <a16:creationId xmlns:a16="http://schemas.microsoft.com/office/drawing/2014/main" id="{17EE56F1-2A56-42FC-9C78-6357374AA54F}"/>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5" name="フローチャート: 判断 784">
          <a:extLst>
            <a:ext uri="{FF2B5EF4-FFF2-40B4-BE49-F238E27FC236}">
              <a16:creationId xmlns:a16="http://schemas.microsoft.com/office/drawing/2014/main" id="{FB7D2D87-013C-4585-8FA3-FBE9ECBBB47E}"/>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6" name="フローチャート: 判断 785">
          <a:extLst>
            <a:ext uri="{FF2B5EF4-FFF2-40B4-BE49-F238E27FC236}">
              <a16:creationId xmlns:a16="http://schemas.microsoft.com/office/drawing/2014/main" id="{2109DBAC-5341-45B0-98A4-FC7AAEB1A8FB}"/>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7" name="フローチャート: 判断 786">
          <a:extLst>
            <a:ext uri="{FF2B5EF4-FFF2-40B4-BE49-F238E27FC236}">
              <a16:creationId xmlns:a16="http://schemas.microsoft.com/office/drawing/2014/main" id="{9BCAF189-CF1B-4A6A-8008-C8C814F5E5E8}"/>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A52A41E2-ACF1-45CD-BAA5-01F4606B0A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79C7037A-E818-42F0-A0FF-31A10A6C77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182E1A45-CF53-48CE-A493-AB6CC6C326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8C5526F5-158A-43FB-A30B-CB70EB329E1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18E64B8-FB32-41F6-BBC5-3560234A16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122555</xdr:rowOff>
    </xdr:from>
    <xdr:to>
      <xdr:col>116</xdr:col>
      <xdr:colOff>114300</xdr:colOff>
      <xdr:row>106</xdr:row>
      <xdr:rowOff>52705</xdr:rowOff>
    </xdr:to>
    <xdr:sp macro="" textlink="">
      <xdr:nvSpPr>
        <xdr:cNvPr id="793" name="楕円 792">
          <a:extLst>
            <a:ext uri="{FF2B5EF4-FFF2-40B4-BE49-F238E27FC236}">
              <a16:creationId xmlns:a16="http://schemas.microsoft.com/office/drawing/2014/main" id="{1B4FFAF2-A680-4599-A934-BC2B4CD1888F}"/>
            </a:ext>
          </a:extLst>
        </xdr:cNvPr>
        <xdr:cNvSpPr/>
      </xdr:nvSpPr>
      <xdr:spPr>
        <a:xfrm>
          <a:off x="22110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145432</xdr:rowOff>
    </xdr:from>
    <xdr:ext cx="469744" cy="259045"/>
    <xdr:sp macro="" textlink="">
      <xdr:nvSpPr>
        <xdr:cNvPr id="794" name="【庁舎】&#10;一人当たり面積該当値テキスト">
          <a:extLst>
            <a:ext uri="{FF2B5EF4-FFF2-40B4-BE49-F238E27FC236}">
              <a16:creationId xmlns:a16="http://schemas.microsoft.com/office/drawing/2014/main" id="{FEC8B7EC-8E5F-4670-AFFD-6D4191C2A539}"/>
            </a:ext>
          </a:extLst>
        </xdr:cNvPr>
        <xdr:cNvSpPr txBox="1"/>
      </xdr:nvSpPr>
      <xdr:spPr>
        <a:xfrm>
          <a:off x="22199600"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795" name="楕円 794">
          <a:extLst>
            <a:ext uri="{FF2B5EF4-FFF2-40B4-BE49-F238E27FC236}">
              <a16:creationId xmlns:a16="http://schemas.microsoft.com/office/drawing/2014/main" id="{34957FA6-036A-4708-946C-CDAABB5AD699}"/>
            </a:ext>
          </a:extLst>
        </xdr:cNvPr>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xdr:rowOff>
    </xdr:from>
    <xdr:to>
      <xdr:col>116</xdr:col>
      <xdr:colOff>63500</xdr:colOff>
      <xdr:row>106</xdr:row>
      <xdr:rowOff>3811</xdr:rowOff>
    </xdr:to>
    <xdr:cxnSp macro="">
      <xdr:nvCxnSpPr>
        <xdr:cNvPr id="796" name="直線コネクタ 795">
          <a:extLst>
            <a:ext uri="{FF2B5EF4-FFF2-40B4-BE49-F238E27FC236}">
              <a16:creationId xmlns:a16="http://schemas.microsoft.com/office/drawing/2014/main" id="{5D88FD4A-5289-4B96-96F3-DB72AF5BC2A2}"/>
            </a:ext>
          </a:extLst>
        </xdr:cNvPr>
        <xdr:cNvCxnSpPr/>
      </xdr:nvCxnSpPr>
      <xdr:spPr>
        <a:xfrm flipV="1">
          <a:off x="21323300" y="181756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97" name="楕円 796">
          <a:extLst>
            <a:ext uri="{FF2B5EF4-FFF2-40B4-BE49-F238E27FC236}">
              <a16:creationId xmlns:a16="http://schemas.microsoft.com/office/drawing/2014/main" id="{9DB90B18-941A-452D-A993-DD8B46B5AF3A}"/>
            </a:ext>
          </a:extLst>
        </xdr:cNvPr>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15239</xdr:rowOff>
    </xdr:to>
    <xdr:cxnSp macro="">
      <xdr:nvCxnSpPr>
        <xdr:cNvPr id="798" name="直線コネクタ 797">
          <a:extLst>
            <a:ext uri="{FF2B5EF4-FFF2-40B4-BE49-F238E27FC236}">
              <a16:creationId xmlns:a16="http://schemas.microsoft.com/office/drawing/2014/main" id="{3CE426D8-3BA8-4788-909E-7DDBA5E67DC0}"/>
            </a:ext>
          </a:extLst>
        </xdr:cNvPr>
        <xdr:cNvCxnSpPr/>
      </xdr:nvCxnSpPr>
      <xdr:spPr>
        <a:xfrm flipV="1">
          <a:off x="20434300" y="18177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23495</xdr:rowOff>
    </xdr:from>
    <xdr:to>
      <xdr:col>102</xdr:col>
      <xdr:colOff>165100</xdr:colOff>
      <xdr:row>105</xdr:row>
      <xdr:rowOff>125095</xdr:rowOff>
    </xdr:to>
    <xdr:sp macro="" textlink="">
      <xdr:nvSpPr>
        <xdr:cNvPr id="799" name="楕円 798">
          <a:extLst>
            <a:ext uri="{FF2B5EF4-FFF2-40B4-BE49-F238E27FC236}">
              <a16:creationId xmlns:a16="http://schemas.microsoft.com/office/drawing/2014/main" id="{85162011-65D8-481B-96AE-2A6CF11E848F}"/>
            </a:ext>
          </a:extLst>
        </xdr:cNvPr>
        <xdr:cNvSpPr/>
      </xdr:nvSpPr>
      <xdr:spPr>
        <a:xfrm>
          <a:off x="19494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74295</xdr:rowOff>
    </xdr:from>
    <xdr:to>
      <xdr:col>107</xdr:col>
      <xdr:colOff>50800</xdr:colOff>
      <xdr:row>106</xdr:row>
      <xdr:rowOff>15239</xdr:rowOff>
    </xdr:to>
    <xdr:cxnSp macro="">
      <xdr:nvCxnSpPr>
        <xdr:cNvPr id="800" name="直線コネクタ 799">
          <a:extLst>
            <a:ext uri="{FF2B5EF4-FFF2-40B4-BE49-F238E27FC236}">
              <a16:creationId xmlns:a16="http://schemas.microsoft.com/office/drawing/2014/main" id="{E19C5686-ACC1-4959-AE67-CB10D8D03855}"/>
            </a:ext>
          </a:extLst>
        </xdr:cNvPr>
        <xdr:cNvCxnSpPr/>
      </xdr:nvCxnSpPr>
      <xdr:spPr>
        <a:xfrm>
          <a:off x="19545300" y="18076545"/>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01" name="n_1aveValue【庁舎】&#10;一人当たり面積">
          <a:extLst>
            <a:ext uri="{FF2B5EF4-FFF2-40B4-BE49-F238E27FC236}">
              <a16:creationId xmlns:a16="http://schemas.microsoft.com/office/drawing/2014/main" id="{91CAF065-3FF8-4570-BD3E-2CAF63D8A88F}"/>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02" name="n_2aveValue【庁舎】&#10;一人当たり面積">
          <a:extLst>
            <a:ext uri="{FF2B5EF4-FFF2-40B4-BE49-F238E27FC236}">
              <a16:creationId xmlns:a16="http://schemas.microsoft.com/office/drawing/2014/main" id="{512F50AE-D54D-4F60-B997-AD74BB215629}"/>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03" name="n_3aveValue【庁舎】&#10;一人当たり面積">
          <a:extLst>
            <a:ext uri="{FF2B5EF4-FFF2-40B4-BE49-F238E27FC236}">
              <a16:creationId xmlns:a16="http://schemas.microsoft.com/office/drawing/2014/main" id="{87216899-6631-4415-B32E-E73654F4274F}"/>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4" name="n_4aveValue【庁舎】&#10;一人当たり面積">
          <a:extLst>
            <a:ext uri="{FF2B5EF4-FFF2-40B4-BE49-F238E27FC236}">
              <a16:creationId xmlns:a16="http://schemas.microsoft.com/office/drawing/2014/main" id="{5BB3F80C-A42E-4EF2-84BD-FE721876D145}"/>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71138</xdr:rowOff>
    </xdr:from>
    <xdr:ext cx="469744" cy="259045"/>
    <xdr:sp macro="" textlink="">
      <xdr:nvSpPr>
        <xdr:cNvPr id="805" name="n_1mainValue【庁舎】&#10;一人当たり面積">
          <a:extLst>
            <a:ext uri="{FF2B5EF4-FFF2-40B4-BE49-F238E27FC236}">
              <a16:creationId xmlns:a16="http://schemas.microsoft.com/office/drawing/2014/main" id="{AFD6D639-7009-4045-B3B7-1545F52761EE}"/>
            </a:ext>
          </a:extLst>
        </xdr:cNvPr>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6" name="n_2mainValue【庁舎】&#10;一人当たり面積">
          <a:extLst>
            <a:ext uri="{FF2B5EF4-FFF2-40B4-BE49-F238E27FC236}">
              <a16:creationId xmlns:a16="http://schemas.microsoft.com/office/drawing/2014/main" id="{F47DF6EB-E1B5-4B1B-B68B-8A894D0F1455}"/>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141622</xdr:rowOff>
    </xdr:from>
    <xdr:ext cx="469744" cy="259045"/>
    <xdr:sp macro="" textlink="">
      <xdr:nvSpPr>
        <xdr:cNvPr id="807" name="n_3mainValue【庁舎】&#10;一人当たり面積">
          <a:extLst>
            <a:ext uri="{FF2B5EF4-FFF2-40B4-BE49-F238E27FC236}">
              <a16:creationId xmlns:a16="http://schemas.microsoft.com/office/drawing/2014/main" id="{5503976C-E53B-43CA-B0B0-CC2E80290583}"/>
            </a:ext>
          </a:extLst>
        </xdr:cNvPr>
        <xdr:cNvSpPr txBox="1"/>
      </xdr:nvSpPr>
      <xdr:spPr>
        <a:xfrm>
          <a:off x="193104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FE25CE47-7D86-484E-ADE9-6FC70FB7D8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620F8E10-CE93-4FDB-B722-0B3AB28F26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D1E53E05-1BBC-4078-BC65-49AEDD7A0A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の比較で、特に有形固定資産減価償却率が高い施設は、図書館、消防施設であり、大規模改修や長寿命化を図る必要がある。懸案であった体育館については、令和元年度に大規模改修を完了し改善することが出来た。しかし、大型施設の文化会館及び保健福祉会館の老朽化が進んでいることから、大規模改修とともに他施設との統廃合や機能の複合化を図り、建物の健全性確保、施設の安定的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社会保障費の増による社会福祉費及び高齢者保健福祉費の増</a:t>
          </a:r>
          <a:r>
            <a:rPr kumimoji="1" lang="ja-JP" altLang="ja-JP" sz="1050">
              <a:solidFill>
                <a:schemeClr val="dk1"/>
              </a:solidFill>
              <a:effectLst/>
              <a:latin typeface="+mn-lt"/>
              <a:ea typeface="+mn-ea"/>
              <a:cs typeface="+mn-cs"/>
            </a:rPr>
            <a:t>、臨時財政対策債の元利償還金の増等により、基準財政需要額が増加し、景気回復の影響による市町村民税所得割の増等により、基準財政収入額も増加し</a:t>
          </a:r>
          <a:r>
            <a:rPr kumimoji="1" lang="ja-JP" altLang="en-US" sz="1050">
              <a:solidFill>
                <a:schemeClr val="dk1"/>
              </a:solidFill>
              <a:effectLst/>
              <a:latin typeface="+mn-lt"/>
              <a:ea typeface="+mn-ea"/>
              <a:cs typeface="+mn-cs"/>
            </a:rPr>
            <a:t>たが</a:t>
          </a:r>
          <a:r>
            <a:rPr kumimoji="1" lang="ja-JP" altLang="ja-JP" sz="1050">
              <a:solidFill>
                <a:schemeClr val="dk1"/>
              </a:solidFill>
              <a:effectLst/>
              <a:latin typeface="+mn-lt"/>
              <a:ea typeface="+mn-ea"/>
              <a:cs typeface="+mn-cs"/>
            </a:rPr>
            <a:t>、基準財政需要額の伸びが基準財政収入額の伸びを上回った結果、単年度の財政力指数は昨年度より悪化した</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結果、</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年平均でみると現状維持となった</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さらなる事業の精査、投資的経費の抑制等、歳出の見直しを実施するとともに、税収確保を中心とした歳入確保に努める。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幼保無償化の影響により、児童福祉費の扶助費が一般財源ベースで１億円増となり、経常経費が増加したため、</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、持続可能</a:t>
          </a:r>
          <a:r>
            <a:rPr kumimoji="1" lang="ja-JP" altLang="ja-JP" sz="1100">
              <a:solidFill>
                <a:schemeClr val="dk1"/>
              </a:solidFill>
              <a:effectLst/>
              <a:latin typeface="+mn-lt"/>
              <a:ea typeface="+mn-ea"/>
              <a:cs typeface="+mn-cs"/>
            </a:rPr>
            <a:t>な財政運営</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考え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経常的な施設管理経費、委託経費の削減や補助金制度の見直しを行うとともに、義務的経費の</a:t>
          </a:r>
          <a:r>
            <a:rPr kumimoji="1" lang="ja-JP" altLang="en-US" sz="1100">
              <a:solidFill>
                <a:schemeClr val="dk1"/>
              </a:solidFill>
              <a:effectLst/>
              <a:latin typeface="+mn-lt"/>
              <a:ea typeface="+mn-ea"/>
              <a:cs typeface="+mn-cs"/>
            </a:rPr>
            <a:t>見直し</a:t>
          </a:r>
          <a:r>
            <a:rPr kumimoji="1" lang="ja-JP" altLang="ja-JP" sz="1100">
              <a:solidFill>
                <a:schemeClr val="dk1"/>
              </a:solidFill>
              <a:effectLst/>
              <a:latin typeface="+mn-lt"/>
              <a:ea typeface="+mn-ea"/>
              <a:cs typeface="+mn-cs"/>
            </a:rPr>
            <a:t>など行財政改革への取組を進めていく。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62547</xdr:rowOff>
    </xdr:from>
    <xdr:to>
      <xdr:col>23</xdr:col>
      <xdr:colOff>133350</xdr:colOff>
      <xdr:row>62</xdr:row>
      <xdr:rowOff>86678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9244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62</xdr:row>
      <xdr:rowOff>80645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924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80645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622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32385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813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11747</xdr:rowOff>
    </xdr:from>
    <xdr:to>
      <xdr:col>19</xdr:col>
      <xdr:colOff>184150</xdr:colOff>
      <xdr:row>62</xdr:row>
      <xdr:rowOff>113347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位であり、人口</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人あたりの行政経費は全国平均、県平均に比べて安価である。今後も引き続き、職員の資質向上に努め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住民サービスの質を向上させ</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135542</xdr:rowOff>
    </xdr:from>
    <xdr:to>
      <xdr:col>23</xdr:col>
      <xdr:colOff>133350</xdr:colOff>
      <xdr:row>81</xdr:row>
      <xdr:rowOff>145669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2992"/>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135542</xdr:rowOff>
    </xdr:from>
    <xdr:to>
      <xdr:col>19</xdr:col>
      <xdr:colOff>133350</xdr:colOff>
      <xdr:row>81</xdr:row>
      <xdr:rowOff>148484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22992"/>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139702</xdr:rowOff>
    </xdr:from>
    <xdr:to>
      <xdr:col>15</xdr:col>
      <xdr:colOff>82550</xdr:colOff>
      <xdr:row>81</xdr:row>
      <xdr:rowOff>148484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7152"/>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113616</xdr:rowOff>
    </xdr:from>
    <xdr:to>
      <xdr:col>11</xdr:col>
      <xdr:colOff>31750</xdr:colOff>
      <xdr:row>81</xdr:row>
      <xdr:rowOff>139702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1066"/>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94869</xdr:rowOff>
    </xdr:from>
    <xdr:to>
      <xdr:col>23</xdr:col>
      <xdr:colOff>184150</xdr:colOff>
      <xdr:row>82</xdr:row>
      <xdr:rowOff>25019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16146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84742</xdr:rowOff>
    </xdr:from>
    <xdr:to>
      <xdr:col>19</xdr:col>
      <xdr:colOff>184150</xdr:colOff>
      <xdr:row>82</xdr:row>
      <xdr:rowOff>14892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25069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97684</xdr:rowOff>
    </xdr:from>
    <xdr:to>
      <xdr:col>15</xdr:col>
      <xdr:colOff>133350</xdr:colOff>
      <xdr:row>82</xdr:row>
      <xdr:rowOff>27834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88902</xdr:rowOff>
    </xdr:from>
    <xdr:to>
      <xdr:col>11</xdr:col>
      <xdr:colOff>82550</xdr:colOff>
      <xdr:row>82</xdr:row>
      <xdr:rowOff>19052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29229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62816</xdr:rowOff>
    </xdr:from>
    <xdr:to>
      <xdr:col>7</xdr:col>
      <xdr:colOff>31750</xdr:colOff>
      <xdr:row>81</xdr:row>
      <xdr:rowOff>164416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ここ数年は類似団体平均よりも高い数値にあったが、令和元年度</a:t>
          </a:r>
          <a:r>
            <a:rPr kumimoji="1" lang="ja-JP" altLang="ja-JP" sz="1100">
              <a:solidFill>
                <a:schemeClr val="dk1"/>
              </a:solidFill>
              <a:effectLst/>
              <a:latin typeface="+mn-lt"/>
              <a:ea typeface="+mn-ea"/>
              <a:cs typeface="+mn-cs"/>
            </a:rPr>
            <a:t>類</a:t>
          </a:r>
          <a:r>
            <a:rPr kumimoji="1" lang="ja-JP" altLang="en-US" sz="1100">
              <a:solidFill>
                <a:schemeClr val="dk1"/>
              </a:solidFill>
              <a:effectLst/>
              <a:latin typeface="+mn-lt"/>
              <a:ea typeface="+mn-ea"/>
              <a:cs typeface="+mn-cs"/>
            </a:rPr>
            <a:t>に初めて平均を下回った。ただし、</a:t>
          </a:r>
          <a:r>
            <a:rPr kumimoji="1" lang="ja-JP" altLang="ja-JP" sz="1100">
              <a:solidFill>
                <a:schemeClr val="dk1"/>
              </a:solidFill>
              <a:effectLst/>
              <a:latin typeface="+mn-lt"/>
              <a:ea typeface="+mn-ea"/>
              <a:cs typeface="+mn-cs"/>
            </a:rPr>
            <a:t>類似団体との差は、各団体の給与制度や年齢構成の差と分析しており、本町の給与制度は国制度に準拠しているため、今後も適切に進めていく。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近隣</a:t>
          </a:r>
          <a:r>
            <a:rPr kumimoji="1" lang="ja-JP" altLang="en-US" sz="1100">
              <a:solidFill>
                <a:schemeClr val="dk1"/>
              </a:solidFill>
              <a:effectLst/>
              <a:latin typeface="+mn-lt"/>
              <a:ea typeface="+mn-ea"/>
              <a:cs typeface="+mn-cs"/>
            </a:rPr>
            <a:t>自治体</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人口が</a:t>
          </a:r>
          <a:r>
            <a:rPr kumimoji="1" lang="ja-JP" altLang="ja-JP" sz="1100">
              <a:solidFill>
                <a:schemeClr val="dk1"/>
              </a:solidFill>
              <a:effectLst/>
              <a:latin typeface="+mn-lt"/>
              <a:ea typeface="+mn-ea"/>
              <a:cs typeface="+mn-cs"/>
            </a:rPr>
            <a:t>減少する中で、本町の人口は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千人を維持し、大きくは減少していない</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全国平均、県平均に比べて</a:t>
          </a:r>
          <a:r>
            <a:rPr kumimoji="1" lang="ja-JP" altLang="en-US" sz="1100">
              <a:solidFill>
                <a:schemeClr val="dk1"/>
              </a:solidFill>
              <a:effectLst/>
              <a:latin typeface="+mn-lt"/>
              <a:ea typeface="+mn-ea"/>
              <a:cs typeface="+mn-cs"/>
            </a:rPr>
            <a:t>少ない人数で運営している状況である。今後も</a:t>
          </a:r>
          <a:r>
            <a:rPr kumimoji="1" lang="ja-JP" altLang="ja-JP" sz="1100">
              <a:solidFill>
                <a:schemeClr val="dk1"/>
              </a:solidFill>
              <a:effectLst/>
              <a:latin typeface="+mn-lt"/>
              <a:ea typeface="+mn-ea"/>
              <a:cs typeface="+mn-cs"/>
            </a:rPr>
            <a:t>定員適正化管理計画に基づ</a:t>
          </a:r>
          <a:r>
            <a:rPr kumimoji="1" lang="ja-JP" altLang="en-US" sz="1100">
              <a:solidFill>
                <a:schemeClr val="dk1"/>
              </a:solidFill>
              <a:effectLst/>
              <a:latin typeface="+mn-lt"/>
              <a:ea typeface="+mn-ea"/>
              <a:cs typeface="+mn-cs"/>
            </a:rPr>
            <a:t>いた採用を行い、</a:t>
          </a:r>
          <a:r>
            <a:rPr kumimoji="1" lang="ja-JP" altLang="ja-JP" sz="1100">
              <a:solidFill>
                <a:schemeClr val="dk1"/>
              </a:solidFill>
              <a:effectLst/>
              <a:latin typeface="+mn-lt"/>
              <a:ea typeface="+mn-ea"/>
              <a:cs typeface="+mn-cs"/>
            </a:rPr>
            <a:t>「職員数が少なく行政サービスが悪い」と</a:t>
          </a:r>
          <a:r>
            <a:rPr kumimoji="1" lang="ja-JP" altLang="en-US" sz="1100">
              <a:solidFill>
                <a:schemeClr val="dk1"/>
              </a:solidFill>
              <a:effectLst/>
              <a:latin typeface="+mn-lt"/>
              <a:ea typeface="+mn-ea"/>
              <a:cs typeface="+mn-cs"/>
            </a:rPr>
            <a:t>言われ</a:t>
          </a:r>
          <a:r>
            <a:rPr kumimoji="1" lang="ja-JP" altLang="ja-JP" sz="1100">
              <a:solidFill>
                <a:schemeClr val="dk1"/>
              </a:solidFill>
              <a:effectLst/>
              <a:latin typeface="+mn-lt"/>
              <a:ea typeface="+mn-ea"/>
              <a:cs typeface="+mn-cs"/>
            </a:rPr>
            <a:t>ないよう、</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も効率的な行政運営と職員の資質向上に努める。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147683</xdr:rowOff>
    </xdr:from>
    <xdr:to>
      <xdr:col>81</xdr:col>
      <xdr:colOff>44450</xdr:colOff>
      <xdr:row>58</xdr:row>
      <xdr:rowOff>154577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0917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161472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137341</xdr:rowOff>
    </xdr:from>
    <xdr:to>
      <xdr:col>72</xdr:col>
      <xdr:colOff>203200</xdr:colOff>
      <xdr:row>58</xdr:row>
      <xdr:rowOff>161472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814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130447</xdr:rowOff>
    </xdr:from>
    <xdr:to>
      <xdr:col>68</xdr:col>
      <xdr:colOff>152400</xdr:colOff>
      <xdr:row>58</xdr:row>
      <xdr:rowOff>137341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745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96883</xdr:rowOff>
    </xdr:from>
    <xdr:to>
      <xdr:col>81</xdr:col>
      <xdr:colOff>95250</xdr:colOff>
      <xdr:row>59</xdr:row>
      <xdr:rowOff>27033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113410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103777</xdr:rowOff>
    </xdr:from>
    <xdr:to>
      <xdr:col>77</xdr:col>
      <xdr:colOff>95250</xdr:colOff>
      <xdr:row>59</xdr:row>
      <xdr:rowOff>33927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44104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110672</xdr:rowOff>
    </xdr:from>
    <xdr:to>
      <xdr:col>73</xdr:col>
      <xdr:colOff>44450</xdr:colOff>
      <xdr:row>59</xdr:row>
      <xdr:rowOff>40822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50999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86541</xdr:rowOff>
    </xdr:from>
    <xdr:to>
      <xdr:col>68</xdr:col>
      <xdr:colOff>203200</xdr:colOff>
      <xdr:row>59</xdr:row>
      <xdr:rowOff>16691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26868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79647</xdr:rowOff>
    </xdr:from>
    <xdr:to>
      <xdr:col>64</xdr:col>
      <xdr:colOff>152400</xdr:colOff>
      <xdr:row>59</xdr:row>
      <xdr:rowOff>9797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19974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一般会計から下水道事業会計への出資金が減となったため、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ポイント改善したが</a:t>
          </a:r>
          <a:r>
            <a:rPr kumimoji="1" lang="ja-JP" altLang="ja-JP" sz="1100">
              <a:solidFill>
                <a:schemeClr val="dk1"/>
              </a:solidFill>
              <a:effectLst/>
              <a:latin typeface="+mn-lt"/>
              <a:ea typeface="+mn-ea"/>
              <a:cs typeface="+mn-cs"/>
            </a:rPr>
            <a:t>、類似団体平均と比べると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ポイント高い数値となっている。</a:t>
          </a:r>
          <a:r>
            <a:rPr kumimoji="1" lang="ja-JP" altLang="en-US" sz="1100">
              <a:solidFill>
                <a:schemeClr val="dk1"/>
              </a:solidFill>
              <a:effectLst/>
              <a:latin typeface="+mn-lt"/>
              <a:ea typeface="+mn-ea"/>
              <a:cs typeface="+mn-cs"/>
            </a:rPr>
            <a:t>公債費残高の約４割を占める</a:t>
          </a:r>
          <a:r>
            <a:rPr kumimoji="1" lang="ja-JP" altLang="ja-JP" sz="1100">
              <a:solidFill>
                <a:schemeClr val="dk1"/>
              </a:solidFill>
              <a:effectLst/>
              <a:latin typeface="+mn-lt"/>
              <a:ea typeface="+mn-ea"/>
              <a:cs typeface="+mn-cs"/>
            </a:rPr>
            <a:t>公共下水道事業債については</a:t>
          </a:r>
          <a:r>
            <a:rPr kumimoji="1" lang="ja-JP" altLang="en-US" sz="1100">
              <a:solidFill>
                <a:schemeClr val="dk1"/>
              </a:solidFill>
              <a:effectLst/>
              <a:latin typeface="+mn-lt"/>
              <a:ea typeface="+mn-ea"/>
              <a:cs typeface="+mn-cs"/>
            </a:rPr>
            <a:t>徐々に</a:t>
          </a:r>
          <a:r>
            <a:rPr kumimoji="1" lang="ja-JP" altLang="ja-JP" sz="1100">
              <a:solidFill>
                <a:schemeClr val="dk1"/>
              </a:solidFill>
              <a:effectLst/>
              <a:latin typeface="+mn-lt"/>
              <a:ea typeface="+mn-ea"/>
              <a:cs typeface="+mn-cs"/>
            </a:rPr>
            <a:t>減少する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が、新規発行等については計画的に実施し、</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の抑制</a:t>
          </a:r>
          <a:r>
            <a:rPr kumimoji="1" lang="ja-JP" altLang="ja-JP" sz="1100">
              <a:solidFill>
                <a:schemeClr val="dk1"/>
              </a:solidFill>
              <a:effectLst/>
              <a:latin typeface="+mn-lt"/>
              <a:ea typeface="+mn-ea"/>
              <a:cs typeface="+mn-cs"/>
            </a:rPr>
            <a:t>に努める。一般会計においては、公共施設等の老朽化対策が本格化していく中で、財政指標等の予測を行い、事業の精査、起債の発行抑制に努める。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30904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791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30904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30904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46990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7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起債償還額に比べ借入額が少なかったため、前年度より</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ポイント改善したが、ここ</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年は類似団体平均と比べても大きく離れている状況である。企業債については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残高は減少しているが、昭和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年度に実施した下水道面整備の償還に加え、経年劣化した水道設備更新</a:t>
          </a:r>
          <a:r>
            <a:rPr kumimoji="1" lang="ja-JP" altLang="en-US" sz="1100">
              <a:solidFill>
                <a:schemeClr val="dk1"/>
              </a:solidFill>
              <a:effectLst/>
              <a:latin typeface="+mn-lt"/>
              <a:ea typeface="+mn-ea"/>
              <a:cs typeface="+mn-cs"/>
            </a:rPr>
            <a:t>にかかる</a:t>
          </a:r>
          <a:r>
            <a:rPr kumimoji="1" lang="ja-JP" altLang="ja-JP" sz="1100">
              <a:solidFill>
                <a:schemeClr val="dk1"/>
              </a:solidFill>
              <a:effectLst/>
              <a:latin typeface="+mn-lt"/>
              <a:ea typeface="+mn-ea"/>
              <a:cs typeface="+mn-cs"/>
            </a:rPr>
            <a:t>起債借入も予定されているため、将来負担比率の悪化は避けられない状況にある。</a:t>
          </a:r>
          <a:r>
            <a:rPr kumimoji="1" lang="ja-JP" altLang="en-US" sz="1100">
              <a:solidFill>
                <a:schemeClr val="dk1"/>
              </a:solidFill>
              <a:effectLst/>
              <a:latin typeface="+mn-lt"/>
              <a:ea typeface="+mn-ea"/>
              <a:cs typeface="+mn-cs"/>
            </a:rPr>
            <a:t>令和２年度で</a:t>
          </a:r>
          <a:r>
            <a:rPr kumimoji="1" lang="ja-JP" altLang="ja-JP" sz="1100">
              <a:solidFill>
                <a:schemeClr val="dk1"/>
              </a:solidFill>
              <a:effectLst/>
              <a:latin typeface="+mn-lt"/>
              <a:ea typeface="+mn-ea"/>
              <a:cs typeface="+mn-cs"/>
            </a:rPr>
            <a:t>大型事業が</a:t>
          </a:r>
          <a:r>
            <a:rPr kumimoji="1" lang="ja-JP" altLang="en-US" sz="1100">
              <a:solidFill>
                <a:schemeClr val="dk1"/>
              </a:solidFill>
              <a:effectLst/>
              <a:latin typeface="+mn-lt"/>
              <a:ea typeface="+mn-ea"/>
              <a:cs typeface="+mn-cs"/>
            </a:rPr>
            <a:t>ひと段落するので、施設修繕等を計画的に行い</a:t>
          </a:r>
          <a:r>
            <a:rPr kumimoji="1" lang="ja-JP" altLang="ja-JP" sz="1100">
              <a:solidFill>
                <a:schemeClr val="dk1"/>
              </a:solidFill>
              <a:effectLst/>
              <a:latin typeface="+mn-lt"/>
              <a:ea typeface="+mn-ea"/>
              <a:cs typeface="+mn-cs"/>
            </a:rPr>
            <a:t>、規模縮小、廃止を含め事業内容を再検討しながら将来負担比率の低減に努める。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86844</xdr:rowOff>
    </xdr:from>
    <xdr:to>
      <xdr:col>81</xdr:col>
      <xdr:colOff>44450</xdr:colOff>
      <xdr:row>18</xdr:row>
      <xdr:rowOff>69366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01494"/>
          <a:ext cx="8382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69366</xdr:rowOff>
    </xdr:from>
    <xdr:to>
      <xdr:col>77</xdr:col>
      <xdr:colOff>44450</xdr:colOff>
      <xdr:row>19</xdr:row>
      <xdr:rowOff>134620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55466"/>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127726</xdr:rowOff>
    </xdr:from>
    <xdr:to>
      <xdr:col>72</xdr:col>
      <xdr:colOff>203200</xdr:colOff>
      <xdr:row>19</xdr:row>
      <xdr:rowOff>134620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852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139458</xdr:rowOff>
    </xdr:from>
    <xdr:to>
      <xdr:col>68</xdr:col>
      <xdr:colOff>152400</xdr:colOff>
      <xdr:row>19</xdr:row>
      <xdr:rowOff>127726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225558"/>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36044</xdr:rowOff>
    </xdr:from>
    <xdr:to>
      <xdr:col>81</xdr:col>
      <xdr:colOff>95250</xdr:colOff>
      <xdr:row>17</xdr:row>
      <xdr:rowOff>137644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8121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18566</xdr:rowOff>
    </xdr:from>
    <xdr:to>
      <xdr:col>77</xdr:col>
      <xdr:colOff>95250</xdr:colOff>
      <xdr:row>18</xdr:row>
      <xdr:rowOff>120166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104943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9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83820</xdr:rowOff>
    </xdr:from>
    <xdr:to>
      <xdr:col>73</xdr:col>
      <xdr:colOff>44450</xdr:colOff>
      <xdr:row>20</xdr:row>
      <xdr:rowOff>13970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170197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76926</xdr:rowOff>
    </xdr:from>
    <xdr:to>
      <xdr:col>68</xdr:col>
      <xdr:colOff>203200</xdr:colOff>
      <xdr:row>20</xdr:row>
      <xdr:rowOff>7076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163303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2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88658</xdr:rowOff>
    </xdr:from>
    <xdr:to>
      <xdr:col>64</xdr:col>
      <xdr:colOff>152400</xdr:colOff>
      <xdr:row>19</xdr:row>
      <xdr:rowOff>18808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ポイント改善し</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しても</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ポイント下回っている。引き続き</a:t>
          </a:r>
          <a:r>
            <a:rPr kumimoji="1" lang="ja-JP" altLang="en-US" sz="1100">
              <a:solidFill>
                <a:schemeClr val="dk1"/>
              </a:solidFill>
              <a:effectLst/>
              <a:latin typeface="+mn-lt"/>
              <a:ea typeface="+mn-ea"/>
              <a:cs typeface="+mn-cs"/>
            </a:rPr>
            <a:t>この状態を維持できるよう、</a:t>
          </a:r>
          <a:r>
            <a:rPr kumimoji="1" lang="ja-JP" altLang="ja-JP" sz="1100">
              <a:solidFill>
                <a:schemeClr val="dk1"/>
              </a:solidFill>
              <a:effectLst/>
              <a:latin typeface="+mn-lt"/>
              <a:ea typeface="+mn-ea"/>
              <a:cs typeface="+mn-cs"/>
            </a:rPr>
            <a:t>定員適正化管理計画を基本に行財政改革への取り組みを進め、人件費が高騰しないよう注視していく。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07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悪化したものの</a:t>
          </a:r>
          <a:r>
            <a:rPr kumimoji="1" lang="ja-JP" altLang="ja-JP" sz="1100">
              <a:solidFill>
                <a:schemeClr val="dk1"/>
              </a:solidFill>
              <a:effectLst/>
              <a:latin typeface="+mn-lt"/>
              <a:ea typeface="+mn-ea"/>
              <a:cs typeface="+mn-cs"/>
            </a:rPr>
            <a:t>、類似団体比較の中でも比較的効率が良い状況である。引き続きムダ</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削減していくとともに、予算編成時において、需用費や役務費等、物件費の経常経費分について、緊縮的措置を講じていく。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xdr:rowOff>
    </xdr:from>
    <xdr:to>
      <xdr:col>82</xdr:col>
      <xdr:colOff>107950</xdr:colOff>
      <xdr:row>14</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0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14</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140970</xdr:rowOff>
    </xdr:from>
    <xdr:to>
      <xdr:col>82</xdr:col>
      <xdr:colOff>158750</xdr:colOff>
      <xdr:row>14</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125730</xdr:rowOff>
    </xdr:from>
    <xdr:to>
      <xdr:col>78</xdr:col>
      <xdr:colOff>120650</xdr:colOff>
      <xdr:row>14</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し、類似団体平均と</a:t>
          </a:r>
          <a:r>
            <a:rPr kumimoji="1" lang="ja-JP" altLang="en-US" sz="1100">
              <a:solidFill>
                <a:schemeClr val="dk1"/>
              </a:solidFill>
              <a:effectLst/>
              <a:latin typeface="+mn-lt"/>
              <a:ea typeface="+mn-ea"/>
              <a:cs typeface="+mn-cs"/>
            </a:rPr>
            <a:t>の差も大きくなっている</a:t>
          </a:r>
          <a:r>
            <a:rPr kumimoji="1" lang="ja-JP" altLang="ja-JP" sz="1100">
              <a:solidFill>
                <a:schemeClr val="dk1"/>
              </a:solidFill>
              <a:effectLst/>
              <a:latin typeface="+mn-lt"/>
              <a:ea typeface="+mn-ea"/>
              <a:cs typeface="+mn-cs"/>
            </a:rPr>
            <a:t>。障害福祉費及び児童福祉費関連の給付費が増加傾向にあり、扶助費の伸びに歯止めがかからない状況である。資格審査等の適正化や単独で実施している給付型サービス、各種保険料の見直し</a:t>
          </a:r>
          <a:r>
            <a:rPr kumimoji="1" lang="ja-JP" altLang="en-US" sz="1100">
              <a:solidFill>
                <a:schemeClr val="dk1"/>
              </a:solidFill>
              <a:effectLst/>
              <a:latin typeface="+mn-lt"/>
              <a:ea typeface="+mn-ea"/>
              <a:cs typeface="+mn-cs"/>
            </a:rPr>
            <a:t>は行っていくが</a:t>
          </a:r>
          <a:r>
            <a:rPr kumimoji="1" lang="ja-JP" altLang="ja-JP" sz="1100">
              <a:solidFill>
                <a:schemeClr val="dk1"/>
              </a:solidFill>
              <a:effectLst/>
              <a:latin typeface="+mn-lt"/>
              <a:ea typeface="+mn-ea"/>
              <a:cs typeface="+mn-cs"/>
            </a:rPr>
            <a:t>、類似団体の平均値も</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ポイント悪化している</a:t>
          </a:r>
          <a:r>
            <a:rPr kumimoji="1" lang="ja-JP" altLang="ja-JP" sz="1100">
              <a:solidFill>
                <a:schemeClr val="dk1"/>
              </a:solidFill>
              <a:effectLst/>
              <a:latin typeface="+mn-lt"/>
              <a:ea typeface="+mn-ea"/>
              <a:cs typeface="+mn-cs"/>
            </a:rPr>
            <a:t>状況を踏まえ、国の財源措置に期待せざるを得ない。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663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5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154215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ここ数年は類似団体平均に比べて高い比率で推移し</a:t>
          </a:r>
          <a:r>
            <a:rPr kumimoji="1" lang="ja-JP" altLang="en-US" sz="1100">
              <a:solidFill>
                <a:schemeClr val="dk1"/>
              </a:solidFill>
              <a:effectLst/>
              <a:latin typeface="+mn-lt"/>
              <a:ea typeface="+mn-ea"/>
              <a:cs typeface="+mn-cs"/>
            </a:rPr>
            <a:t>ているが、下水道事業会計への出資金が減となったことにより、</a:t>
          </a:r>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、類似団体平均との差が縮まりつつある状況である</a:t>
          </a:r>
          <a:r>
            <a:rPr kumimoji="1" lang="ja-JP" altLang="ja-JP" sz="1100">
              <a:solidFill>
                <a:schemeClr val="dk1"/>
              </a:solidFill>
              <a:effectLst/>
              <a:latin typeface="+mn-lt"/>
              <a:ea typeface="+mn-ea"/>
              <a:cs typeface="+mn-cs"/>
            </a:rPr>
            <a:t>。国民健康保険、介護保険等への繰出は今後も増加が見込まれ、厳しい状況が続いていく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各保険料及び使用料の見直しも視野に入れ、</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財政の健全化を図っていく。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80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52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xdr:rowOff>
    </xdr:from>
    <xdr:to>
      <xdr:col>73</xdr:col>
      <xdr:colOff>180975</xdr:colOff>
      <xdr:row>59</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187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107950</xdr:rowOff>
    </xdr:from>
    <xdr:to>
      <xdr:col>69</xdr:col>
      <xdr:colOff>92075</xdr:colOff>
      <xdr:row>59</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520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123825</xdr:rowOff>
    </xdr:from>
    <xdr:to>
      <xdr:col>69</xdr:col>
      <xdr:colOff>142875</xdr:colOff>
      <xdr:row>59</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38752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類似団体に比べ高い比率で推移し、昨年度と比較すると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ポイント悪化した。</a:t>
          </a:r>
          <a:r>
            <a:rPr kumimoji="1" lang="ja-JP" altLang="en-US" sz="1100">
              <a:solidFill>
                <a:schemeClr val="dk1"/>
              </a:solidFill>
              <a:effectLst/>
              <a:latin typeface="+mn-lt"/>
              <a:ea typeface="+mn-ea"/>
              <a:cs typeface="+mn-cs"/>
            </a:rPr>
            <a:t>下水道事業会計への繰出金が増額となったことが主な要因であるが、</a:t>
          </a:r>
          <a:r>
            <a:rPr kumimoji="1" lang="ja-JP" altLang="ja-JP" sz="1100">
              <a:solidFill>
                <a:schemeClr val="dk1"/>
              </a:solidFill>
              <a:effectLst/>
              <a:latin typeface="+mn-lt"/>
              <a:ea typeface="+mn-ea"/>
              <a:cs typeface="+mn-cs"/>
            </a:rPr>
            <a:t>今後は揖龍保健衛生施設事務組合施設の大規模改修が予定され、留意が必要となるため、町独自の補助金の見直し等、補助費等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26416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00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3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133858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133858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類似団体平均と同程度であるが、昨年度と比較すると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ただし、公債費決算額は増加しており、それ以上に</a:t>
          </a:r>
          <a:r>
            <a:rPr kumimoji="1" lang="ja-JP" altLang="ja-JP" sz="1100">
              <a:solidFill>
                <a:schemeClr val="dk1"/>
              </a:solidFill>
              <a:effectLst/>
              <a:latin typeface="+mn-lt"/>
              <a:ea typeface="+mn-ea"/>
              <a:cs typeface="+mn-cs"/>
            </a:rPr>
            <a:t>歳入の経常一般財源が増加したことによ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したものであり、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施設の老朽化対策によ</a:t>
          </a:r>
          <a:r>
            <a:rPr kumimoji="1" lang="ja-JP" altLang="en-US" sz="1100">
              <a:solidFill>
                <a:schemeClr val="dk1"/>
              </a:solidFill>
              <a:effectLst/>
              <a:latin typeface="+mn-lt"/>
              <a:ea typeface="+mn-ea"/>
              <a:cs typeface="+mn-cs"/>
            </a:rPr>
            <a:t>り数値の悪化</a:t>
          </a:r>
          <a:r>
            <a:rPr kumimoji="1" lang="ja-JP" altLang="ja-JP" sz="1100">
              <a:solidFill>
                <a:schemeClr val="dk1"/>
              </a:solidFill>
              <a:effectLst/>
              <a:latin typeface="+mn-lt"/>
              <a:ea typeface="+mn-ea"/>
              <a:cs typeface="+mn-cs"/>
            </a:rPr>
            <a:t>が予測される。</a:t>
          </a:r>
          <a:r>
            <a:rPr kumimoji="1" lang="ja-JP" altLang="en-US" sz="1100">
              <a:solidFill>
                <a:schemeClr val="dk1"/>
              </a:solidFill>
              <a:effectLst/>
              <a:latin typeface="+mn-lt"/>
              <a:ea typeface="+mn-ea"/>
              <a:cs typeface="+mn-cs"/>
            </a:rPr>
            <a:t>数値の上昇を少しでも</a:t>
          </a:r>
          <a:r>
            <a:rPr kumimoji="1" lang="ja-JP" altLang="ja-JP" sz="1100">
              <a:solidFill>
                <a:schemeClr val="dk1"/>
              </a:solidFill>
              <a:effectLst/>
              <a:latin typeface="+mn-lt"/>
              <a:ea typeface="+mn-ea"/>
              <a:cs typeface="+mn-cs"/>
            </a:rPr>
            <a:t>抑制できるよう、計画的な地方債発行により公債費の平準化に努める。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142239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58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27939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ここ数年は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の平均を下回っている状況で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今後もこの状態を維持できるよう、</a:t>
          </a:r>
          <a:r>
            <a:rPr kumimoji="1" lang="ja-JP" altLang="ja-JP" sz="1100">
              <a:solidFill>
                <a:schemeClr val="dk1"/>
              </a:solidFill>
              <a:effectLst/>
              <a:latin typeface="+mn-lt"/>
              <a:ea typeface="+mn-ea"/>
              <a:cs typeface="+mn-cs"/>
            </a:rPr>
            <a:t>創意工夫を加えながら、既存事業の改廃、整理、縮小を図り、施設の老朽化対策等に向けて歳出のさらなる抑制を実施し、住民サービスを低下させないよう、適正な水準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532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97282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97282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846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139666</xdr:rowOff>
    </xdr:from>
    <xdr:to>
      <xdr:col>29</xdr:col>
      <xdr:colOff>127000</xdr:colOff>
      <xdr:row>18</xdr:row>
      <xdr:rowOff>157937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3391"/>
          <a:ext cx="647700" cy="1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157937</xdr:rowOff>
    </xdr:from>
    <xdr:to>
      <xdr:col>26</xdr:col>
      <xdr:colOff>50800</xdr:colOff>
      <xdr:row>18</xdr:row>
      <xdr:rowOff>166706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1662"/>
          <a:ext cx="698500" cy="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160517</xdr:rowOff>
    </xdr:from>
    <xdr:to>
      <xdr:col>22</xdr:col>
      <xdr:colOff>114300</xdr:colOff>
      <xdr:row>18</xdr:row>
      <xdr:rowOff>166706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4242"/>
          <a:ext cx="698500" cy="6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154688</xdr:rowOff>
    </xdr:from>
    <xdr:to>
      <xdr:col>18</xdr:col>
      <xdr:colOff>177800</xdr:colOff>
      <xdr:row>18</xdr:row>
      <xdr:rowOff>160517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88413"/>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88866</xdr:rowOff>
    </xdr:from>
    <xdr:to>
      <xdr:col>29</xdr:col>
      <xdr:colOff>177800</xdr:colOff>
      <xdr:row>19</xdr:row>
      <xdr:rowOff>19016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60943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107137</xdr:rowOff>
    </xdr:from>
    <xdr:to>
      <xdr:col>26</xdr:col>
      <xdr:colOff>101600</xdr:colOff>
      <xdr:row>19</xdr:row>
      <xdr:rowOff>37287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22064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7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115906</xdr:rowOff>
    </xdr:from>
    <xdr:to>
      <xdr:col>22</xdr:col>
      <xdr:colOff>165100</xdr:colOff>
      <xdr:row>19</xdr:row>
      <xdr:rowOff>46056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30833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109717</xdr:rowOff>
    </xdr:from>
    <xdr:to>
      <xdr:col>19</xdr:col>
      <xdr:colOff>38100</xdr:colOff>
      <xdr:row>19</xdr:row>
      <xdr:rowOff>39867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24644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103888</xdr:rowOff>
    </xdr:from>
    <xdr:to>
      <xdr:col>15</xdr:col>
      <xdr:colOff>101600</xdr:colOff>
      <xdr:row>19</xdr:row>
      <xdr:rowOff>34038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18815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104924</xdr:rowOff>
    </xdr:from>
    <xdr:to>
      <xdr:col>29</xdr:col>
      <xdr:colOff>127000</xdr:colOff>
      <xdr:row>35</xdr:row>
      <xdr:rowOff>142806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15274"/>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103911</xdr:rowOff>
    </xdr:from>
    <xdr:to>
      <xdr:col>26</xdr:col>
      <xdr:colOff>50800</xdr:colOff>
      <xdr:row>35</xdr:row>
      <xdr:rowOff>104924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14261"/>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103911</xdr:rowOff>
    </xdr:from>
    <xdr:to>
      <xdr:col>22</xdr:col>
      <xdr:colOff>114300</xdr:colOff>
      <xdr:row>35</xdr:row>
      <xdr:rowOff>119914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14261"/>
          <a:ext cx="698500" cy="1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119391</xdr:rowOff>
    </xdr:from>
    <xdr:to>
      <xdr:col>18</xdr:col>
      <xdr:colOff>177800</xdr:colOff>
      <xdr:row>35</xdr:row>
      <xdr:rowOff>119914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29741"/>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92006</xdr:rowOff>
    </xdr:from>
    <xdr:to>
      <xdr:col>29</xdr:col>
      <xdr:colOff>177800</xdr:colOff>
      <xdr:row>35</xdr:row>
      <xdr:rowOff>193606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0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279983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54124</xdr:rowOff>
    </xdr:from>
    <xdr:to>
      <xdr:col>26</xdr:col>
      <xdr:colOff>101600</xdr:colOff>
      <xdr:row>35</xdr:row>
      <xdr:rowOff>155724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6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165901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3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53111</xdr:rowOff>
    </xdr:from>
    <xdr:to>
      <xdr:col>22</xdr:col>
      <xdr:colOff>165100</xdr:colOff>
      <xdr:row>35</xdr:row>
      <xdr:rowOff>154711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164888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69114</xdr:rowOff>
    </xdr:from>
    <xdr:to>
      <xdr:col>19</xdr:col>
      <xdr:colOff>38100</xdr:colOff>
      <xdr:row>35</xdr:row>
      <xdr:rowOff>170714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68591</xdr:rowOff>
    </xdr:from>
    <xdr:to>
      <xdr:col>15</xdr:col>
      <xdr:colOff>101600</xdr:colOff>
      <xdr:row>35</xdr:row>
      <xdr:rowOff>170191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180368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4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330</xdr:rowOff>
    </xdr:from>
    <xdr:to>
      <xdr:col>24</xdr:col>
      <xdr:colOff>63500</xdr:colOff>
      <xdr:row>39</xdr:row>
      <xdr:rowOff>1035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86880"/>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330</xdr:rowOff>
    </xdr:from>
    <xdr:to>
      <xdr:col>19</xdr:col>
      <xdr:colOff>177800</xdr:colOff>
      <xdr:row>39</xdr:row>
      <xdr:rowOff>18161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8688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160312</xdr:rowOff>
    </xdr:from>
    <xdr:to>
      <xdr:col>15</xdr:col>
      <xdr:colOff>50800</xdr:colOff>
      <xdr:row>39</xdr:row>
      <xdr:rowOff>18161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75412"/>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125737</xdr:rowOff>
    </xdr:from>
    <xdr:to>
      <xdr:col>10</xdr:col>
      <xdr:colOff>114300</xdr:colOff>
      <xdr:row>38</xdr:row>
      <xdr:rowOff>160312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0837"/>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121685</xdr:rowOff>
    </xdr:from>
    <xdr:to>
      <xdr:col>24</xdr:col>
      <xdr:colOff>114300</xdr:colOff>
      <xdr:row>39</xdr:row>
      <xdr:rowOff>51835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36612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120980</xdr:rowOff>
    </xdr:from>
    <xdr:to>
      <xdr:col>20</xdr:col>
      <xdr:colOff>38100</xdr:colOff>
      <xdr:row>39</xdr:row>
      <xdr:rowOff>51130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42257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138811</xdr:rowOff>
    </xdr:from>
    <xdr:to>
      <xdr:col>15</xdr:col>
      <xdr:colOff>101600</xdr:colOff>
      <xdr:row>39</xdr:row>
      <xdr:rowOff>68961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60088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109512</xdr:rowOff>
    </xdr:from>
    <xdr:to>
      <xdr:col>10</xdr:col>
      <xdr:colOff>165100</xdr:colOff>
      <xdr:row>39</xdr:row>
      <xdr:rowOff>39662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74937</xdr:rowOff>
    </xdr:from>
    <xdr:to>
      <xdr:col>6</xdr:col>
      <xdr:colOff>38100</xdr:colOff>
      <xdr:row>39</xdr:row>
      <xdr:rowOff>5087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95466</xdr:rowOff>
    </xdr:from>
    <xdr:to>
      <xdr:col>24</xdr:col>
      <xdr:colOff>63500</xdr:colOff>
      <xdr:row>58</xdr:row>
      <xdr:rowOff>114795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9566"/>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87681</xdr:rowOff>
    </xdr:from>
    <xdr:to>
      <xdr:col>19</xdr:col>
      <xdr:colOff>177800</xdr:colOff>
      <xdr:row>58</xdr:row>
      <xdr:rowOff>114795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1781"/>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87681</xdr:rowOff>
    </xdr:from>
    <xdr:to>
      <xdr:col>15</xdr:col>
      <xdr:colOff>50800</xdr:colOff>
      <xdr:row>58</xdr:row>
      <xdr:rowOff>115888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1781"/>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115888</xdr:rowOff>
    </xdr:from>
    <xdr:to>
      <xdr:col>10</xdr:col>
      <xdr:colOff>114300</xdr:colOff>
      <xdr:row>59</xdr:row>
      <xdr:rowOff>1067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9988"/>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44666</xdr:rowOff>
    </xdr:from>
    <xdr:to>
      <xdr:col>24</xdr:col>
      <xdr:colOff>114300</xdr:colOff>
      <xdr:row>58</xdr:row>
      <xdr:rowOff>146266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131043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63995</xdr:rowOff>
    </xdr:from>
    <xdr:to>
      <xdr:col>20</xdr:col>
      <xdr:colOff>38100</xdr:colOff>
      <xdr:row>58</xdr:row>
      <xdr:rowOff>165595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36881</xdr:rowOff>
    </xdr:from>
    <xdr:to>
      <xdr:col>15</xdr:col>
      <xdr:colOff>101600</xdr:colOff>
      <xdr:row>58</xdr:row>
      <xdr:rowOff>138481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129608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65088</xdr:rowOff>
    </xdr:from>
    <xdr:to>
      <xdr:col>10</xdr:col>
      <xdr:colOff>165100</xdr:colOff>
      <xdr:row>58</xdr:row>
      <xdr:rowOff>166688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157815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121717</xdr:rowOff>
    </xdr:from>
    <xdr:to>
      <xdr:col>6</xdr:col>
      <xdr:colOff>38100</xdr:colOff>
      <xdr:row>59</xdr:row>
      <xdr:rowOff>51867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42994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142272</xdr:rowOff>
    </xdr:from>
    <xdr:to>
      <xdr:col>24</xdr:col>
      <xdr:colOff>63500</xdr:colOff>
      <xdr:row>77</xdr:row>
      <xdr:rowOff>150273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392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117926</xdr:rowOff>
    </xdr:from>
    <xdr:to>
      <xdr:col>19</xdr:col>
      <xdr:colOff>177800</xdr:colOff>
      <xdr:row>77</xdr:row>
      <xdr:rowOff>142272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957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117926</xdr:rowOff>
    </xdr:from>
    <xdr:to>
      <xdr:col>15</xdr:col>
      <xdr:colOff>50800</xdr:colOff>
      <xdr:row>77</xdr:row>
      <xdr:rowOff>118783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957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118783</xdr:rowOff>
    </xdr:from>
    <xdr:to>
      <xdr:col>10</xdr:col>
      <xdr:colOff>114300</xdr:colOff>
      <xdr:row>77</xdr:row>
      <xdr:rowOff>138043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0433"/>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99473</xdr:rowOff>
    </xdr:from>
    <xdr:to>
      <xdr:col>24</xdr:col>
      <xdr:colOff>114300</xdr:colOff>
      <xdr:row>78</xdr:row>
      <xdr:rowOff>29623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14400</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91472</xdr:rowOff>
    </xdr:from>
    <xdr:to>
      <xdr:col>20</xdr:col>
      <xdr:colOff>38100</xdr:colOff>
      <xdr:row>78</xdr:row>
      <xdr:rowOff>21622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12749</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3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67126</xdr:rowOff>
    </xdr:from>
    <xdr:to>
      <xdr:col>15</xdr:col>
      <xdr:colOff>101600</xdr:colOff>
      <xdr:row>77</xdr:row>
      <xdr:rowOff>168726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159853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67983</xdr:rowOff>
    </xdr:from>
    <xdr:to>
      <xdr:col>10</xdr:col>
      <xdr:colOff>165100</xdr:colOff>
      <xdr:row>77</xdr:row>
      <xdr:rowOff>169583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160710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6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87243</xdr:rowOff>
    </xdr:from>
    <xdr:to>
      <xdr:col>6</xdr:col>
      <xdr:colOff>38100</xdr:colOff>
      <xdr:row>78</xdr:row>
      <xdr:rowOff>17393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24160</xdr:rowOff>
    </xdr:from>
    <xdr:to>
      <xdr:col>24</xdr:col>
      <xdr:colOff>63500</xdr:colOff>
      <xdr:row>96</xdr:row>
      <xdr:rowOff>73047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83360"/>
          <a:ext cx="8382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73047</xdr:rowOff>
    </xdr:from>
    <xdr:to>
      <xdr:col>19</xdr:col>
      <xdr:colOff>177800</xdr:colOff>
      <xdr:row>96</xdr:row>
      <xdr:rowOff>97833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32247"/>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97833</xdr:rowOff>
    </xdr:from>
    <xdr:to>
      <xdr:col>15</xdr:col>
      <xdr:colOff>50800</xdr:colOff>
      <xdr:row>96</xdr:row>
      <xdr:rowOff>161482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57033"/>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161482</xdr:rowOff>
    </xdr:from>
    <xdr:to>
      <xdr:col>10</xdr:col>
      <xdr:colOff>114300</xdr:colOff>
      <xdr:row>97</xdr:row>
      <xdr:rowOff>68540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068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144810</xdr:rowOff>
    </xdr:from>
    <xdr:to>
      <xdr:col>24</xdr:col>
      <xdr:colOff>114300</xdr:colOff>
      <xdr:row>96</xdr:row>
      <xdr:rowOff>74960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167687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22247</xdr:rowOff>
    </xdr:from>
    <xdr:to>
      <xdr:col>20</xdr:col>
      <xdr:colOff>38100</xdr:colOff>
      <xdr:row>96</xdr:row>
      <xdr:rowOff>123847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140374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47033</xdr:rowOff>
    </xdr:from>
    <xdr:to>
      <xdr:col>15</xdr:col>
      <xdr:colOff>101600</xdr:colOff>
      <xdr:row>96</xdr:row>
      <xdr:rowOff>148633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165160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110682</xdr:rowOff>
    </xdr:from>
    <xdr:to>
      <xdr:col>10</xdr:col>
      <xdr:colOff>165100</xdr:colOff>
      <xdr:row>97</xdr:row>
      <xdr:rowOff>40832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57359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17740</xdr:rowOff>
    </xdr:from>
    <xdr:to>
      <xdr:col>6</xdr:col>
      <xdr:colOff>38100</xdr:colOff>
      <xdr:row>97</xdr:row>
      <xdr:rowOff>119340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135867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133408</xdr:rowOff>
    </xdr:from>
    <xdr:to>
      <xdr:col>55</xdr:col>
      <xdr:colOff>0</xdr:colOff>
      <xdr:row>35</xdr:row>
      <xdr:rowOff>160231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34158"/>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160231</xdr:rowOff>
    </xdr:from>
    <xdr:to>
      <xdr:col>50</xdr:col>
      <xdr:colOff>114300</xdr:colOff>
      <xdr:row>36</xdr:row>
      <xdr:rowOff>109939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6098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61377</xdr:rowOff>
    </xdr:from>
    <xdr:to>
      <xdr:col>45</xdr:col>
      <xdr:colOff>177800</xdr:colOff>
      <xdr:row>36</xdr:row>
      <xdr:rowOff>109939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33577"/>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61377</xdr:rowOff>
    </xdr:from>
    <xdr:to>
      <xdr:col>41</xdr:col>
      <xdr:colOff>50800</xdr:colOff>
      <xdr:row>36</xdr:row>
      <xdr:rowOff>107478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3357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82608</xdr:rowOff>
    </xdr:from>
    <xdr:to>
      <xdr:col>55</xdr:col>
      <xdr:colOff>50800</xdr:colOff>
      <xdr:row>36</xdr:row>
      <xdr:rowOff>12758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105485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109431</xdr:rowOff>
    </xdr:from>
    <xdr:to>
      <xdr:col>50</xdr:col>
      <xdr:colOff>165100</xdr:colOff>
      <xdr:row>36</xdr:row>
      <xdr:rowOff>39581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56108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59139</xdr:rowOff>
    </xdr:from>
    <xdr:to>
      <xdr:col>46</xdr:col>
      <xdr:colOff>38100</xdr:colOff>
      <xdr:row>36</xdr:row>
      <xdr:rowOff>160739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10577</xdr:rowOff>
    </xdr:from>
    <xdr:to>
      <xdr:col>41</xdr:col>
      <xdr:colOff>101600</xdr:colOff>
      <xdr:row>36</xdr:row>
      <xdr:rowOff>112177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128704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56678</xdr:rowOff>
    </xdr:from>
    <xdr:to>
      <xdr:col>36</xdr:col>
      <xdr:colOff>165100</xdr:colOff>
      <xdr:row>36</xdr:row>
      <xdr:rowOff>158278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5766</xdr:rowOff>
    </xdr:from>
    <xdr:to>
      <xdr:col>55</xdr:col>
      <xdr:colOff>0</xdr:colOff>
      <xdr:row>58</xdr:row>
      <xdr:rowOff>106194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9866"/>
          <a:ext cx="8382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88304</xdr:rowOff>
    </xdr:from>
    <xdr:to>
      <xdr:col>50</xdr:col>
      <xdr:colOff>114300</xdr:colOff>
      <xdr:row>58</xdr:row>
      <xdr:rowOff>106194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32404"/>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60963</xdr:rowOff>
    </xdr:from>
    <xdr:to>
      <xdr:col>45</xdr:col>
      <xdr:colOff>177800</xdr:colOff>
      <xdr:row>58</xdr:row>
      <xdr:rowOff>88304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5063"/>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58474</xdr:rowOff>
    </xdr:from>
    <xdr:to>
      <xdr:col>41</xdr:col>
      <xdr:colOff>50800</xdr:colOff>
      <xdr:row>58</xdr:row>
      <xdr:rowOff>60963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31124"/>
          <a:ext cx="889000" cy="1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126416</xdr:rowOff>
    </xdr:from>
    <xdr:to>
      <xdr:col>55</xdr:col>
      <xdr:colOff>50800</xdr:colOff>
      <xdr:row>58</xdr:row>
      <xdr:rowOff>56566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85793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55394</xdr:rowOff>
    </xdr:from>
    <xdr:to>
      <xdr:col>50</xdr:col>
      <xdr:colOff>165100</xdr:colOff>
      <xdr:row>58</xdr:row>
      <xdr:rowOff>156994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148121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37504</xdr:rowOff>
    </xdr:from>
    <xdr:to>
      <xdr:col>46</xdr:col>
      <xdr:colOff>38100</xdr:colOff>
      <xdr:row>58</xdr:row>
      <xdr:rowOff>139104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130231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10163</xdr:rowOff>
    </xdr:from>
    <xdr:to>
      <xdr:col>41</xdr:col>
      <xdr:colOff>101600</xdr:colOff>
      <xdr:row>58</xdr:row>
      <xdr:rowOff>111763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102890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7674</xdr:rowOff>
    </xdr:from>
    <xdr:to>
      <xdr:col>36</xdr:col>
      <xdr:colOff>165100</xdr:colOff>
      <xdr:row>57</xdr:row>
      <xdr:rowOff>109274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125801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5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57989</xdr:rowOff>
    </xdr:from>
    <xdr:to>
      <xdr:col>55</xdr:col>
      <xdr:colOff>0</xdr:colOff>
      <xdr:row>78</xdr:row>
      <xdr:rowOff>134778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31089"/>
          <a:ext cx="8382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131761</xdr:rowOff>
    </xdr:from>
    <xdr:to>
      <xdr:col>50</xdr:col>
      <xdr:colOff>114300</xdr:colOff>
      <xdr:row>78</xdr:row>
      <xdr:rowOff>134778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0486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93785</xdr:rowOff>
    </xdr:from>
    <xdr:to>
      <xdr:col>45</xdr:col>
      <xdr:colOff>177800</xdr:colOff>
      <xdr:row>78</xdr:row>
      <xdr:rowOff>131761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66885"/>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82767</xdr:rowOff>
    </xdr:from>
    <xdr:to>
      <xdr:col>41</xdr:col>
      <xdr:colOff>50800</xdr:colOff>
      <xdr:row>78</xdr:row>
      <xdr:rowOff>93785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284417"/>
          <a:ext cx="889000" cy="1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7189</xdr:rowOff>
    </xdr:from>
    <xdr:to>
      <xdr:col>55</xdr:col>
      <xdr:colOff>50800</xdr:colOff>
      <xdr:row>78</xdr:row>
      <xdr:rowOff>108789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138016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83978</xdr:rowOff>
    </xdr:from>
    <xdr:to>
      <xdr:col>50</xdr:col>
      <xdr:colOff>165100</xdr:colOff>
      <xdr:row>79</xdr:row>
      <xdr:rowOff>14128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5255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80961</xdr:rowOff>
    </xdr:from>
    <xdr:to>
      <xdr:col>46</xdr:col>
      <xdr:colOff>38100</xdr:colOff>
      <xdr:row>79</xdr:row>
      <xdr:rowOff>11111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42985</xdr:rowOff>
    </xdr:from>
    <xdr:to>
      <xdr:col>41</xdr:col>
      <xdr:colOff>101600</xdr:colOff>
      <xdr:row>78</xdr:row>
      <xdr:rowOff>144585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161112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31967</xdr:rowOff>
    </xdr:from>
    <xdr:to>
      <xdr:col>36</xdr:col>
      <xdr:colOff>165100</xdr:colOff>
      <xdr:row>77</xdr:row>
      <xdr:rowOff>133567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150094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149468</xdr:rowOff>
    </xdr:from>
    <xdr:to>
      <xdr:col>55</xdr:col>
      <xdr:colOff>0</xdr:colOff>
      <xdr:row>98</xdr:row>
      <xdr:rowOff>166895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51568"/>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128324</xdr:rowOff>
    </xdr:from>
    <xdr:to>
      <xdr:col>50</xdr:col>
      <xdr:colOff>114300</xdr:colOff>
      <xdr:row>98</xdr:row>
      <xdr:rowOff>166895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30424"/>
          <a:ext cx="889000" cy="3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128324</xdr:rowOff>
    </xdr:from>
    <xdr:to>
      <xdr:col>45</xdr:col>
      <xdr:colOff>177800</xdr:colOff>
      <xdr:row>98</xdr:row>
      <xdr:rowOff>129718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93042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129718</xdr:rowOff>
    </xdr:from>
    <xdr:to>
      <xdr:col>41</xdr:col>
      <xdr:colOff>50800</xdr:colOff>
      <xdr:row>98</xdr:row>
      <xdr:rowOff>136027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1818"/>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98668</xdr:rowOff>
    </xdr:from>
    <xdr:to>
      <xdr:col>55</xdr:col>
      <xdr:colOff>50800</xdr:colOff>
      <xdr:row>99</xdr:row>
      <xdr:rowOff>28818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13595</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1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116095</xdr:rowOff>
    </xdr:from>
    <xdr:to>
      <xdr:col>50</xdr:col>
      <xdr:colOff>165100</xdr:colOff>
      <xdr:row>99</xdr:row>
      <xdr:rowOff>46245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37372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70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77524</xdr:rowOff>
    </xdr:from>
    <xdr:to>
      <xdr:col>46</xdr:col>
      <xdr:colOff>38100</xdr:colOff>
      <xdr:row>99</xdr:row>
      <xdr:rowOff>7674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170251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78918</xdr:rowOff>
    </xdr:from>
    <xdr:to>
      <xdr:col>41</xdr:col>
      <xdr:colOff>101600</xdr:colOff>
      <xdr:row>99</xdr:row>
      <xdr:rowOff>9068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85227</xdr:rowOff>
    </xdr:from>
    <xdr:to>
      <xdr:col>36</xdr:col>
      <xdr:colOff>165100</xdr:colOff>
      <xdr:row>99</xdr:row>
      <xdr:rowOff>15377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6504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44252</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0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44252</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30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164902</xdr:rowOff>
    </xdr:from>
    <xdr:to>
      <xdr:col>76</xdr:col>
      <xdr:colOff>165100</xdr:colOff>
      <xdr:row>39</xdr:row>
      <xdr:rowOff>95052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86179</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26352</xdr:rowOff>
    </xdr:from>
    <xdr:to>
      <xdr:col>85</xdr:col>
      <xdr:colOff>127000</xdr:colOff>
      <xdr:row>77</xdr:row>
      <xdr:rowOff>29096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2800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29096</xdr:rowOff>
    </xdr:from>
    <xdr:to>
      <xdr:col>81</xdr:col>
      <xdr:colOff>50800</xdr:colOff>
      <xdr:row>77</xdr:row>
      <xdr:rowOff>48603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3074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48603</xdr:rowOff>
    </xdr:from>
    <xdr:to>
      <xdr:col>76</xdr:col>
      <xdr:colOff>114300</xdr:colOff>
      <xdr:row>77</xdr:row>
      <xdr:rowOff>74385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5025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74385</xdr:rowOff>
    </xdr:from>
    <xdr:to>
      <xdr:col>71</xdr:col>
      <xdr:colOff>177800</xdr:colOff>
      <xdr:row>77</xdr:row>
      <xdr:rowOff>84786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7603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147002</xdr:rowOff>
    </xdr:from>
    <xdr:to>
      <xdr:col>85</xdr:col>
      <xdr:colOff>177800</xdr:colOff>
      <xdr:row>77</xdr:row>
      <xdr:rowOff>77152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125429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149746</xdr:rowOff>
    </xdr:from>
    <xdr:to>
      <xdr:col>81</xdr:col>
      <xdr:colOff>101600</xdr:colOff>
      <xdr:row>77</xdr:row>
      <xdr:rowOff>79896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71023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169253</xdr:rowOff>
    </xdr:from>
    <xdr:to>
      <xdr:col>76</xdr:col>
      <xdr:colOff>165100</xdr:colOff>
      <xdr:row>77</xdr:row>
      <xdr:rowOff>99403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90530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23585</xdr:rowOff>
    </xdr:from>
    <xdr:to>
      <xdr:col>72</xdr:col>
      <xdr:colOff>38100</xdr:colOff>
      <xdr:row>77</xdr:row>
      <xdr:rowOff>125185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116312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33986</xdr:rowOff>
    </xdr:from>
    <xdr:to>
      <xdr:col>67</xdr:col>
      <xdr:colOff>101600</xdr:colOff>
      <xdr:row>77</xdr:row>
      <xdr:rowOff>135586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126713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98920</xdr:rowOff>
    </xdr:from>
    <xdr:to>
      <xdr:col>85</xdr:col>
      <xdr:colOff>127000</xdr:colOff>
      <xdr:row>98</xdr:row>
      <xdr:rowOff>13488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29570"/>
          <a:ext cx="838200" cy="8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163285</xdr:rowOff>
    </xdr:from>
    <xdr:to>
      <xdr:col>81</xdr:col>
      <xdr:colOff>50800</xdr:colOff>
      <xdr:row>98</xdr:row>
      <xdr:rowOff>13488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93935"/>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146152</xdr:rowOff>
    </xdr:from>
    <xdr:to>
      <xdr:col>76</xdr:col>
      <xdr:colOff>114300</xdr:colOff>
      <xdr:row>97</xdr:row>
      <xdr:rowOff>163285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76802"/>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146152</xdr:rowOff>
    </xdr:from>
    <xdr:to>
      <xdr:col>71</xdr:col>
      <xdr:colOff>177800</xdr:colOff>
      <xdr:row>98</xdr:row>
      <xdr:rowOff>148019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76802"/>
          <a:ext cx="8890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48120</xdr:rowOff>
    </xdr:from>
    <xdr:to>
      <xdr:col>85</xdr:col>
      <xdr:colOff>177800</xdr:colOff>
      <xdr:row>97</xdr:row>
      <xdr:rowOff>149720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70997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134138</xdr:rowOff>
    </xdr:from>
    <xdr:to>
      <xdr:col>81</xdr:col>
      <xdr:colOff>101600</xdr:colOff>
      <xdr:row>98</xdr:row>
      <xdr:rowOff>64288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55415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112485</xdr:rowOff>
    </xdr:from>
    <xdr:to>
      <xdr:col>76</xdr:col>
      <xdr:colOff>165100</xdr:colOff>
      <xdr:row>98</xdr:row>
      <xdr:rowOff>42635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59162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95352</xdr:rowOff>
    </xdr:from>
    <xdr:to>
      <xdr:col>72</xdr:col>
      <xdr:colOff>38100</xdr:colOff>
      <xdr:row>98</xdr:row>
      <xdr:rowOff>25502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42029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97219</xdr:rowOff>
    </xdr:from>
    <xdr:to>
      <xdr:col>67</xdr:col>
      <xdr:colOff>101600</xdr:colOff>
      <xdr:row>99</xdr:row>
      <xdr:rowOff>27369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18496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158159</xdr:rowOff>
    </xdr:from>
    <xdr:to>
      <xdr:col>116</xdr:col>
      <xdr:colOff>63500</xdr:colOff>
      <xdr:row>34</xdr:row>
      <xdr:rowOff>21628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5644559"/>
          <a:ext cx="838200" cy="20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158159</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5644559"/>
          <a:ext cx="889000" cy="8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142278</xdr:rowOff>
    </xdr:from>
    <xdr:to>
      <xdr:col>116</xdr:col>
      <xdr:colOff>114300</xdr:colOff>
      <xdr:row>34</xdr:row>
      <xdr:rowOff>72428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8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165155</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6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107359</xdr:rowOff>
    </xdr:from>
    <xdr:to>
      <xdr:col>112</xdr:col>
      <xdr:colOff>38100</xdr:colOff>
      <xdr:row>33</xdr:row>
      <xdr:rowOff>37509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54036</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3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138557</xdr:rowOff>
    </xdr:from>
    <xdr:to>
      <xdr:col>116</xdr:col>
      <xdr:colOff>63500</xdr:colOff>
      <xdr:row>58</xdr:row>
      <xdr:rowOff>138877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265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98369</xdr:rowOff>
    </xdr:from>
    <xdr:to>
      <xdr:col>111</xdr:col>
      <xdr:colOff>177800</xdr:colOff>
      <xdr:row>58</xdr:row>
      <xdr:rowOff>138557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4246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96449</xdr:rowOff>
    </xdr:from>
    <xdr:to>
      <xdr:col>107</xdr:col>
      <xdr:colOff>50800</xdr:colOff>
      <xdr:row>58</xdr:row>
      <xdr:rowOff>98369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405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96129</xdr:rowOff>
    </xdr:from>
    <xdr:to>
      <xdr:col>102</xdr:col>
      <xdr:colOff>114300</xdr:colOff>
      <xdr:row>58</xdr:row>
      <xdr:rowOff>96449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4022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88077</xdr:rowOff>
    </xdr:from>
    <xdr:to>
      <xdr:col>116</xdr:col>
      <xdr:colOff>114300</xdr:colOff>
      <xdr:row>59</xdr:row>
      <xdr:rowOff>18227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87757</xdr:rowOff>
    </xdr:from>
    <xdr:to>
      <xdr:col>112</xdr:col>
      <xdr:colOff>38100</xdr:colOff>
      <xdr:row>59</xdr:row>
      <xdr:rowOff>17907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9034</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47569</xdr:rowOff>
    </xdr:from>
    <xdr:to>
      <xdr:col>107</xdr:col>
      <xdr:colOff>101600</xdr:colOff>
      <xdr:row>58</xdr:row>
      <xdr:rowOff>149169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140296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08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45649</xdr:rowOff>
    </xdr:from>
    <xdr:to>
      <xdr:col>102</xdr:col>
      <xdr:colOff>165100</xdr:colOff>
      <xdr:row>58</xdr:row>
      <xdr:rowOff>147249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138376</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45329</xdr:rowOff>
    </xdr:from>
    <xdr:to>
      <xdr:col>98</xdr:col>
      <xdr:colOff>38100</xdr:colOff>
      <xdr:row>58</xdr:row>
      <xdr:rowOff>146929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138056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82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105958</xdr:rowOff>
    </xdr:from>
    <xdr:to>
      <xdr:col>116</xdr:col>
      <xdr:colOff>63500</xdr:colOff>
      <xdr:row>78</xdr:row>
      <xdr:rowOff>42957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07608"/>
          <a:ext cx="838200" cy="10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169304</xdr:rowOff>
    </xdr:from>
    <xdr:to>
      <xdr:col>111</xdr:col>
      <xdr:colOff>177800</xdr:colOff>
      <xdr:row>78</xdr:row>
      <xdr:rowOff>42957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685154"/>
          <a:ext cx="889000" cy="7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169304</xdr:rowOff>
    </xdr:from>
    <xdr:to>
      <xdr:col>107</xdr:col>
      <xdr:colOff>50800</xdr:colOff>
      <xdr:row>74</xdr:row>
      <xdr:rowOff>18634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685154"/>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9261</xdr:rowOff>
    </xdr:from>
    <xdr:to>
      <xdr:col>102</xdr:col>
      <xdr:colOff>114300</xdr:colOff>
      <xdr:row>74</xdr:row>
      <xdr:rowOff>18634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69656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55158</xdr:rowOff>
    </xdr:from>
    <xdr:to>
      <xdr:col>116</xdr:col>
      <xdr:colOff>114300</xdr:colOff>
      <xdr:row>77</xdr:row>
      <xdr:rowOff>156758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33585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163607</xdr:rowOff>
    </xdr:from>
    <xdr:to>
      <xdr:col>112</xdr:col>
      <xdr:colOff>38100</xdr:colOff>
      <xdr:row>78</xdr:row>
      <xdr:rowOff>93757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84884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4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118504</xdr:rowOff>
    </xdr:from>
    <xdr:to>
      <xdr:col>107</xdr:col>
      <xdr:colOff>101600</xdr:colOff>
      <xdr:row>74</xdr:row>
      <xdr:rowOff>48654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6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65181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139284</xdr:rowOff>
    </xdr:from>
    <xdr:to>
      <xdr:col>102</xdr:col>
      <xdr:colOff>165100</xdr:colOff>
      <xdr:row>74</xdr:row>
      <xdr:rowOff>69434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85961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129911</xdr:rowOff>
    </xdr:from>
    <xdr:to>
      <xdr:col>98</xdr:col>
      <xdr:colOff>38100</xdr:colOff>
      <xdr:row>74</xdr:row>
      <xdr:rowOff>60061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6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76588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2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義務的経費においては、人件費は定員管理計画に</a:t>
          </a:r>
          <a:r>
            <a:rPr kumimoji="1" lang="ja-JP" altLang="en-US" sz="1100">
              <a:solidFill>
                <a:schemeClr val="dk1"/>
              </a:solidFill>
              <a:effectLst/>
              <a:latin typeface="+mn-lt"/>
              <a:ea typeface="+mn-ea"/>
              <a:cs typeface="+mn-cs"/>
            </a:rPr>
            <a:t>基づく採用により</a:t>
          </a:r>
          <a:r>
            <a:rPr kumimoji="1" lang="ja-JP" altLang="ja-JP" sz="1100">
              <a:solidFill>
                <a:schemeClr val="dk1"/>
              </a:solidFill>
              <a:effectLst/>
              <a:latin typeface="+mn-lt"/>
              <a:ea typeface="+mn-ea"/>
              <a:cs typeface="+mn-cs"/>
            </a:rPr>
            <a:t>コストを抑えていることで類似団体平均を大きく下回っており、公債費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類似団体平均よりは低い水準にある</a:t>
          </a:r>
          <a:r>
            <a:rPr kumimoji="1" lang="ja-JP" altLang="en-US" sz="1100">
              <a:solidFill>
                <a:schemeClr val="dk1"/>
              </a:solidFill>
              <a:effectLst/>
              <a:latin typeface="+mn-lt"/>
              <a:ea typeface="+mn-ea"/>
              <a:cs typeface="+mn-cs"/>
            </a:rPr>
            <a:t>ものの、ここ５年は増加傾向にある</a:t>
          </a:r>
          <a:r>
            <a:rPr kumimoji="1" lang="ja-JP" altLang="ja-JP" sz="1100">
              <a:solidFill>
                <a:schemeClr val="dk1"/>
              </a:solidFill>
              <a:effectLst/>
              <a:latin typeface="+mn-lt"/>
              <a:ea typeface="+mn-ea"/>
              <a:cs typeface="+mn-cs"/>
            </a:rPr>
            <a:t>。扶助費については、医療費等の動向、障害福祉費及び児童福祉費の給付費の増により</a:t>
          </a:r>
          <a:r>
            <a:rPr kumimoji="1" lang="ja-JP" altLang="en-US" sz="1100">
              <a:solidFill>
                <a:schemeClr val="dk1"/>
              </a:solidFill>
              <a:effectLst/>
              <a:latin typeface="+mn-lt"/>
              <a:ea typeface="+mn-ea"/>
              <a:cs typeface="+mn-cs"/>
            </a:rPr>
            <a:t>右肩上がりとなっているが、ここ５年で初めて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の伸び率を下回っている。（類似団体平均伸び率：</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％、本町伸び率：</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補助費等については、下水道事業への繰出金</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類似団体平均との差が大きくなっている。</a:t>
          </a: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各学校園の空調設備設置や体育館の大規模改修、防災行政無線整備等を実施したことで、金額が大きくなっている。</a:t>
          </a:r>
          <a:r>
            <a:rPr kumimoji="1" lang="ja-JP" altLang="ja-JP" sz="1100">
              <a:solidFill>
                <a:schemeClr val="dk1"/>
              </a:solidFill>
              <a:effectLst/>
              <a:latin typeface="+mn-lt"/>
              <a:ea typeface="+mn-ea"/>
              <a:cs typeface="+mn-cs"/>
            </a:rPr>
            <a:t>繰出金については、</a:t>
          </a:r>
          <a:r>
            <a:rPr kumimoji="1" lang="ja-JP" altLang="en-US" sz="1100">
              <a:solidFill>
                <a:schemeClr val="dk1"/>
              </a:solidFill>
              <a:effectLst/>
              <a:latin typeface="+mn-lt"/>
              <a:ea typeface="+mn-ea"/>
              <a:cs typeface="+mn-cs"/>
            </a:rPr>
            <a:t>国民健康保険、介護保険等</a:t>
          </a:r>
          <a:r>
            <a:rPr kumimoji="1" lang="ja-JP" altLang="ja-JP" sz="1100">
              <a:solidFill>
                <a:schemeClr val="dk1"/>
              </a:solidFill>
              <a:effectLst/>
              <a:latin typeface="+mn-lt"/>
              <a:ea typeface="+mn-ea"/>
              <a:cs typeface="+mn-cs"/>
            </a:rPr>
            <a:t>多額の保険給付費の増により一般会計を圧迫しており</a:t>
          </a:r>
          <a:r>
            <a:rPr kumimoji="1" lang="ja-JP" altLang="en-US" sz="1100">
              <a:solidFill>
                <a:schemeClr val="dk1"/>
              </a:solidFill>
              <a:effectLst/>
              <a:latin typeface="+mn-lt"/>
              <a:ea typeface="+mn-ea"/>
              <a:cs typeface="+mn-cs"/>
            </a:rPr>
            <a:t>、今後も経費の増が見込まれる</a:t>
          </a:r>
          <a:r>
            <a:rPr kumimoji="1" lang="ja-JP" altLang="ja-JP" sz="1100">
              <a:solidFill>
                <a:schemeClr val="dk1"/>
              </a:solidFill>
              <a:effectLst/>
              <a:latin typeface="+mn-lt"/>
              <a:ea typeface="+mn-ea"/>
              <a:cs typeface="+mn-cs"/>
            </a:rPr>
            <a:t>苦しい状況が続くため、留意が必要である。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34,128
33,883
22.61
12,896,511
12,602,352
216,905
7,134,680
12,134,411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58057</xdr:rowOff>
    </xdr:from>
    <xdr:to>
      <xdr:col>24</xdr:col>
      <xdr:colOff>63500</xdr:colOff>
      <xdr:row>36</xdr:row>
      <xdr:rowOff>115534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0257"/>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58057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7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25400</xdr:rowOff>
    </xdr:from>
    <xdr:to>
      <xdr:col>15</xdr:col>
      <xdr:colOff>50800</xdr:colOff>
      <xdr:row>36</xdr:row>
      <xdr:rowOff>32258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976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109329</xdr:rowOff>
    </xdr:from>
    <xdr:to>
      <xdr:col>10</xdr:col>
      <xdr:colOff>114300</xdr:colOff>
      <xdr:row>36</xdr:row>
      <xdr:rowOff>32258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10079"/>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64734</xdr:rowOff>
    </xdr:from>
    <xdr:to>
      <xdr:col>24</xdr:col>
      <xdr:colOff>114300</xdr:colOff>
      <xdr:row>36</xdr:row>
      <xdr:rowOff>166334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7257</xdr:rowOff>
    </xdr:from>
    <xdr:to>
      <xdr:col>20</xdr:col>
      <xdr:colOff>38100</xdr:colOff>
      <xdr:row>36</xdr:row>
      <xdr:rowOff>108857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99984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146050</xdr:rowOff>
    </xdr:from>
    <xdr:to>
      <xdr:col>15</xdr:col>
      <xdr:colOff>101600</xdr:colOff>
      <xdr:row>36</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67327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152908</xdr:rowOff>
    </xdr:from>
    <xdr:to>
      <xdr:col>10</xdr:col>
      <xdr:colOff>165100</xdr:colOff>
      <xdr:row>36</xdr:row>
      <xdr:rowOff>83058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74185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58529</xdr:rowOff>
    </xdr:from>
    <xdr:to>
      <xdr:col>6</xdr:col>
      <xdr:colOff>38100</xdr:colOff>
      <xdr:row>35</xdr:row>
      <xdr:rowOff>160129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151256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5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146689</xdr:rowOff>
    </xdr:from>
    <xdr:to>
      <xdr:col>24</xdr:col>
      <xdr:colOff>63500</xdr:colOff>
      <xdr:row>58</xdr:row>
      <xdr:rowOff>60463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19339"/>
          <a:ext cx="838200" cy="8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16430</xdr:rowOff>
    </xdr:from>
    <xdr:to>
      <xdr:col>19</xdr:col>
      <xdr:colOff>177800</xdr:colOff>
      <xdr:row>58</xdr:row>
      <xdr:rowOff>60463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60530"/>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142563</xdr:rowOff>
    </xdr:from>
    <xdr:to>
      <xdr:col>15</xdr:col>
      <xdr:colOff>50800</xdr:colOff>
      <xdr:row>58</xdr:row>
      <xdr:rowOff>16430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15213"/>
          <a:ext cx="889000" cy="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93480</xdr:rowOff>
    </xdr:from>
    <xdr:to>
      <xdr:col>10</xdr:col>
      <xdr:colOff>114300</xdr:colOff>
      <xdr:row>57</xdr:row>
      <xdr:rowOff>142563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351780"/>
          <a:ext cx="889000" cy="5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95889</xdr:rowOff>
    </xdr:from>
    <xdr:to>
      <xdr:col>24</xdr:col>
      <xdr:colOff>114300</xdr:colOff>
      <xdr:row>58</xdr:row>
      <xdr:rowOff>26039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118766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1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9663</xdr:rowOff>
    </xdr:from>
    <xdr:to>
      <xdr:col>20</xdr:col>
      <xdr:colOff>38100</xdr:colOff>
      <xdr:row>58</xdr:row>
      <xdr:rowOff>111263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102390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137080</xdr:rowOff>
    </xdr:from>
    <xdr:to>
      <xdr:col>15</xdr:col>
      <xdr:colOff>101600</xdr:colOff>
      <xdr:row>58</xdr:row>
      <xdr:rowOff>67230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58357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91763</xdr:rowOff>
    </xdr:from>
    <xdr:to>
      <xdr:col>10</xdr:col>
      <xdr:colOff>165100</xdr:colOff>
      <xdr:row>58</xdr:row>
      <xdr:rowOff>21913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6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38440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42680</xdr:rowOff>
    </xdr:from>
    <xdr:to>
      <xdr:col>6</xdr:col>
      <xdr:colOff>38100</xdr:colOff>
      <xdr:row>54</xdr:row>
      <xdr:rowOff>144280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160807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07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242</xdr:rowOff>
    </xdr:from>
    <xdr:to>
      <xdr:col>24</xdr:col>
      <xdr:colOff>63500</xdr:colOff>
      <xdr:row>77</xdr:row>
      <xdr:rowOff>109677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01892"/>
          <a:ext cx="8382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168453</xdr:rowOff>
    </xdr:from>
    <xdr:to>
      <xdr:col>19</xdr:col>
      <xdr:colOff>177800</xdr:colOff>
      <xdr:row>77</xdr:row>
      <xdr:rowOff>109677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198653"/>
          <a:ext cx="889000" cy="1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168453</xdr:rowOff>
    </xdr:from>
    <xdr:to>
      <xdr:col>15</xdr:col>
      <xdr:colOff>50800</xdr:colOff>
      <xdr:row>77</xdr:row>
      <xdr:rowOff>45086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98653"/>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45086</xdr:rowOff>
    </xdr:from>
    <xdr:to>
      <xdr:col>10</xdr:col>
      <xdr:colOff>114300</xdr:colOff>
      <xdr:row>78</xdr:row>
      <xdr:rowOff>57010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46736"/>
          <a:ext cx="889000" cy="1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120892</xdr:rowOff>
    </xdr:from>
    <xdr:to>
      <xdr:col>24</xdr:col>
      <xdr:colOff>114300</xdr:colOff>
      <xdr:row>77</xdr:row>
      <xdr:rowOff>51042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99319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58877</xdr:rowOff>
    </xdr:from>
    <xdr:to>
      <xdr:col>20</xdr:col>
      <xdr:colOff>38100</xdr:colOff>
      <xdr:row>77</xdr:row>
      <xdr:rowOff>160477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151604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5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117653</xdr:rowOff>
    </xdr:from>
    <xdr:to>
      <xdr:col>15</xdr:col>
      <xdr:colOff>101600</xdr:colOff>
      <xdr:row>77</xdr:row>
      <xdr:rowOff>47803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38930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4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165736</xdr:rowOff>
    </xdr:from>
    <xdr:to>
      <xdr:col>10</xdr:col>
      <xdr:colOff>165100</xdr:colOff>
      <xdr:row>77</xdr:row>
      <xdr:rowOff>95886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87013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6210</xdr:rowOff>
    </xdr:from>
    <xdr:to>
      <xdr:col>6</xdr:col>
      <xdr:colOff>38100</xdr:colOff>
      <xdr:row>78</xdr:row>
      <xdr:rowOff>107810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98937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24323</xdr:rowOff>
    </xdr:from>
    <xdr:to>
      <xdr:col>24</xdr:col>
      <xdr:colOff>63500</xdr:colOff>
      <xdr:row>99</xdr:row>
      <xdr:rowOff>39915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997873"/>
          <a:ext cx="8382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125462</xdr:rowOff>
    </xdr:from>
    <xdr:to>
      <xdr:col>19</xdr:col>
      <xdr:colOff>177800</xdr:colOff>
      <xdr:row>99</xdr:row>
      <xdr:rowOff>24323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27562"/>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123061</xdr:rowOff>
    </xdr:from>
    <xdr:to>
      <xdr:col>15</xdr:col>
      <xdr:colOff>50800</xdr:colOff>
      <xdr:row>98</xdr:row>
      <xdr:rowOff>125462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92516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123061</xdr:rowOff>
    </xdr:from>
    <xdr:to>
      <xdr:col>10</xdr:col>
      <xdr:colOff>114300</xdr:colOff>
      <xdr:row>99</xdr:row>
      <xdr:rowOff>50726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25161"/>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160565</xdr:rowOff>
    </xdr:from>
    <xdr:to>
      <xdr:col>24</xdr:col>
      <xdr:colOff>114300</xdr:colOff>
      <xdr:row>99</xdr:row>
      <xdr:rowOff>90715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75492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144973</xdr:rowOff>
    </xdr:from>
    <xdr:to>
      <xdr:col>20</xdr:col>
      <xdr:colOff>38100</xdr:colOff>
      <xdr:row>99</xdr:row>
      <xdr:rowOff>75123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66250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74662</xdr:rowOff>
    </xdr:from>
    <xdr:to>
      <xdr:col>15</xdr:col>
      <xdr:colOff>101600</xdr:colOff>
      <xdr:row>99</xdr:row>
      <xdr:rowOff>4812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167389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72261</xdr:rowOff>
    </xdr:from>
    <xdr:to>
      <xdr:col>10</xdr:col>
      <xdr:colOff>165100</xdr:colOff>
      <xdr:row>99</xdr:row>
      <xdr:rowOff>2411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164988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171376</xdr:rowOff>
    </xdr:from>
    <xdr:to>
      <xdr:col>6</xdr:col>
      <xdr:colOff>38100</xdr:colOff>
      <xdr:row>99</xdr:row>
      <xdr:rowOff>101526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92653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63936</xdr:rowOff>
    </xdr:from>
    <xdr:to>
      <xdr:col>55</xdr:col>
      <xdr:colOff>0</xdr:colOff>
      <xdr:row>39</xdr:row>
      <xdr:rowOff>66222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504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63936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4852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48260</xdr:rowOff>
    </xdr:from>
    <xdr:to>
      <xdr:col>45</xdr:col>
      <xdr:colOff>177800</xdr:colOff>
      <xdr:row>39</xdr:row>
      <xdr:rowOff>61976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34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48260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302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15422</xdr:rowOff>
    </xdr:from>
    <xdr:to>
      <xdr:col>55</xdr:col>
      <xdr:colOff>50800</xdr:colOff>
      <xdr:row>39</xdr:row>
      <xdr:rowOff>117022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101799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1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13136</xdr:rowOff>
    </xdr:from>
    <xdr:to>
      <xdr:col>50</xdr:col>
      <xdr:colOff>165100</xdr:colOff>
      <xdr:row>39</xdr:row>
      <xdr:rowOff>114736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105863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168910</xdr:rowOff>
    </xdr:from>
    <xdr:to>
      <xdr:col>41</xdr:col>
      <xdr:colOff>101600</xdr:colOff>
      <xdr:row>39</xdr:row>
      <xdr:rowOff>99060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90187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85615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6508</xdr:rowOff>
    </xdr:from>
    <xdr:to>
      <xdr:col>55</xdr:col>
      <xdr:colOff>0</xdr:colOff>
      <xdr:row>59</xdr:row>
      <xdr:rowOff>37859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22058"/>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6508</xdr:rowOff>
    </xdr:from>
    <xdr:to>
      <xdr:col>50</xdr:col>
      <xdr:colOff>114300</xdr:colOff>
      <xdr:row>59</xdr:row>
      <xdr:rowOff>33581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22058"/>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33581</xdr:rowOff>
    </xdr:from>
    <xdr:to>
      <xdr:col>45</xdr:col>
      <xdr:colOff>177800</xdr:colOff>
      <xdr:row>59</xdr:row>
      <xdr:rowOff>41206</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49131"/>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26200</xdr:rowOff>
    </xdr:from>
    <xdr:to>
      <xdr:col>41</xdr:col>
      <xdr:colOff>50800</xdr:colOff>
      <xdr:row>59</xdr:row>
      <xdr:rowOff>41206</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41750"/>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158509</xdr:rowOff>
    </xdr:from>
    <xdr:to>
      <xdr:col>55</xdr:col>
      <xdr:colOff>50800</xdr:colOff>
      <xdr:row>59</xdr:row>
      <xdr:rowOff>88659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73436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1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127158</xdr:rowOff>
    </xdr:from>
    <xdr:to>
      <xdr:col>50</xdr:col>
      <xdr:colOff>165100</xdr:colOff>
      <xdr:row>59</xdr:row>
      <xdr:rowOff>57308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48435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154231</xdr:rowOff>
    </xdr:from>
    <xdr:to>
      <xdr:col>46</xdr:col>
      <xdr:colOff>38100</xdr:colOff>
      <xdr:row>59</xdr:row>
      <xdr:rowOff>84381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75508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9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161856</xdr:rowOff>
    </xdr:from>
    <xdr:to>
      <xdr:col>41</xdr:col>
      <xdr:colOff>101600</xdr:colOff>
      <xdr:row>59</xdr:row>
      <xdr:rowOff>92006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83133</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146850</xdr:rowOff>
    </xdr:from>
    <xdr:to>
      <xdr:col>36</xdr:col>
      <xdr:colOff>165100</xdr:colOff>
      <xdr:row>59</xdr:row>
      <xdr:rowOff>77000</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68127</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67833</xdr:rowOff>
    </xdr:from>
    <xdr:to>
      <xdr:col>55</xdr:col>
      <xdr:colOff>0</xdr:colOff>
      <xdr:row>79</xdr:row>
      <xdr:rowOff>89398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12383"/>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79491</xdr:rowOff>
    </xdr:from>
    <xdr:to>
      <xdr:col>50</xdr:col>
      <xdr:colOff>114300</xdr:colOff>
      <xdr:row>79</xdr:row>
      <xdr:rowOff>89398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2404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79491</xdr:rowOff>
    </xdr:from>
    <xdr:to>
      <xdr:col>45</xdr:col>
      <xdr:colOff>177800</xdr:colOff>
      <xdr:row>79</xdr:row>
      <xdr:rowOff>79752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24041"/>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1908</xdr:rowOff>
    </xdr:from>
    <xdr:to>
      <xdr:col>41</xdr:col>
      <xdr:colOff>50800</xdr:colOff>
      <xdr:row>79</xdr:row>
      <xdr:rowOff>79752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46458"/>
          <a:ext cx="889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17033</xdr:rowOff>
    </xdr:from>
    <xdr:to>
      <xdr:col>55</xdr:col>
      <xdr:colOff>50800</xdr:colOff>
      <xdr:row>79</xdr:row>
      <xdr:rowOff>118633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38598</xdr:rowOff>
    </xdr:from>
    <xdr:to>
      <xdr:col>50</xdr:col>
      <xdr:colOff>165100</xdr:colOff>
      <xdr:row>79</xdr:row>
      <xdr:rowOff>140198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131325</xdr:rowOff>
    </xdr:from>
    <xdr:ext cx="378565"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50017" y="1367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28691</xdr:rowOff>
    </xdr:from>
    <xdr:to>
      <xdr:col>46</xdr:col>
      <xdr:colOff>38100</xdr:colOff>
      <xdr:row>79</xdr:row>
      <xdr:rowOff>130291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121418</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28952</xdr:rowOff>
    </xdr:from>
    <xdr:to>
      <xdr:col>41</xdr:col>
      <xdr:colOff>101600</xdr:colOff>
      <xdr:row>79</xdr:row>
      <xdr:rowOff>130552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121679</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6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122558</xdr:rowOff>
    </xdr:from>
    <xdr:to>
      <xdr:col>36</xdr:col>
      <xdr:colOff>165100</xdr:colOff>
      <xdr:row>79</xdr:row>
      <xdr:rowOff>52708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9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69235</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7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40055</xdr:rowOff>
    </xdr:from>
    <xdr:to>
      <xdr:col>55</xdr:col>
      <xdr:colOff>0</xdr:colOff>
      <xdr:row>98</xdr:row>
      <xdr:rowOff>50279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42155"/>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40055</xdr:rowOff>
    </xdr:from>
    <xdr:to>
      <xdr:col>50</xdr:col>
      <xdr:colOff>114300</xdr:colOff>
      <xdr:row>98</xdr:row>
      <xdr:rowOff>41334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4215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16436</xdr:rowOff>
    </xdr:from>
    <xdr:to>
      <xdr:col>45</xdr:col>
      <xdr:colOff>177800</xdr:colOff>
      <xdr:row>98</xdr:row>
      <xdr:rowOff>41334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18536"/>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166526</xdr:rowOff>
    </xdr:from>
    <xdr:to>
      <xdr:col>41</xdr:col>
      <xdr:colOff>50800</xdr:colOff>
      <xdr:row>98</xdr:row>
      <xdr:rowOff>16436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97176"/>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170929</xdr:rowOff>
    </xdr:from>
    <xdr:to>
      <xdr:col>55</xdr:col>
      <xdr:colOff>50800</xdr:colOff>
      <xdr:row>98</xdr:row>
      <xdr:rowOff>101079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130306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160705</xdr:rowOff>
    </xdr:from>
    <xdr:to>
      <xdr:col>50</xdr:col>
      <xdr:colOff>165100</xdr:colOff>
      <xdr:row>98</xdr:row>
      <xdr:rowOff>90855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107382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161984</xdr:rowOff>
    </xdr:from>
    <xdr:to>
      <xdr:col>46</xdr:col>
      <xdr:colOff>38100</xdr:colOff>
      <xdr:row>98</xdr:row>
      <xdr:rowOff>92134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108661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137086</xdr:rowOff>
    </xdr:from>
    <xdr:to>
      <xdr:col>41</xdr:col>
      <xdr:colOff>101600</xdr:colOff>
      <xdr:row>98</xdr:row>
      <xdr:rowOff>67236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83763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115726</xdr:rowOff>
    </xdr:from>
    <xdr:to>
      <xdr:col>36</xdr:col>
      <xdr:colOff>165100</xdr:colOff>
      <xdr:row>98</xdr:row>
      <xdr:rowOff>45876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62403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151206</xdr:rowOff>
    </xdr:from>
    <xdr:to>
      <xdr:col>85</xdr:col>
      <xdr:colOff>127000</xdr:colOff>
      <xdr:row>38</xdr:row>
      <xdr:rowOff>62243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323406"/>
          <a:ext cx="838200" cy="2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62243</xdr:rowOff>
    </xdr:from>
    <xdr:to>
      <xdr:col>81</xdr:col>
      <xdr:colOff>50800</xdr:colOff>
      <xdr:row>38</xdr:row>
      <xdr:rowOff>109792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7734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136004</xdr:rowOff>
    </xdr:from>
    <xdr:to>
      <xdr:col>76</xdr:col>
      <xdr:colOff>114300</xdr:colOff>
      <xdr:row>38</xdr:row>
      <xdr:rowOff>109792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479654"/>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91846</xdr:rowOff>
    </xdr:from>
    <xdr:to>
      <xdr:col>71</xdr:col>
      <xdr:colOff>177800</xdr:colOff>
      <xdr:row>37</xdr:row>
      <xdr:rowOff>136004</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435496"/>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100406</xdr:rowOff>
    </xdr:from>
    <xdr:to>
      <xdr:col>85</xdr:col>
      <xdr:colOff>177800</xdr:colOff>
      <xdr:row>37</xdr:row>
      <xdr:rowOff>30556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123283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1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11443</xdr:rowOff>
    </xdr:from>
    <xdr:to>
      <xdr:col>81</xdr:col>
      <xdr:colOff>101600</xdr:colOff>
      <xdr:row>38</xdr:row>
      <xdr:rowOff>113043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104170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58992</xdr:rowOff>
    </xdr:from>
    <xdr:to>
      <xdr:col>76</xdr:col>
      <xdr:colOff>165100</xdr:colOff>
      <xdr:row>38</xdr:row>
      <xdr:rowOff>160592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151719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85204</xdr:rowOff>
    </xdr:from>
    <xdr:to>
      <xdr:col>72</xdr:col>
      <xdr:colOff>38100</xdr:colOff>
      <xdr:row>38</xdr:row>
      <xdr:rowOff>15354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31881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2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41046</xdr:rowOff>
    </xdr:from>
    <xdr:to>
      <xdr:col>67</xdr:col>
      <xdr:colOff>101600</xdr:colOff>
      <xdr:row>37</xdr:row>
      <xdr:rowOff>142646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159173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1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10552</xdr:rowOff>
    </xdr:from>
    <xdr:to>
      <xdr:col>85</xdr:col>
      <xdr:colOff>127000</xdr:colOff>
      <xdr:row>59</xdr:row>
      <xdr:rowOff>114783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83202"/>
          <a:ext cx="838200" cy="4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104866</xdr:rowOff>
    </xdr:from>
    <xdr:to>
      <xdr:col>81</xdr:col>
      <xdr:colOff>50800</xdr:colOff>
      <xdr:row>59</xdr:row>
      <xdr:rowOff>114783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220416"/>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104866</xdr:rowOff>
    </xdr:from>
    <xdr:to>
      <xdr:col>76</xdr:col>
      <xdr:colOff>114300</xdr:colOff>
      <xdr:row>59</xdr:row>
      <xdr:rowOff>131546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220416"/>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123807</xdr:rowOff>
    </xdr:from>
    <xdr:to>
      <xdr:col>71</xdr:col>
      <xdr:colOff>177800</xdr:colOff>
      <xdr:row>59</xdr:row>
      <xdr:rowOff>131546</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23935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131202</xdr:rowOff>
    </xdr:from>
    <xdr:to>
      <xdr:col>85</xdr:col>
      <xdr:colOff>177800</xdr:colOff>
      <xdr:row>57</xdr:row>
      <xdr:rowOff>61352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154079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63983</xdr:rowOff>
    </xdr:from>
    <xdr:to>
      <xdr:col>81</xdr:col>
      <xdr:colOff>101600</xdr:colOff>
      <xdr:row>59</xdr:row>
      <xdr:rowOff>165583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156710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54066</xdr:rowOff>
    </xdr:from>
    <xdr:to>
      <xdr:col>76</xdr:col>
      <xdr:colOff>165100</xdr:colOff>
      <xdr:row>59</xdr:row>
      <xdr:rowOff>155666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146793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80746</xdr:rowOff>
    </xdr:from>
    <xdr:to>
      <xdr:col>72</xdr:col>
      <xdr:colOff>38100</xdr:colOff>
      <xdr:row>60</xdr:row>
      <xdr:rowOff>10896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2023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73007</xdr:rowOff>
    </xdr:from>
    <xdr:to>
      <xdr:col>67</xdr:col>
      <xdr:colOff>101600</xdr:colOff>
      <xdr:row>60</xdr:row>
      <xdr:rowOff>3157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165734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44252</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8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44252</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880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164902</xdr:rowOff>
    </xdr:from>
    <xdr:to>
      <xdr:col>76</xdr:col>
      <xdr:colOff>165100</xdr:colOff>
      <xdr:row>79</xdr:row>
      <xdr:rowOff>95052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86179</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26352</xdr:rowOff>
    </xdr:from>
    <xdr:to>
      <xdr:col>85</xdr:col>
      <xdr:colOff>127000</xdr:colOff>
      <xdr:row>97</xdr:row>
      <xdr:rowOff>29096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5700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29096</xdr:rowOff>
    </xdr:from>
    <xdr:to>
      <xdr:col>81</xdr:col>
      <xdr:colOff>50800</xdr:colOff>
      <xdr:row>97</xdr:row>
      <xdr:rowOff>48603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5974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48603</xdr:rowOff>
    </xdr:from>
    <xdr:to>
      <xdr:col>76</xdr:col>
      <xdr:colOff>114300</xdr:colOff>
      <xdr:row>97</xdr:row>
      <xdr:rowOff>74385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7925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74385</xdr:rowOff>
    </xdr:from>
    <xdr:to>
      <xdr:col>71</xdr:col>
      <xdr:colOff>177800</xdr:colOff>
      <xdr:row>97</xdr:row>
      <xdr:rowOff>84786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0503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147002</xdr:rowOff>
    </xdr:from>
    <xdr:to>
      <xdr:col>85</xdr:col>
      <xdr:colOff>177800</xdr:colOff>
      <xdr:row>97</xdr:row>
      <xdr:rowOff>77152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125429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149746</xdr:rowOff>
    </xdr:from>
    <xdr:to>
      <xdr:col>81</xdr:col>
      <xdr:colOff>101600</xdr:colOff>
      <xdr:row>97</xdr:row>
      <xdr:rowOff>79896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71023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169253</xdr:rowOff>
    </xdr:from>
    <xdr:to>
      <xdr:col>76</xdr:col>
      <xdr:colOff>165100</xdr:colOff>
      <xdr:row>97</xdr:row>
      <xdr:rowOff>99403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90530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23585</xdr:rowOff>
    </xdr:from>
    <xdr:to>
      <xdr:col>72</xdr:col>
      <xdr:colOff>38100</xdr:colOff>
      <xdr:row>97</xdr:row>
      <xdr:rowOff>125185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116312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33986</xdr:rowOff>
    </xdr:from>
    <xdr:to>
      <xdr:col>67</xdr:col>
      <xdr:colOff>101600</xdr:colOff>
      <xdr:row>97</xdr:row>
      <xdr:rowOff>135586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126713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コストが大きく増加した消防費については防災行政無線整備を、教育費については主に体育館大規模改修を実施したことが要因であるが、その他コストについては概ね</a:t>
          </a:r>
          <a:r>
            <a:rPr kumimoji="1" lang="ja-JP" altLang="ja-JP" sz="1100">
              <a:solidFill>
                <a:schemeClr val="dk1"/>
              </a:solidFill>
              <a:effectLst/>
              <a:latin typeface="+mn-lt"/>
              <a:ea typeface="+mn-ea"/>
              <a:cs typeface="+mn-cs"/>
            </a:rPr>
            <a:t>類似団体平均を下回っており、人口一人当たりでは効率よく行政運営ができているといえる</a:t>
          </a:r>
          <a:r>
            <a:rPr kumimoji="1" lang="ja-JP" altLang="en-US" sz="1100">
              <a:solidFill>
                <a:schemeClr val="dk1"/>
              </a:solidFill>
              <a:effectLst/>
              <a:latin typeface="+mn-lt"/>
              <a:ea typeface="+mn-ea"/>
              <a:cs typeface="+mn-cs"/>
            </a:rPr>
            <a:t>。ただし、民生費コストは類似団体平均よりは下回っているものの、昨年度からの増加が大きくなっており、社会保障費の増については留意が必要である。また、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大型事業を控えているため、引き続き計画的な事業実施により健全財政に努める。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予算の適正執行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徹底により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辛うじて</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収支を確保した。要因としては、大型事業の実施が重なり、投資的事業が前年度の約４倍のとなる</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となったが、補助金や交付税措置が有利な起債を活用し、一般財源ベースでは前年度比</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万円の増にとどまったことがあげられる。今後も大型事業が控えているが、引き続き有利な財源を活用するとともに</a:t>
          </a:r>
          <a:r>
            <a:rPr kumimoji="1" lang="ja-JP" altLang="ja-JP" sz="1100">
              <a:solidFill>
                <a:schemeClr val="dk1"/>
              </a:solidFill>
              <a:effectLst/>
              <a:latin typeface="+mn-lt"/>
              <a:ea typeface="+mn-ea"/>
              <a:cs typeface="+mn-cs"/>
            </a:rPr>
            <a:t>、有事に備えて基金へ積立てしながら、健全な財政運営に努めていく。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介護保険事業会計（保険サービス勘定）以外の</a:t>
          </a:r>
          <a:r>
            <a:rPr kumimoji="1" lang="ja-JP" altLang="ja-JP" sz="1100">
              <a:solidFill>
                <a:schemeClr val="dk1"/>
              </a:solidFill>
              <a:effectLst/>
              <a:latin typeface="+mn-lt"/>
              <a:ea typeface="+mn-ea"/>
              <a:cs typeface="+mn-cs"/>
            </a:rPr>
            <a:t>全ての会計において黒字収支となったが、一般会計からの繰入により黒字</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会計もある。今後も、各保険対象者は必然的に増加していくが、保険料や使用料の見直しを常に考慮し、経費削減を一層進め、健全化を図ることにより普通会計の負担額を減ら</a:t>
          </a:r>
          <a:r>
            <a:rPr kumimoji="1" lang="ja-JP" altLang="en-US" sz="1100">
              <a:solidFill>
                <a:schemeClr val="dk1"/>
              </a:solidFill>
              <a:effectLst/>
              <a:latin typeface="+mn-lt"/>
              <a:ea typeface="+mn-ea"/>
              <a:cs typeface="+mn-cs"/>
            </a:rPr>
            <a:t>すよう</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12896511</v>
      </c>
      <c r="BO4" s="431"/>
      <c r="BP4" s="431"/>
      <c r="BQ4" s="431"/>
      <c r="BR4" s="431"/>
      <c r="BS4" s="431"/>
      <c r="BT4" s="431"/>
      <c r="BU4" s="432"/>
      <c r="BV4" s="430">
        <v>11112452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12602352</v>
      </c>
      <c r="BO5" s="468"/>
      <c r="BP5" s="468"/>
      <c r="BQ5" s="468"/>
      <c r="BR5" s="468"/>
      <c r="BS5" s="468"/>
      <c r="BT5" s="468"/>
      <c r="BU5" s="469"/>
      <c r="BV5" s="467">
        <v>10641009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88.7</v>
      </c>
      <c r="CU5" s="465"/>
      <c r="CV5" s="465"/>
      <c r="CW5" s="465"/>
      <c r="CX5" s="465"/>
      <c r="CY5" s="465"/>
      <c r="CZ5" s="465"/>
      <c r="DA5" s="466"/>
      <c r="DB5" s="464">
        <v>88.3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294159</v>
      </c>
      <c r="BO6" s="468"/>
      <c r="BP6" s="468"/>
      <c r="BQ6" s="468"/>
      <c r="BR6" s="468"/>
      <c r="BS6" s="468"/>
      <c r="BT6" s="468"/>
      <c r="BU6" s="469"/>
      <c r="BV6" s="467">
        <v>471443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94.5</v>
      </c>
      <c r="CU6" s="505"/>
      <c r="CV6" s="505"/>
      <c r="CW6" s="505"/>
      <c r="CX6" s="505"/>
      <c r="CY6" s="505"/>
      <c r="CZ6" s="505"/>
      <c r="DA6" s="506"/>
      <c r="DB6" s="504">
        <v>95.4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77254</v>
      </c>
      <c r="BO7" s="468"/>
      <c r="BP7" s="468"/>
      <c r="BQ7" s="468"/>
      <c r="BR7" s="468"/>
      <c r="BS7" s="468"/>
      <c r="BT7" s="468"/>
      <c r="BU7" s="469"/>
      <c r="BV7" s="467">
        <v>114869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7134680</v>
      </c>
      <c r="CU7" s="468"/>
      <c r="CV7" s="468"/>
      <c r="CW7" s="468"/>
      <c r="CX7" s="468"/>
      <c r="CY7" s="468"/>
      <c r="CZ7" s="468"/>
      <c r="DA7" s="469"/>
      <c r="DB7" s="467">
        <v>7051387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216905</v>
      </c>
      <c r="BO8" s="468"/>
      <c r="BP8" s="468"/>
      <c r="BQ8" s="468"/>
      <c r="BR8" s="468"/>
      <c r="BS8" s="468"/>
      <c r="BT8" s="468"/>
      <c r="BU8" s="469"/>
      <c r="BV8" s="467">
        <v>356574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0.69</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33690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-139669</v>
      </c>
      <c r="BO9" s="468"/>
      <c r="BP9" s="468"/>
      <c r="BQ9" s="468"/>
      <c r="BR9" s="468"/>
      <c r="BS9" s="468"/>
      <c r="BT9" s="468"/>
      <c r="BU9" s="469"/>
      <c r="BV9" s="467">
        <v>224614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33438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179836</v>
      </c>
      <c r="BO10" s="468"/>
      <c r="BP10" s="468"/>
      <c r="BQ10" s="468"/>
      <c r="BR10" s="468"/>
      <c r="BS10" s="468"/>
      <c r="BT10" s="468"/>
      <c r="BU10" s="469"/>
      <c r="BV10" s="467">
        <v>67326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34128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33883</v>
      </c>
      <c r="S13" s="552"/>
      <c r="T13" s="552"/>
      <c r="U13" s="552"/>
      <c r="V13" s="553"/>
      <c r="W13" s="483" t="s">
        <v>140</v>
      </c>
      <c r="X13" s="484"/>
      <c r="Y13" s="484"/>
      <c r="Z13" s="484"/>
      <c r="AA13" s="484"/>
      <c r="AB13" s="474"/>
      <c r="AC13" s="518">
        <v>211</v>
      </c>
      <c r="AD13" s="519"/>
      <c r="AE13" s="519"/>
      <c r="AF13" s="519"/>
      <c r="AG13" s="561"/>
      <c r="AH13" s="518">
        <v>211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40167</v>
      </c>
      <c r="BO13" s="468"/>
      <c r="BP13" s="468"/>
      <c r="BQ13" s="468"/>
      <c r="BR13" s="468"/>
      <c r="BS13" s="468"/>
      <c r="BT13" s="468"/>
      <c r="BU13" s="469"/>
      <c r="BV13" s="467">
        <v>291940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34280</v>
      </c>
      <c r="S14" s="552"/>
      <c r="T14" s="552"/>
      <c r="U14" s="552"/>
      <c r="V14" s="553"/>
      <c r="W14" s="457"/>
      <c r="X14" s="458"/>
      <c r="Y14" s="458"/>
      <c r="Z14" s="458"/>
      <c r="AA14" s="458"/>
      <c r="AB14" s="447"/>
      <c r="AC14" s="554">
        <v>1.4</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59.9</v>
      </c>
      <c r="CU14" s="566"/>
      <c r="CV14" s="566"/>
      <c r="CW14" s="566"/>
      <c r="CX14" s="566"/>
      <c r="CY14" s="566"/>
      <c r="CZ14" s="566"/>
      <c r="DA14" s="567"/>
      <c r="DB14" s="565">
        <v>73.3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34040</v>
      </c>
      <c r="S15" s="552"/>
      <c r="T15" s="552"/>
      <c r="U15" s="552"/>
      <c r="V15" s="553"/>
      <c r="W15" s="483" t="s">
        <v>147</v>
      </c>
      <c r="X15" s="484"/>
      <c r="Y15" s="484"/>
      <c r="Z15" s="484"/>
      <c r="AA15" s="484"/>
      <c r="AB15" s="474"/>
      <c r="AC15" s="518">
        <v>5409</v>
      </c>
      <c r="AD15" s="519"/>
      <c r="AE15" s="519"/>
      <c r="AF15" s="519"/>
      <c r="AG15" s="561"/>
      <c r="AH15" s="518">
        <v>5464</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3822207</v>
      </c>
      <c r="BO15" s="431"/>
      <c r="BP15" s="431"/>
      <c r="BQ15" s="431"/>
      <c r="BR15" s="431"/>
      <c r="BS15" s="431"/>
      <c r="BT15" s="431"/>
      <c r="BU15" s="432"/>
      <c r="BV15" s="430">
        <v>3795268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36.299999999999997</v>
      </c>
      <c r="AD16" s="555"/>
      <c r="AE16" s="555"/>
      <c r="AF16" s="555"/>
      <c r="AG16" s="556"/>
      <c r="AH16" s="554">
        <v>36.9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5631282</v>
      </c>
      <c r="BO16" s="468"/>
      <c r="BP16" s="468"/>
      <c r="BQ16" s="468"/>
      <c r="BR16" s="468"/>
      <c r="BS16" s="468"/>
      <c r="BT16" s="468"/>
      <c r="BU16" s="469"/>
      <c r="BV16" s="467">
        <v>5474066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9292</v>
      </c>
      <c r="AD17" s="519"/>
      <c r="AE17" s="519"/>
      <c r="AF17" s="519"/>
      <c r="AG17" s="561"/>
      <c r="AH17" s="518">
        <v>9143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4874104</v>
      </c>
      <c r="BO17" s="468"/>
      <c r="BP17" s="468"/>
      <c r="BQ17" s="468"/>
      <c r="BR17" s="468"/>
      <c r="BS17" s="468"/>
      <c r="BT17" s="468"/>
      <c r="BU17" s="469"/>
      <c r="BV17" s="467">
        <v>4844734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22.61</v>
      </c>
      <c r="M18" s="583"/>
      <c r="N18" s="583"/>
      <c r="O18" s="583"/>
      <c r="P18" s="583"/>
      <c r="Q18" s="583"/>
      <c r="R18" s="584"/>
      <c r="S18" s="584"/>
      <c r="T18" s="584"/>
      <c r="U18" s="584"/>
      <c r="V18" s="585"/>
      <c r="W18" s="485"/>
      <c r="X18" s="486"/>
      <c r="Y18" s="486"/>
      <c r="Z18" s="486"/>
      <c r="AA18" s="486"/>
      <c r="AB18" s="477"/>
      <c r="AC18" s="586">
        <v>62.3</v>
      </c>
      <c r="AD18" s="587"/>
      <c r="AE18" s="587"/>
      <c r="AF18" s="587"/>
      <c r="AG18" s="588"/>
      <c r="AH18" s="586">
        <v>61.7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6406463</v>
      </c>
      <c r="BO18" s="468"/>
      <c r="BP18" s="468"/>
      <c r="BQ18" s="468"/>
      <c r="BR18" s="468"/>
      <c r="BS18" s="468"/>
      <c r="BT18" s="468"/>
      <c r="BU18" s="469"/>
      <c r="BV18" s="467">
        <v>6252386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1490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7873532</v>
      </c>
      <c r="BO19" s="468"/>
      <c r="BP19" s="468"/>
      <c r="BQ19" s="468"/>
      <c r="BR19" s="468"/>
      <c r="BS19" s="468"/>
      <c r="BT19" s="468"/>
      <c r="BU19" s="469"/>
      <c r="BV19" s="467">
        <v>7498804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12092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12134411</v>
      </c>
      <c r="BO23" s="468"/>
      <c r="BP23" s="468"/>
      <c r="BQ23" s="468"/>
      <c r="BR23" s="468"/>
      <c r="BS23" s="468"/>
      <c r="BT23" s="468"/>
      <c r="BU23" s="469"/>
      <c r="BV23" s="467">
        <v>11063397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7565</v>
      </c>
      <c r="R24" s="519"/>
      <c r="S24" s="519"/>
      <c r="T24" s="519"/>
      <c r="U24" s="519"/>
      <c r="V24" s="561"/>
      <c r="W24" s="620"/>
      <c r="X24" s="608"/>
      <c r="Y24" s="609"/>
      <c r="Z24" s="517" t="s">
        <v>171</v>
      </c>
      <c r="AA24" s="497"/>
      <c r="AB24" s="497"/>
      <c r="AC24" s="497"/>
      <c r="AD24" s="497"/>
      <c r="AE24" s="497"/>
      <c r="AF24" s="497"/>
      <c r="AG24" s="498"/>
      <c r="AH24" s="518">
        <v>146</v>
      </c>
      <c r="AI24" s="519"/>
      <c r="AJ24" s="519"/>
      <c r="AK24" s="519"/>
      <c r="AL24" s="561"/>
      <c r="AM24" s="518">
        <v>431138</v>
      </c>
      <c r="AN24" s="519"/>
      <c r="AO24" s="519"/>
      <c r="AP24" s="519"/>
      <c r="AQ24" s="519"/>
      <c r="AR24" s="561"/>
      <c r="AS24" s="518">
        <v>2953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9995830</v>
      </c>
      <c r="BO24" s="468"/>
      <c r="BP24" s="468"/>
      <c r="BQ24" s="468"/>
      <c r="BR24" s="468"/>
      <c r="BS24" s="468"/>
      <c r="BT24" s="468"/>
      <c r="BU24" s="469"/>
      <c r="BV24" s="467">
        <v>9068791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6570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129</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2004720</v>
      </c>
      <c r="BO25" s="431"/>
      <c r="BP25" s="431"/>
      <c r="BQ25" s="431"/>
      <c r="BR25" s="431"/>
      <c r="BS25" s="431"/>
      <c r="BT25" s="431"/>
      <c r="BU25" s="432"/>
      <c r="BV25" s="430">
        <v>2196992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6210</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3900</v>
      </c>
      <c r="R27" s="519"/>
      <c r="S27" s="519"/>
      <c r="T27" s="519"/>
      <c r="U27" s="519"/>
      <c r="V27" s="561"/>
      <c r="W27" s="620"/>
      <c r="X27" s="608"/>
      <c r="Y27" s="609"/>
      <c r="Z27" s="517" t="s">
        <v>182</v>
      </c>
      <c r="AA27" s="497"/>
      <c r="AB27" s="497"/>
      <c r="AC27" s="497"/>
      <c r="AD27" s="497"/>
      <c r="AE27" s="497"/>
      <c r="AF27" s="497"/>
      <c r="AG27" s="498"/>
      <c r="AH27" s="518">
        <v>22</v>
      </c>
      <c r="AI27" s="519"/>
      <c r="AJ27" s="519"/>
      <c r="AK27" s="519"/>
      <c r="AL27" s="561"/>
      <c r="AM27" s="518">
        <v>70418</v>
      </c>
      <c r="AN27" s="519"/>
      <c r="AO27" s="519"/>
      <c r="AP27" s="519"/>
      <c r="AQ27" s="519"/>
      <c r="AR27" s="561"/>
      <c r="AS27" s="518">
        <v>3201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184</v>
      </c>
      <c r="BO27" s="644"/>
      <c r="BP27" s="644"/>
      <c r="BQ27" s="644"/>
      <c r="BR27" s="644"/>
      <c r="BS27" s="644"/>
      <c r="BT27" s="644"/>
      <c r="BU27" s="645"/>
      <c r="BV27" s="643" t="s">
        <v>185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3000</v>
      </c>
      <c r="R28" s="519"/>
      <c r="S28" s="519"/>
      <c r="T28" s="519"/>
      <c r="U28" s="519"/>
      <c r="V28" s="561"/>
      <c r="W28" s="620"/>
      <c r="X28" s="608"/>
      <c r="Y28" s="609"/>
      <c r="Z28" s="517" t="s">
        <v>187</v>
      </c>
      <c r="AA28" s="497"/>
      <c r="AB28" s="497"/>
      <c r="AC28" s="497"/>
      <c r="AD28" s="497"/>
      <c r="AE28" s="497"/>
      <c r="AF28" s="497"/>
      <c r="AG28" s="498"/>
      <c r="AH28" s="518" t="s">
        <v>179</v>
      </c>
      <c r="AI28" s="519"/>
      <c r="AJ28" s="519"/>
      <c r="AK28" s="519"/>
      <c r="AL28" s="561"/>
      <c r="AM28" s="518" t="s">
        <v>179</v>
      </c>
      <c r="AN28" s="519"/>
      <c r="AO28" s="519"/>
      <c r="AP28" s="519"/>
      <c r="AQ28" s="519"/>
      <c r="AR28" s="561"/>
      <c r="AS28" s="518" t="s">
        <v>179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2171220</v>
      </c>
      <c r="BO28" s="431"/>
      <c r="BP28" s="431"/>
      <c r="BQ28" s="431"/>
      <c r="BR28" s="431"/>
      <c r="BS28" s="431"/>
      <c r="BT28" s="431"/>
      <c r="BU28" s="432"/>
      <c r="BV28" s="430">
        <v>1991384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13</v>
      </c>
      <c r="M29" s="519"/>
      <c r="N29" s="519"/>
      <c r="O29" s="519"/>
      <c r="P29" s="561"/>
      <c r="Q29" s="518">
        <v>2710</v>
      </c>
      <c r="R29" s="519"/>
      <c r="S29" s="519"/>
      <c r="T29" s="519"/>
      <c r="U29" s="519"/>
      <c r="V29" s="561"/>
      <c r="W29" s="621"/>
      <c r="X29" s="622"/>
      <c r="Y29" s="623"/>
      <c r="Z29" s="517" t="s">
        <v>190</v>
      </c>
      <c r="AA29" s="497"/>
      <c r="AB29" s="497"/>
      <c r="AC29" s="497"/>
      <c r="AD29" s="497"/>
      <c r="AE29" s="497"/>
      <c r="AF29" s="497"/>
      <c r="AG29" s="498"/>
      <c r="AH29" s="518">
        <v>168</v>
      </c>
      <c r="AI29" s="519"/>
      <c r="AJ29" s="519"/>
      <c r="AK29" s="519"/>
      <c r="AL29" s="561"/>
      <c r="AM29" s="518">
        <v>501556</v>
      </c>
      <c r="AN29" s="519"/>
      <c r="AO29" s="519"/>
      <c r="AP29" s="519"/>
      <c r="AQ29" s="519"/>
      <c r="AR29" s="561"/>
      <c r="AS29" s="518">
        <v>2985</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100359</v>
      </c>
      <c r="BO29" s="468"/>
      <c r="BP29" s="468"/>
      <c r="BQ29" s="468"/>
      <c r="BR29" s="468"/>
      <c r="BS29" s="468"/>
      <c r="BT29" s="468"/>
      <c r="BU29" s="469"/>
      <c r="BV29" s="467">
        <v>100167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1226379</v>
      </c>
      <c r="BO30" s="644"/>
      <c r="BP30" s="644"/>
      <c r="BQ30" s="644"/>
      <c r="BR30" s="644"/>
      <c r="BS30" s="644"/>
      <c r="BT30" s="644"/>
      <c r="BU30" s="645"/>
      <c r="BV30" s="643">
        <v>993836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207</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兵庫県市町村職員退職手当組合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兵庫県町議会議員公務災害補償組合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兵庫県市町交通災害共済組合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兵庫県後期高齢者医療広域連合（一般会計）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兵庫県後期高齢者医療広域連合（特別会計）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揖龍保健衛生施設事務組合（一般会計）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揖龍保険衛生施設事務組合（休日夜間急病センター特別会計）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西はりま消防組合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揖龍地区農業共済事務組合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6uvmmG1U46vqx3j63VMu3sSzsFKzP3cqKh4lMGJlNKbrAxFY//+K7VRIluWi3cuvRKUqTSmFDUREDw7J6goj3A==" saltValue="MuFl+p2hAtom3oUKNjZy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1" t="s">
        <v>569</v>
      </c>
      <c r="D34" s="1251"/>
      <c r="E34" s="1252"/>
      <c r="F34" s="32">
        <v>0</v>
      </c>
      <c r="G34" s="33">
        <v>0.02</v>
      </c>
      <c r="H34" s="33">
        <v>0.03</v>
      </c>
      <c r="I34" s="33">
        <v>0</v>
      </c>
      <c r="J34" s="34" t="s">
        <v>570</v>
      </c>
      <c r="K34" s="22"/>
      <c r="L34" s="22"/>
      <c r="M34" s="22"/>
      <c r="N34" s="22"/>
      <c r="O34" s="22"/>
      <c r="P34" s="22"/>
    </row>
    <row r="35" spans="1:16" ht="39" customHeight="1" x14ac:dyDescent="0.15">
      <c r="A35" s="22"/>
      <c r="B35" s="35"/>
      <c r="C35" s="1245" t="s">
        <v>571</v>
      </c>
      <c r="D35" s="1246"/>
      <c r="E35" s="1247"/>
      <c r="F35" s="36">
        <v>13.57</v>
      </c>
      <c r="G35" s="37">
        <v>12.04</v>
      </c>
      <c r="H35" s="37">
        <v>11.01</v>
      </c>
      <c r="I35" s="37">
        <v>9</v>
      </c>
      <c r="J35" s="38">
        <v>9.74</v>
      </c>
      <c r="K35" s="22"/>
      <c r="L35" s="22"/>
      <c r="M35" s="22"/>
      <c r="N35" s="22"/>
      <c r="O35" s="22"/>
      <c r="P35" s="22"/>
    </row>
    <row r="36" spans="1:16" ht="39" customHeight="1" x14ac:dyDescent="0.15">
      <c r="A36" s="22"/>
      <c r="B36" s="35"/>
      <c r="C36" s="1245" t="s">
        <v>572</v>
      </c>
      <c r="D36" s="1246"/>
      <c r="E36" s="1247"/>
      <c r="F36" s="36" t="s">
        <v>520</v>
      </c>
      <c r="G36" s="37" t="s">
        <v>520</v>
      </c>
      <c r="H36" s="37" t="s">
        <v>520</v>
      </c>
      <c r="I36" s="37">
        <v>7.33</v>
      </c>
      <c r="J36" s="38">
        <v>7.59</v>
      </c>
      <c r="K36" s="22"/>
      <c r="L36" s="22"/>
      <c r="M36" s="22"/>
      <c r="N36" s="22"/>
      <c r="O36" s="22"/>
      <c r="P36" s="22"/>
    </row>
    <row r="37" spans="1:16" ht="39" customHeight="1" x14ac:dyDescent="0.15">
      <c r="A37" s="22"/>
      <c r="B37" s="35"/>
      <c r="C37" s="1245" t="s">
        <v>573</v>
      </c>
      <c r="D37" s="1246"/>
      <c r="E37" s="1247"/>
      <c r="F37" s="36">
        <v>2.95</v>
      </c>
      <c r="G37" s="37">
        <v>2.41</v>
      </c>
      <c r="H37" s="37">
        <v>1.87</v>
      </c>
      <c r="I37" s="37">
        <v>5.03</v>
      </c>
      <c r="J37" s="38">
        <v>3.03</v>
      </c>
      <c r="K37" s="22"/>
      <c r="L37" s="22"/>
      <c r="M37" s="22"/>
      <c r="N37" s="22"/>
      <c r="O37" s="22"/>
      <c r="P37" s="22"/>
    </row>
    <row r="38" spans="1:16" ht="39" customHeight="1" x14ac:dyDescent="0.15">
      <c r="A38" s="22"/>
      <c r="B38" s="35"/>
      <c r="C38" s="1245" t="s">
        <v>574</v>
      </c>
      <c r="D38" s="1246"/>
      <c r="E38" s="1247"/>
      <c r="F38" s="36">
        <v>1.41</v>
      </c>
      <c r="G38" s="37">
        <v>1.24</v>
      </c>
      <c r="H38" s="37">
        <v>2.56</v>
      </c>
      <c r="I38" s="37">
        <v>0.44</v>
      </c>
      <c r="J38" s="38">
        <v>0.9</v>
      </c>
      <c r="K38" s="22"/>
      <c r="L38" s="22"/>
      <c r="M38" s="22"/>
      <c r="N38" s="22"/>
      <c r="O38" s="22"/>
      <c r="P38" s="22"/>
    </row>
    <row r="39" spans="1:16" ht="39" customHeight="1" x14ac:dyDescent="0.15">
      <c r="A39" s="22"/>
      <c r="B39" s="35"/>
      <c r="C39" s="1245" t="s">
        <v>575</v>
      </c>
      <c r="D39" s="1246"/>
      <c r="E39" s="1247"/>
      <c r="F39" s="36">
        <v>1.84</v>
      </c>
      <c r="G39" s="37">
        <v>2.13</v>
      </c>
      <c r="H39" s="37">
        <v>4.04</v>
      </c>
      <c r="I39" s="37">
        <v>3.32</v>
      </c>
      <c r="J39" s="38">
        <v>0.4</v>
      </c>
      <c r="K39" s="22"/>
      <c r="L39" s="22"/>
      <c r="M39" s="22"/>
      <c r="N39" s="22"/>
      <c r="O39" s="22"/>
      <c r="P39" s="22"/>
    </row>
    <row r="40" spans="1:16" ht="39" customHeight="1" x14ac:dyDescent="0.15">
      <c r="A40" s="22"/>
      <c r="B40" s="35"/>
      <c r="C40" s="1245" t="s">
        <v>576</v>
      </c>
      <c r="D40" s="1246"/>
      <c r="E40" s="1247"/>
      <c r="F40" s="36">
        <v>0.1</v>
      </c>
      <c r="G40" s="37">
        <v>0.12</v>
      </c>
      <c r="H40" s="37">
        <v>0.13</v>
      </c>
      <c r="I40" s="37">
        <v>0.13</v>
      </c>
      <c r="J40" s="38">
        <v>0.12</v>
      </c>
      <c r="K40" s="22"/>
      <c r="L40" s="22"/>
      <c r="M40" s="22"/>
      <c r="N40" s="22"/>
      <c r="O40" s="22"/>
      <c r="P40" s="22"/>
    </row>
    <row r="41" spans="1:16" ht="39" customHeight="1" x14ac:dyDescent="0.15">
      <c r="A41" s="22"/>
      <c r="B41" s="35"/>
      <c r="C41" s="1245" t="s">
        <v>577</v>
      </c>
      <c r="D41" s="1246"/>
      <c r="E41" s="1247"/>
      <c r="F41" s="36">
        <v>0.02</v>
      </c>
      <c r="G41" s="37">
        <v>0.01</v>
      </c>
      <c r="H41" s="37">
        <v>0.02</v>
      </c>
      <c r="I41" s="37">
        <v>0.01</v>
      </c>
      <c r="J41" s="38">
        <v>0</v>
      </c>
      <c r="K41" s="22"/>
      <c r="L41" s="22"/>
      <c r="M41" s="22"/>
      <c r="N41" s="22"/>
      <c r="O41" s="22"/>
      <c r="P41" s="22"/>
    </row>
    <row r="42" spans="1:16" ht="39" customHeight="1" x14ac:dyDescent="0.15">
      <c r="A42" s="22"/>
      <c r="B42" s="39"/>
      <c r="C42" s="1245" t="s">
        <v>578</v>
      </c>
      <c r="D42" s="1246"/>
      <c r="E42" s="1247"/>
      <c r="F42" s="36" t="s">
        <v>520</v>
      </c>
      <c r="G42" s="37" t="s">
        <v>520</v>
      </c>
      <c r="H42" s="37" t="s">
        <v>520</v>
      </c>
      <c r="I42" s="37" t="s">
        <v>520</v>
      </c>
      <c r="J42" s="38" t="s">
        <v>520</v>
      </c>
      <c r="K42" s="22"/>
      <c r="L42" s="22"/>
      <c r="M42" s="22"/>
      <c r="N42" s="22"/>
      <c r="O42" s="22"/>
      <c r="P42" s="22"/>
    </row>
    <row r="43" spans="1:16" ht="39" customHeight="1" thickBot="1" x14ac:dyDescent="0.2">
      <c r="A43" s="22"/>
      <c r="B43" s="40"/>
      <c r="C43" s="1248" t="s">
        <v>579</v>
      </c>
      <c r="D43" s="1249"/>
      <c r="E43" s="1250"/>
      <c r="F43" s="41">
        <v>0.98</v>
      </c>
      <c r="G43" s="42">
        <v>1.3</v>
      </c>
      <c r="H43" s="42">
        <v>9.15</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5p9AJYK4q93LIMDash5ki+aE2Z25eVNoWfKuYv93CazwJQEA0dDdpX2BzoKKnQ+WXyWzGmXiVPEVFy9XZbbaw==" saltValue="u6NqrlmkzR92Nw81a6lL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820</v>
      </c>
      <c r="L45" s="60">
        <v>846</v>
      </c>
      <c r="M45" s="60">
        <v>918</v>
      </c>
      <c r="N45" s="60">
        <v>967</v>
      </c>
      <c r="O45" s="61">
        <v>970</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520</v>
      </c>
      <c r="L46" s="64" t="s">
        <v>520</v>
      </c>
      <c r="M46" s="64" t="s">
        <v>520</v>
      </c>
      <c r="N46" s="64" t="s">
        <v>520</v>
      </c>
      <c r="O46" s="65" t="s">
        <v>520</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520</v>
      </c>
      <c r="L47" s="64" t="s">
        <v>520</v>
      </c>
      <c r="M47" s="64" t="s">
        <v>520</v>
      </c>
      <c r="N47" s="64" t="s">
        <v>520</v>
      </c>
      <c r="O47" s="65" t="s">
        <v>520</v>
      </c>
      <c r="P47" s="48"/>
      <c r="Q47" s="48"/>
      <c r="R47" s="48"/>
      <c r="S47" s="48"/>
      <c r="T47" s="48"/>
      <c r="U47" s="48"/>
    </row>
    <row r="48" spans="1:21" ht="30.75" customHeight="1" x14ac:dyDescent="0.15">
      <c r="A48" s="48"/>
      <c r="B48" s="1255"/>
      <c r="C48" s="1256"/>
      <c r="D48" s="62"/>
      <c r="E48" s="1261" t="s">
        <v>15</v>
      </c>
      <c r="F48" s="1261"/>
      <c r="G48" s="1261"/>
      <c r="H48" s="1261"/>
      <c r="I48" s="1261"/>
      <c r="J48" s="1262"/>
      <c r="K48" s="63">
        <v>812</v>
      </c>
      <c r="L48" s="64">
        <v>818</v>
      </c>
      <c r="M48" s="64">
        <v>739</v>
      </c>
      <c r="N48" s="64">
        <v>798</v>
      </c>
      <c r="O48" s="65">
        <v>762</v>
      </c>
      <c r="P48" s="48"/>
      <c r="Q48" s="48"/>
      <c r="R48" s="48"/>
      <c r="S48" s="48"/>
      <c r="T48" s="48"/>
      <c r="U48" s="48"/>
    </row>
    <row r="49" spans="1:21" ht="30.75" customHeight="1" x14ac:dyDescent="0.15">
      <c r="A49" s="48"/>
      <c r="B49" s="1255"/>
      <c r="C49" s="1256"/>
      <c r="D49" s="62"/>
      <c r="E49" s="1261" t="s">
        <v>16</v>
      </c>
      <c r="F49" s="1261"/>
      <c r="G49" s="1261"/>
      <c r="H49" s="1261"/>
      <c r="I49" s="1261"/>
      <c r="J49" s="1262"/>
      <c r="K49" s="63">
        <v>66</v>
      </c>
      <c r="L49" s="64">
        <v>61</v>
      </c>
      <c r="M49" s="64">
        <v>59</v>
      </c>
      <c r="N49" s="64">
        <v>16</v>
      </c>
      <c r="O49" s="65">
        <v>12</v>
      </c>
      <c r="P49" s="48"/>
      <c r="Q49" s="48"/>
      <c r="R49" s="48"/>
      <c r="S49" s="48"/>
      <c r="T49" s="48"/>
      <c r="U49" s="48"/>
    </row>
    <row r="50" spans="1:21" ht="30.75" customHeight="1" x14ac:dyDescent="0.15">
      <c r="A50" s="48"/>
      <c r="B50" s="1255"/>
      <c r="C50" s="1256"/>
      <c r="D50" s="62"/>
      <c r="E50" s="1261" t="s">
        <v>17</v>
      </c>
      <c r="F50" s="1261"/>
      <c r="G50" s="1261"/>
      <c r="H50" s="1261"/>
      <c r="I50" s="1261"/>
      <c r="J50" s="1262"/>
      <c r="K50" s="63">
        <v>1</v>
      </c>
      <c r="L50" s="64">
        <v>1</v>
      </c>
      <c r="M50" s="64">
        <v>1</v>
      </c>
      <c r="N50" s="64" t="s">
        <v>520</v>
      </c>
      <c r="O50" s="65" t="s">
        <v>520</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t="s">
        <v>520</v>
      </c>
      <c r="M51" s="64" t="s">
        <v>520</v>
      </c>
      <c r="N51" s="64" t="s">
        <v>520</v>
      </c>
      <c r="O51" s="65" t="s">
        <v>520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1115</v>
      </c>
      <c r="L52" s="64">
        <v>1144</v>
      </c>
      <c r="M52" s="64">
        <v>1116</v>
      </c>
      <c r="N52" s="64">
        <v>1183</v>
      </c>
      <c r="O52" s="65">
        <v>1189</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584</v>
      </c>
      <c r="L53" s="69">
        <v>582</v>
      </c>
      <c r="M53" s="69">
        <v>601</v>
      </c>
      <c r="N53" s="69">
        <v>598</v>
      </c>
      <c r="O53" s="70">
        <v>555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Pk8MqU7/37TZVYsuVf0LhngiK+bg9M37t4scGlejnCBIUoPkaTEQitJ427O+ghHJRb3rVV8SQv33SVDIcA==" saltValue="/i/kcG7bhmlB/I13lCLk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9" t="s">
        <v>30</v>
      </c>
      <c r="C41" s="1280"/>
      <c r="D41" s="102"/>
      <c r="E41" s="1285" t="s">
        <v>31</v>
      </c>
      <c r="F41" s="1285"/>
      <c r="G41" s="1285"/>
      <c r="H41" s="1286"/>
      <c r="I41" s="103">
        <v>10896</v>
      </c>
      <c r="J41" s="104">
        <v>11164</v>
      </c>
      <c r="K41" s="104">
        <v>11093</v>
      </c>
      <c r="L41" s="104">
        <v>11063</v>
      </c>
      <c r="M41" s="105">
        <v>12134</v>
      </c>
    </row>
    <row r="42" spans="2:13" ht="27.75" customHeight="1" x14ac:dyDescent="0.15">
      <c r="B42" s="1281"/>
      <c r="C42" s="1282"/>
      <c r="D42" s="106"/>
      <c r="E42" s="1287" t="s">
        <v>32</v>
      </c>
      <c r="F42" s="1287"/>
      <c r="G42" s="1287"/>
      <c r="H42" s="1288"/>
      <c r="I42" s="107">
        <v>2</v>
      </c>
      <c r="J42" s="108">
        <v>1</v>
      </c>
      <c r="K42" s="108" t="s">
        <v>520</v>
      </c>
      <c r="L42" s="108" t="s">
        <v>520</v>
      </c>
      <c r="M42" s="109" t="s">
        <v>520</v>
      </c>
    </row>
    <row r="43" spans="2:13" ht="27.75" customHeight="1" x14ac:dyDescent="0.15">
      <c r="B43" s="1281"/>
      <c r="C43" s="1282"/>
      <c r="D43" s="106"/>
      <c r="E43" s="1287" t="s">
        <v>33</v>
      </c>
      <c r="F43" s="1287"/>
      <c r="G43" s="1287"/>
      <c r="H43" s="1288"/>
      <c r="I43" s="107">
        <v>10010</v>
      </c>
      <c r="J43" s="108">
        <v>10187</v>
      </c>
      <c r="K43" s="108">
        <v>9957</v>
      </c>
      <c r="L43" s="108">
        <v>8909</v>
      </c>
      <c r="M43" s="109">
        <v>7982</v>
      </c>
    </row>
    <row r="44" spans="2:13" ht="27.75" customHeight="1" x14ac:dyDescent="0.15">
      <c r="B44" s="1281"/>
      <c r="C44" s="1282"/>
      <c r="D44" s="106"/>
      <c r="E44" s="1287" t="s">
        <v>34</v>
      </c>
      <c r="F44" s="1287"/>
      <c r="G44" s="1287"/>
      <c r="H44" s="1288"/>
      <c r="I44" s="107">
        <v>252</v>
      </c>
      <c r="J44" s="108">
        <v>192</v>
      </c>
      <c r="K44" s="108">
        <v>137</v>
      </c>
      <c r="L44" s="108">
        <v>122</v>
      </c>
      <c r="M44" s="109">
        <v>109</v>
      </c>
    </row>
    <row r="45" spans="2:13" ht="27.75" customHeight="1" x14ac:dyDescent="0.15">
      <c r="B45" s="1281"/>
      <c r="C45" s="1282"/>
      <c r="D45" s="106"/>
      <c r="E45" s="1287" t="s">
        <v>35</v>
      </c>
      <c r="F45" s="1287"/>
      <c r="G45" s="1287"/>
      <c r="H45" s="1288"/>
      <c r="I45" s="107">
        <v>1301</v>
      </c>
      <c r="J45" s="108">
        <v>1276</v>
      </c>
      <c r="K45" s="108">
        <v>1244</v>
      </c>
      <c r="L45" s="108">
        <v>1169</v>
      </c>
      <c r="M45" s="109">
        <v>1156</v>
      </c>
    </row>
    <row r="46" spans="2:13" ht="27.75" customHeight="1" x14ac:dyDescent="0.15">
      <c r="B46" s="1281"/>
      <c r="C46" s="1282"/>
      <c r="D46" s="110"/>
      <c r="E46" s="1287" t="s">
        <v>36</v>
      </c>
      <c r="F46" s="1287"/>
      <c r="G46" s="1287"/>
      <c r="H46" s="1288"/>
      <c r="I46" s="107" t="s">
        <v>520</v>
      </c>
      <c r="J46" s="108" t="s">
        <v>520</v>
      </c>
      <c r="K46" s="108" t="s">
        <v>520</v>
      </c>
      <c r="L46" s="108" t="s">
        <v>520</v>
      </c>
      <c r="M46" s="109" t="s">
        <v>520</v>
      </c>
    </row>
    <row r="47" spans="2:13" ht="27.75" customHeight="1" x14ac:dyDescent="0.15">
      <c r="B47" s="1281"/>
      <c r="C47" s="1282"/>
      <c r="D47" s="111"/>
      <c r="E47" s="1289" t="s">
        <v>37</v>
      </c>
      <c r="F47" s="1290"/>
      <c r="G47" s="1290"/>
      <c r="H47" s="1291"/>
      <c r="I47" s="107" t="s">
        <v>520</v>
      </c>
      <c r="J47" s="108" t="s">
        <v>520</v>
      </c>
      <c r="K47" s="108" t="s">
        <v>520</v>
      </c>
      <c r="L47" s="108" t="s">
        <v>520</v>
      </c>
      <c r="M47" s="109" t="s">
        <v>520</v>
      </c>
    </row>
    <row r="48" spans="2:13" ht="27.75" customHeight="1" x14ac:dyDescent="0.15">
      <c r="B48" s="1281"/>
      <c r="C48" s="1282"/>
      <c r="D48" s="106"/>
      <c r="E48" s="1287" t="s">
        <v>38</v>
      </c>
      <c r="F48" s="1287"/>
      <c r="G48" s="1287"/>
      <c r="H48" s="1288"/>
      <c r="I48" s="107" t="s">
        <v>520</v>
      </c>
      <c r="J48" s="108" t="s">
        <v>520</v>
      </c>
      <c r="K48" s="108" t="s">
        <v>520</v>
      </c>
      <c r="L48" s="108" t="s">
        <v>520</v>
      </c>
      <c r="M48" s="109" t="s">
        <v>520</v>
      </c>
    </row>
    <row r="49" spans="2:13" ht="27.75" customHeight="1" x14ac:dyDescent="0.15">
      <c r="B49" s="1283"/>
      <c r="C49" s="1284"/>
      <c r="D49" s="106"/>
      <c r="E49" s="1287" t="s">
        <v>39</v>
      </c>
      <c r="F49" s="1287"/>
      <c r="G49" s="1287"/>
      <c r="H49" s="1288"/>
      <c r="I49" s="107" t="s">
        <v>520</v>
      </c>
      <c r="J49" s="108" t="s">
        <v>520</v>
      </c>
      <c r="K49" s="108" t="s">
        <v>520</v>
      </c>
      <c r="L49" s="108" t="s">
        <v>520</v>
      </c>
      <c r="M49" s="109" t="s">
        <v>520</v>
      </c>
    </row>
    <row r="50" spans="2:13" ht="27.75" customHeight="1" x14ac:dyDescent="0.15">
      <c r="B50" s="1292" t="s">
        <v>40</v>
      </c>
      <c r="C50" s="1293"/>
      <c r="D50" s="112"/>
      <c r="E50" s="1287" t="s">
        <v>41</v>
      </c>
      <c r="F50" s="1287"/>
      <c r="G50" s="1287"/>
      <c r="H50" s="1288"/>
      <c r="I50" s="107">
        <v>3131</v>
      </c>
      <c r="J50" s="108">
        <v>3263</v>
      </c>
      <c r="K50" s="108">
        <v>3127</v>
      </c>
      <c r="L50" s="108">
        <v>3428</v>
      </c>
      <c r="M50" s="109">
        <v>4021</v>
      </c>
    </row>
    <row r="51" spans="2:13" ht="27.75" customHeight="1" x14ac:dyDescent="0.15">
      <c r="B51" s="1281"/>
      <c r="C51" s="1282"/>
      <c r="D51" s="106"/>
      <c r="E51" s="1287" t="s">
        <v>42</v>
      </c>
      <c r="F51" s="1287"/>
      <c r="G51" s="1287"/>
      <c r="H51" s="1288"/>
      <c r="I51" s="107" t="s">
        <v>520</v>
      </c>
      <c r="J51" s="108" t="s">
        <v>520</v>
      </c>
      <c r="K51" s="108" t="s">
        <v>520</v>
      </c>
      <c r="L51" s="108" t="s">
        <v>520</v>
      </c>
      <c r="M51" s="109" t="s">
        <v>520</v>
      </c>
    </row>
    <row r="52" spans="2:13" ht="27.75" customHeight="1" x14ac:dyDescent="0.15">
      <c r="B52" s="1283"/>
      <c r="C52" s="1284"/>
      <c r="D52" s="106"/>
      <c r="E52" s="1287" t="s">
        <v>43</v>
      </c>
      <c r="F52" s="1287"/>
      <c r="G52" s="1287"/>
      <c r="H52" s="1288"/>
      <c r="I52" s="107">
        <v>14799</v>
      </c>
      <c r="J52" s="108">
        <v>14181</v>
      </c>
      <c r="K52" s="108">
        <v>13842</v>
      </c>
      <c r="L52" s="108">
        <v>13530</v>
      </c>
      <c r="M52" s="109">
        <v>13798</v>
      </c>
    </row>
    <row r="53" spans="2:13" ht="27.75" customHeight="1" thickBot="1" x14ac:dyDescent="0.2">
      <c r="B53" s="1294" t="s">
        <v>44</v>
      </c>
      <c r="C53" s="1295"/>
      <c r="D53" s="113"/>
      <c r="E53" s="1296" t="s">
        <v>45</v>
      </c>
      <c r="F53" s="1296"/>
      <c r="G53" s="1296"/>
      <c r="H53" s="1297"/>
      <c r="I53" s="114">
        <v>4530</v>
      </c>
      <c r="J53" s="115">
        <v>5375</v>
      </c>
      <c r="K53" s="115">
        <v>5462</v>
      </c>
      <c r="L53" s="115">
        <v>4305</v>
      </c>
      <c r="M53" s="116">
        <v>3563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lN1rqXixrhcjOXIvfkmUs3Qk2O6EQP5co+kK19qyv11fvCC4GC/xc41RM2TNIg3mRjHPRsqmUpeXGbrWJllw==" saltValue="4nOcaezyWzpJoq4V1lx7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6" t="s">
        <v>48</v>
      </c>
      <c r="D55" s="1306"/>
      <c r="E55" s="1307"/>
      <c r="F55" s="128">
        <v>1924</v>
      </c>
      <c r="G55" s="128">
        <v>1991</v>
      </c>
      <c r="H55" s="129">
        <v>2171</v>
      </c>
    </row>
    <row r="56" spans="2:8" ht="52.5" customHeight="1" x14ac:dyDescent="0.15">
      <c r="B56" s="130"/>
      <c r="C56" s="1308" t="s">
        <v>49</v>
      </c>
      <c r="D56" s="1308"/>
      <c r="E56" s="1309"/>
      <c r="F56" s="131">
        <v>100</v>
      </c>
      <c r="G56" s="131">
        <v>100</v>
      </c>
      <c r="H56" s="132">
        <v>100</v>
      </c>
    </row>
    <row r="57" spans="2:8" ht="53.25" customHeight="1" x14ac:dyDescent="0.15">
      <c r="B57" s="130"/>
      <c r="C57" s="1310" t="s">
        <v>50</v>
      </c>
      <c r="D57" s="1310"/>
      <c r="E57" s="1311"/>
      <c r="F57" s="133">
        <v>827</v>
      </c>
      <c r="G57" s="133">
        <v>994</v>
      </c>
      <c r="H57" s="134">
        <v>1226</v>
      </c>
    </row>
    <row r="58" spans="2:8" ht="45.75" customHeight="1" x14ac:dyDescent="0.15">
      <c r="B58" s="135"/>
      <c r="C58" s="1298" t="s">
        <v>595</v>
      </c>
      <c r="D58" s="1299"/>
      <c r="E58" s="1300"/>
      <c r="F58" s="136">
        <v>309</v>
      </c>
      <c r="G58" s="136">
        <v>410</v>
      </c>
      <c r="H58" s="137">
        <v>611</v>
      </c>
    </row>
    <row r="59" spans="2:8" ht="45.75" customHeight="1" x14ac:dyDescent="0.15">
      <c r="B59" s="135"/>
      <c r="C59" s="1298" t="s">
        <v>596</v>
      </c>
      <c r="D59" s="1299"/>
      <c r="E59" s="1300"/>
      <c r="F59" s="136">
        <v>317</v>
      </c>
      <c r="G59" s="136">
        <v>382</v>
      </c>
      <c r="H59" s="137">
        <v>412</v>
      </c>
    </row>
    <row r="60" spans="2:8" ht="45.75" customHeight="1" x14ac:dyDescent="0.15">
      <c r="B60" s="135"/>
      <c r="C60" s="1298" t="s">
        <v>597</v>
      </c>
      <c r="D60" s="1299"/>
      <c r="E60" s="1300"/>
      <c r="F60" s="136">
        <v>200</v>
      </c>
      <c r="G60" s="136">
        <v>200</v>
      </c>
      <c r="H60" s="137">
        <v>200</v>
      </c>
    </row>
    <row r="61" spans="2:8" ht="45.75" customHeight="1" x14ac:dyDescent="0.15">
      <c r="B61" s="135"/>
      <c r="C61" s="1298" t="s">
        <v>599</v>
      </c>
      <c r="D61" s="1299"/>
      <c r="E61" s="1300"/>
      <c r="F61" s="136"/>
      <c r="G61" s="136"/>
      <c r="H61" s="137">
        <v>1</v>
      </c>
    </row>
    <row r="62" spans="2:8" ht="45.75" customHeight="1" thickBot="1" x14ac:dyDescent="0.2">
      <c r="B62" s="138"/>
      <c r="C62" s="1301" t="s">
        <v>598</v>
      </c>
      <c r="D62" s="1302"/>
      <c r="E62" s="1303"/>
      <c r="F62" s="139">
        <v>1</v>
      </c>
      <c r="G62" s="139">
        <v>2</v>
      </c>
      <c r="H62" s="140">
        <v>2</v>
      </c>
    </row>
    <row r="63" spans="2:8" ht="52.5" customHeight="1" thickBot="1" x14ac:dyDescent="0.2">
      <c r="B63" s="141"/>
      <c r="C63" s="1304" t="s">
        <v>51</v>
      </c>
      <c r="D63" s="1304"/>
      <c r="E63" s="1305"/>
      <c r="F63" s="142">
        <v>2852</v>
      </c>
      <c r="G63" s="142">
        <v>3085</v>
      </c>
      <c r="H63" s="143">
        <v>3498</v>
      </c>
    </row>
    <row r="64" spans="2:8" ht="15" customHeight="1" x14ac:dyDescent="0.15"/>
  </sheetData>
  <sheetProtection algorithmName="SHA-512" hashValue="d3xakEDxwF9IRrB7IOy0OWB867nxvp7+yJ4fYR+xY2t/KvUFJ8bIu71bSZCluATcHZaxQaD8QShhB1TivpBmTQ==" saltValue="ZadicV1Xezjnvx6p2MVZ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B570-515A-4C2E-B621-175C23FFBC70}">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609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604</v>
      </c>
    </row>
    <row r="50" spans="1:109" ht="13.5" x14ac:dyDescent="0.15">
      <c r="B50" s="387"/>
      <c r="G50" s="1312"/>
      <c r="H50" s="1312"/>
      <c r="I50" s="1312"/>
      <c r="J50" s="1312"/>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87"/>
      <c r="G51" s="1323"/>
      <c r="H51" s="1323"/>
      <c r="I51" s="1333"/>
      <c r="J51" s="1333"/>
      <c r="K51" s="1317"/>
      <c r="L51" s="1317"/>
      <c r="M51" s="1317"/>
      <c r="N51" s="1317"/>
      <c r="AM51" s="394"/>
      <c r="AN51" s="1316" t="s">
        <v>603</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34"/>
      <c r="BQ51" s="1314"/>
      <c r="BR51" s="1314"/>
      <c r="BS51" s="1314"/>
      <c r="BT51" s="1314"/>
      <c r="BU51" s="1314"/>
      <c r="BV51" s="1314"/>
      <c r="BW51" s="1314"/>
      <c r="BX51" s="1314">
        <v>93.3</v>
      </c>
      <c r="BY51" s="1314"/>
      <c r="BZ51" s="1314"/>
      <c r="CA51" s="1314"/>
      <c r="CB51" s="1314"/>
      <c r="CC51" s="1314"/>
      <c r="CD51" s="1314"/>
      <c r="CE51" s="1314"/>
      <c r="CF51" s="1314">
        <v>93.9</v>
      </c>
      <c r="CG51" s="1314"/>
      <c r="CH51" s="1314"/>
      <c r="CI51" s="1314"/>
      <c r="CJ51" s="1314"/>
      <c r="CK51" s="1314"/>
      <c r="CL51" s="1314"/>
      <c r="CM51" s="1314"/>
      <c r="CN51" s="1314">
        <v>73.3</v>
      </c>
      <c r="CO51" s="1314"/>
      <c r="CP51" s="1314"/>
      <c r="CQ51" s="1314"/>
      <c r="CR51" s="1314"/>
      <c r="CS51" s="1314"/>
      <c r="CT51" s="1314"/>
      <c r="CU51" s="1314"/>
      <c r="CV51" s="1314">
        <v>59.9</v>
      </c>
      <c r="CW51" s="1314"/>
      <c r="CX51" s="1314"/>
      <c r="CY51" s="1314"/>
      <c r="CZ51" s="1314"/>
      <c r="DA51" s="1314"/>
      <c r="DB51" s="1314"/>
      <c r="DC51" s="1314"/>
    </row>
    <row r="52" spans="1:109" ht="13.5" x14ac:dyDescent="0.15">
      <c r="B52" s="387"/>
      <c r="G52" s="1323"/>
      <c r="H52" s="1323"/>
      <c r="I52" s="1333"/>
      <c r="J52" s="1333"/>
      <c r="K52" s="1317"/>
      <c r="L52" s="1317"/>
      <c r="M52" s="1317"/>
      <c r="N52" s="1317"/>
      <c r="AM52" s="39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2"/>
      <c r="B53" s="387"/>
      <c r="G53" s="1323"/>
      <c r="H53" s="1323"/>
      <c r="I53" s="1312"/>
      <c r="J53" s="1312"/>
      <c r="K53" s="1317"/>
      <c r="L53" s="1317"/>
      <c r="M53" s="1317"/>
      <c r="N53" s="1317"/>
      <c r="AM53" s="394"/>
      <c r="AN53" s="1316"/>
      <c r="AO53" s="1316"/>
      <c r="AP53" s="1316"/>
      <c r="AQ53" s="1316"/>
      <c r="AR53" s="1316"/>
      <c r="AS53" s="1316"/>
      <c r="AT53" s="1316"/>
      <c r="AU53" s="1316"/>
      <c r="AV53" s="1316"/>
      <c r="AW53" s="1316"/>
      <c r="AX53" s="1316"/>
      <c r="AY53" s="1316"/>
      <c r="AZ53" s="1316"/>
      <c r="BA53" s="1316"/>
      <c r="BB53" s="1316" t="s">
        <v>608</v>
      </c>
      <c r="BC53" s="1316"/>
      <c r="BD53" s="1316"/>
      <c r="BE53" s="1316"/>
      <c r="BF53" s="1316"/>
      <c r="BG53" s="1316"/>
      <c r="BH53" s="1316"/>
      <c r="BI53" s="1316"/>
      <c r="BJ53" s="1316"/>
      <c r="BK53" s="1316"/>
      <c r="BL53" s="1316"/>
      <c r="BM53" s="1316"/>
      <c r="BN53" s="1316"/>
      <c r="BO53" s="1316"/>
      <c r="BP53" s="1334"/>
      <c r="BQ53" s="1314"/>
      <c r="BR53" s="1314"/>
      <c r="BS53" s="1314"/>
      <c r="BT53" s="1314"/>
      <c r="BU53" s="1314"/>
      <c r="BV53" s="1314"/>
      <c r="BW53" s="1314"/>
      <c r="BX53" s="1314">
        <v>53.5</v>
      </c>
      <c r="BY53" s="1314"/>
      <c r="BZ53" s="1314"/>
      <c r="CA53" s="1314"/>
      <c r="CB53" s="1314"/>
      <c r="CC53" s="1314"/>
      <c r="CD53" s="1314"/>
      <c r="CE53" s="1314"/>
      <c r="CF53" s="1314">
        <v>54.4</v>
      </c>
      <c r="CG53" s="1314"/>
      <c r="CH53" s="1314"/>
      <c r="CI53" s="1314"/>
      <c r="CJ53" s="1314"/>
      <c r="CK53" s="1314"/>
      <c r="CL53" s="1314"/>
      <c r="CM53" s="1314"/>
      <c r="CN53" s="1314">
        <v>56</v>
      </c>
      <c r="CO53" s="1314"/>
      <c r="CP53" s="1314"/>
      <c r="CQ53" s="1314"/>
      <c r="CR53" s="1314"/>
      <c r="CS53" s="1314"/>
      <c r="CT53" s="1314"/>
      <c r="CU53" s="1314"/>
      <c r="CV53" s="1314">
        <v>55.6</v>
      </c>
      <c r="CW53" s="1314"/>
      <c r="CX53" s="1314"/>
      <c r="CY53" s="1314"/>
      <c r="CZ53" s="1314"/>
      <c r="DA53" s="1314"/>
      <c r="DB53" s="1314"/>
      <c r="DC53" s="1314"/>
    </row>
    <row r="54" spans="1:109" ht="13.5" x14ac:dyDescent="0.15">
      <c r="A54" s="402"/>
      <c r="B54" s="387"/>
      <c r="G54" s="1323"/>
      <c r="H54" s="1323"/>
      <c r="I54" s="1312"/>
      <c r="J54" s="1312"/>
      <c r="K54" s="1317"/>
      <c r="L54" s="1317"/>
      <c r="M54" s="1317"/>
      <c r="N54" s="1317"/>
      <c r="AM54" s="39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2"/>
      <c r="B55" s="387"/>
      <c r="G55" s="1312"/>
      <c r="H55" s="1312"/>
      <c r="I55" s="1312"/>
      <c r="J55" s="1312"/>
      <c r="K55" s="1317"/>
      <c r="L55" s="1317"/>
      <c r="M55" s="1317"/>
      <c r="N55" s="1317"/>
      <c r="AN55" s="1315" t="s">
        <v>602</v>
      </c>
      <c r="AO55" s="1315"/>
      <c r="AP55" s="1315"/>
      <c r="AQ55" s="1315"/>
      <c r="AR55" s="1315"/>
      <c r="AS55" s="1315"/>
      <c r="AT55" s="1315"/>
      <c r="AU55" s="1315"/>
      <c r="AV55" s="1315"/>
      <c r="AW55" s="1315"/>
      <c r="AX55" s="1315"/>
      <c r="AY55" s="1315"/>
      <c r="AZ55" s="1315"/>
      <c r="BA55" s="1315"/>
      <c r="BB55" s="1316" t="s">
        <v>601</v>
      </c>
      <c r="BC55" s="1316"/>
      <c r="BD55" s="1316"/>
      <c r="BE55" s="1316"/>
      <c r="BF55" s="1316"/>
      <c r="BG55" s="1316"/>
      <c r="BH55" s="1316"/>
      <c r="BI55" s="1316"/>
      <c r="BJ55" s="1316"/>
      <c r="BK55" s="1316"/>
      <c r="BL55" s="1316"/>
      <c r="BM55" s="1316"/>
      <c r="BN55" s="1316"/>
      <c r="BO55" s="1316"/>
      <c r="BP55" s="1334"/>
      <c r="BQ55" s="1314"/>
      <c r="BR55" s="1314"/>
      <c r="BS55" s="1314"/>
      <c r="BT55" s="1314"/>
      <c r="BU55" s="1314"/>
      <c r="BV55" s="1314"/>
      <c r="BW55" s="1314"/>
      <c r="BX55" s="1314">
        <v>21</v>
      </c>
      <c r="BY55" s="1314"/>
      <c r="BZ55" s="1314"/>
      <c r="CA55" s="1314"/>
      <c r="CB55" s="1314"/>
      <c r="CC55" s="1314"/>
      <c r="CD55" s="1314"/>
      <c r="CE55" s="1314"/>
      <c r="CF55" s="1314">
        <v>20.2</v>
      </c>
      <c r="CG55" s="1314"/>
      <c r="CH55" s="1314"/>
      <c r="CI55" s="1314"/>
      <c r="CJ55" s="1314"/>
      <c r="CK55" s="1314"/>
      <c r="CL55" s="1314"/>
      <c r="CM55" s="1314"/>
      <c r="CN55" s="1314">
        <v>18.3</v>
      </c>
      <c r="CO55" s="1314"/>
      <c r="CP55" s="1314"/>
      <c r="CQ55" s="1314"/>
      <c r="CR55" s="1314"/>
      <c r="CS55" s="1314"/>
      <c r="CT55" s="1314"/>
      <c r="CU55" s="1314"/>
      <c r="CV55" s="1314">
        <v>20.3</v>
      </c>
      <c r="CW55" s="1314"/>
      <c r="CX55" s="1314"/>
      <c r="CY55" s="1314"/>
      <c r="CZ55" s="1314"/>
      <c r="DA55" s="1314"/>
      <c r="DB55" s="1314"/>
      <c r="DC55" s="1314"/>
    </row>
    <row r="56" spans="1:109" ht="13.5" x14ac:dyDescent="0.15">
      <c r="A56" s="402"/>
      <c r="B56" s="387"/>
      <c r="G56" s="1312"/>
      <c r="H56" s="1312"/>
      <c r="I56" s="1312"/>
      <c r="J56" s="1312"/>
      <c r="K56" s="1317"/>
      <c r="L56" s="1317"/>
      <c r="M56" s="1317"/>
      <c r="N56" s="1317"/>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ht="13.5" x14ac:dyDescent="0.15">
      <c r="B57" s="408"/>
      <c r="G57" s="1312"/>
      <c r="H57" s="1312"/>
      <c r="I57" s="1318"/>
      <c r="J57" s="1318"/>
      <c r="K57" s="1317"/>
      <c r="L57" s="1317"/>
      <c r="M57" s="1317"/>
      <c r="N57" s="1317"/>
      <c r="AM57" s="386"/>
      <c r="AN57" s="1315"/>
      <c r="AO57" s="1315"/>
      <c r="AP57" s="1315"/>
      <c r="AQ57" s="1315"/>
      <c r="AR57" s="1315"/>
      <c r="AS57" s="1315"/>
      <c r="AT57" s="1315"/>
      <c r="AU57" s="1315"/>
      <c r="AV57" s="1315"/>
      <c r="AW57" s="1315"/>
      <c r="AX57" s="1315"/>
      <c r="AY57" s="1315"/>
      <c r="AZ57" s="1315"/>
      <c r="BA57" s="1315"/>
      <c r="BB57" s="1316" t="s">
        <v>608</v>
      </c>
      <c r="BC57" s="1316"/>
      <c r="BD57" s="1316"/>
      <c r="BE57" s="1316"/>
      <c r="BF57" s="1316"/>
      <c r="BG57" s="1316"/>
      <c r="BH57" s="1316"/>
      <c r="BI57" s="1316"/>
      <c r="BJ57" s="1316"/>
      <c r="BK57" s="1316"/>
      <c r="BL57" s="1316"/>
      <c r="BM57" s="1316"/>
      <c r="BN57" s="1316"/>
      <c r="BO57" s="1316"/>
      <c r="BP57" s="1334"/>
      <c r="BQ57" s="1314"/>
      <c r="BR57" s="1314"/>
      <c r="BS57" s="1314"/>
      <c r="BT57" s="1314"/>
      <c r="BU57" s="1314"/>
      <c r="BV57" s="1314"/>
      <c r="BW57" s="1314"/>
      <c r="BX57" s="1314">
        <v>56.1</v>
      </c>
      <c r="BY57" s="1314"/>
      <c r="BZ57" s="1314"/>
      <c r="CA57" s="1314"/>
      <c r="CB57" s="1314"/>
      <c r="CC57" s="1314"/>
      <c r="CD57" s="1314"/>
      <c r="CE57" s="1314"/>
      <c r="CF57" s="1314">
        <v>58.1</v>
      </c>
      <c r="CG57" s="1314"/>
      <c r="CH57" s="1314"/>
      <c r="CI57" s="1314"/>
      <c r="CJ57" s="1314"/>
      <c r="CK57" s="1314"/>
      <c r="CL57" s="1314"/>
      <c r="CM57" s="1314"/>
      <c r="CN57" s="1314">
        <v>59.4</v>
      </c>
      <c r="CO57" s="1314"/>
      <c r="CP57" s="1314"/>
      <c r="CQ57" s="1314"/>
      <c r="CR57" s="1314"/>
      <c r="CS57" s="1314"/>
      <c r="CT57" s="1314"/>
      <c r="CU57" s="1314"/>
      <c r="CV57" s="1314">
        <v>60.7</v>
      </c>
      <c r="CW57" s="1314"/>
      <c r="CX57" s="1314"/>
      <c r="CY57" s="1314"/>
      <c r="CZ57" s="1314"/>
      <c r="DA57" s="1314"/>
      <c r="DB57" s="1314"/>
      <c r="DC57" s="1314"/>
      <c r="DD57" s="413"/>
      <c r="DE57" s="408"/>
    </row>
    <row r="58" spans="1:109" s="402" customFormat="1" ht="13.5" x14ac:dyDescent="0.15">
      <c r="A58" s="386"/>
      <c r="B58" s="408"/>
      <c r="G58" s="1312"/>
      <c r="H58" s="1312"/>
      <c r="I58" s="1318"/>
      <c r="J58" s="1318"/>
      <c r="K58" s="1317"/>
      <c r="L58" s="1317"/>
      <c r="M58" s="1317"/>
      <c r="N58" s="1317"/>
      <c r="AM58" s="386"/>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607</v>
      </c>
    </row>
    <row r="64" spans="1:109" ht="13.5" x14ac:dyDescent="0.15">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604</v>
      </c>
    </row>
    <row r="72" spans="2:107" ht="13.5" x14ac:dyDescent="0.15">
      <c r="B72" s="387"/>
      <c r="G72" s="1312"/>
      <c r="H72" s="1312"/>
      <c r="I72" s="1312"/>
      <c r="J72" s="1312"/>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ht="13.5" x14ac:dyDescent="0.15">
      <c r="B73" s="387"/>
      <c r="G73" s="1323"/>
      <c r="H73" s="1323"/>
      <c r="I73" s="1323"/>
      <c r="J73" s="1323"/>
      <c r="K73" s="1313"/>
      <c r="L73" s="1313"/>
      <c r="M73" s="1313"/>
      <c r="N73" s="1313"/>
      <c r="AM73" s="394"/>
      <c r="AN73" s="1316" t="s">
        <v>603</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4">
        <v>79.400000000000006</v>
      </c>
      <c r="BQ73" s="1314"/>
      <c r="BR73" s="1314"/>
      <c r="BS73" s="1314"/>
      <c r="BT73" s="1314"/>
      <c r="BU73" s="1314"/>
      <c r="BV73" s="1314"/>
      <c r="BW73" s="1314"/>
      <c r="BX73" s="1314">
        <v>93.3</v>
      </c>
      <c r="BY73" s="1314"/>
      <c r="BZ73" s="1314"/>
      <c r="CA73" s="1314"/>
      <c r="CB73" s="1314"/>
      <c r="CC73" s="1314"/>
      <c r="CD73" s="1314"/>
      <c r="CE73" s="1314"/>
      <c r="CF73" s="1314">
        <v>93.9</v>
      </c>
      <c r="CG73" s="1314"/>
      <c r="CH73" s="1314"/>
      <c r="CI73" s="1314"/>
      <c r="CJ73" s="1314"/>
      <c r="CK73" s="1314"/>
      <c r="CL73" s="1314"/>
      <c r="CM73" s="1314"/>
      <c r="CN73" s="1314">
        <v>73.3</v>
      </c>
      <c r="CO73" s="1314"/>
      <c r="CP73" s="1314"/>
      <c r="CQ73" s="1314"/>
      <c r="CR73" s="1314"/>
      <c r="CS73" s="1314"/>
      <c r="CT73" s="1314"/>
      <c r="CU73" s="1314"/>
      <c r="CV73" s="1314">
        <v>59.9</v>
      </c>
      <c r="CW73" s="1314"/>
      <c r="CX73" s="1314"/>
      <c r="CY73" s="1314"/>
      <c r="CZ73" s="1314"/>
      <c r="DA73" s="1314"/>
      <c r="DB73" s="1314"/>
      <c r="DC73" s="1314"/>
    </row>
    <row r="74" spans="2:107" ht="13.5" x14ac:dyDescent="0.15">
      <c r="B74" s="387"/>
      <c r="G74" s="1323"/>
      <c r="H74" s="1323"/>
      <c r="I74" s="1323"/>
      <c r="J74" s="1323"/>
      <c r="K74" s="1313"/>
      <c r="L74" s="1313"/>
      <c r="M74" s="1313"/>
      <c r="N74" s="1313"/>
      <c r="AM74" s="39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7"/>
      <c r="G75" s="1323"/>
      <c r="H75" s="1323"/>
      <c r="I75" s="1312"/>
      <c r="J75" s="1312"/>
      <c r="K75" s="1317"/>
      <c r="L75" s="1317"/>
      <c r="M75" s="1317"/>
      <c r="N75" s="1317"/>
      <c r="AM75" s="394"/>
      <c r="AN75" s="1316"/>
      <c r="AO75" s="1316"/>
      <c r="AP75" s="1316"/>
      <c r="AQ75" s="1316"/>
      <c r="AR75" s="1316"/>
      <c r="AS75" s="1316"/>
      <c r="AT75" s="1316"/>
      <c r="AU75" s="1316"/>
      <c r="AV75" s="1316"/>
      <c r="AW75" s="1316"/>
      <c r="AX75" s="1316"/>
      <c r="AY75" s="1316"/>
      <c r="AZ75" s="1316"/>
      <c r="BA75" s="1316"/>
      <c r="BB75" s="1316" t="s">
        <v>600</v>
      </c>
      <c r="BC75" s="1316"/>
      <c r="BD75" s="1316"/>
      <c r="BE75" s="1316"/>
      <c r="BF75" s="1316"/>
      <c r="BG75" s="1316"/>
      <c r="BH75" s="1316"/>
      <c r="BI75" s="1316"/>
      <c r="BJ75" s="1316"/>
      <c r="BK75" s="1316"/>
      <c r="BL75" s="1316"/>
      <c r="BM75" s="1316"/>
      <c r="BN75" s="1316"/>
      <c r="BO75" s="1316"/>
      <c r="BP75" s="1314">
        <v>10.4</v>
      </c>
      <c r="BQ75" s="1314"/>
      <c r="BR75" s="1314"/>
      <c r="BS75" s="1314"/>
      <c r="BT75" s="1314"/>
      <c r="BU75" s="1314"/>
      <c r="BV75" s="1314"/>
      <c r="BW75" s="1314"/>
      <c r="BX75" s="1314">
        <v>9.9</v>
      </c>
      <c r="BY75" s="1314"/>
      <c r="BZ75" s="1314"/>
      <c r="CA75" s="1314"/>
      <c r="CB75" s="1314"/>
      <c r="CC75" s="1314"/>
      <c r="CD75" s="1314"/>
      <c r="CE75" s="1314"/>
      <c r="CF75" s="1314">
        <v>10.199999999999999</v>
      </c>
      <c r="CG75" s="1314"/>
      <c r="CH75" s="1314"/>
      <c r="CI75" s="1314"/>
      <c r="CJ75" s="1314"/>
      <c r="CK75" s="1314"/>
      <c r="CL75" s="1314"/>
      <c r="CM75" s="1314"/>
      <c r="CN75" s="1314">
        <v>10.199999999999999</v>
      </c>
      <c r="CO75" s="1314"/>
      <c r="CP75" s="1314"/>
      <c r="CQ75" s="1314"/>
      <c r="CR75" s="1314"/>
      <c r="CS75" s="1314"/>
      <c r="CT75" s="1314"/>
      <c r="CU75" s="1314"/>
      <c r="CV75" s="1314">
        <v>9.9</v>
      </c>
      <c r="CW75" s="1314"/>
      <c r="CX75" s="1314"/>
      <c r="CY75" s="1314"/>
      <c r="CZ75" s="1314"/>
      <c r="DA75" s="1314"/>
      <c r="DB75" s="1314"/>
      <c r="DC75" s="1314"/>
    </row>
    <row r="76" spans="2:107" ht="13.5" x14ac:dyDescent="0.15">
      <c r="B76" s="387"/>
      <c r="G76" s="1323"/>
      <c r="H76" s="1323"/>
      <c r="I76" s="1312"/>
      <c r="J76" s="1312"/>
      <c r="K76" s="1317"/>
      <c r="L76" s="1317"/>
      <c r="M76" s="1317"/>
      <c r="N76" s="1317"/>
      <c r="AM76" s="39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7"/>
      <c r="G77" s="1312"/>
      <c r="H77" s="1312"/>
      <c r="I77" s="1312"/>
      <c r="J77" s="1312"/>
      <c r="K77" s="1313"/>
      <c r="L77" s="1313"/>
      <c r="M77" s="1313"/>
      <c r="N77" s="1313"/>
      <c r="AN77" s="1315" t="s">
        <v>602</v>
      </c>
      <c r="AO77" s="1315"/>
      <c r="AP77" s="1315"/>
      <c r="AQ77" s="1315"/>
      <c r="AR77" s="1315"/>
      <c r="AS77" s="1315"/>
      <c r="AT77" s="1315"/>
      <c r="AU77" s="1315"/>
      <c r="AV77" s="1315"/>
      <c r="AW77" s="1315"/>
      <c r="AX77" s="1315"/>
      <c r="AY77" s="1315"/>
      <c r="AZ77" s="1315"/>
      <c r="BA77" s="1315"/>
      <c r="BB77" s="1316" t="s">
        <v>601</v>
      </c>
      <c r="BC77" s="1316"/>
      <c r="BD77" s="1316"/>
      <c r="BE77" s="1316"/>
      <c r="BF77" s="1316"/>
      <c r="BG77" s="1316"/>
      <c r="BH77" s="1316"/>
      <c r="BI77" s="1316"/>
      <c r="BJ77" s="1316"/>
      <c r="BK77" s="1316"/>
      <c r="BL77" s="1316"/>
      <c r="BM77" s="1316"/>
      <c r="BN77" s="1316"/>
      <c r="BO77" s="1316"/>
      <c r="BP77" s="1314">
        <v>13</v>
      </c>
      <c r="BQ77" s="1314"/>
      <c r="BR77" s="1314"/>
      <c r="BS77" s="1314"/>
      <c r="BT77" s="1314"/>
      <c r="BU77" s="1314"/>
      <c r="BV77" s="1314"/>
      <c r="BW77" s="1314"/>
      <c r="BX77" s="1314">
        <v>21</v>
      </c>
      <c r="BY77" s="1314"/>
      <c r="BZ77" s="1314"/>
      <c r="CA77" s="1314"/>
      <c r="CB77" s="1314"/>
      <c r="CC77" s="1314"/>
      <c r="CD77" s="1314"/>
      <c r="CE77" s="1314"/>
      <c r="CF77" s="1314">
        <v>20.2</v>
      </c>
      <c r="CG77" s="1314"/>
      <c r="CH77" s="1314"/>
      <c r="CI77" s="1314"/>
      <c r="CJ77" s="1314"/>
      <c r="CK77" s="1314"/>
      <c r="CL77" s="1314"/>
      <c r="CM77" s="1314"/>
      <c r="CN77" s="1314">
        <v>18.3</v>
      </c>
      <c r="CO77" s="1314"/>
      <c r="CP77" s="1314"/>
      <c r="CQ77" s="1314"/>
      <c r="CR77" s="1314"/>
      <c r="CS77" s="1314"/>
      <c r="CT77" s="1314"/>
      <c r="CU77" s="1314"/>
      <c r="CV77" s="1314">
        <v>20.3</v>
      </c>
      <c r="CW77" s="1314"/>
      <c r="CX77" s="1314"/>
      <c r="CY77" s="1314"/>
      <c r="CZ77" s="1314"/>
      <c r="DA77" s="1314"/>
      <c r="DB77" s="1314"/>
      <c r="DC77" s="1314"/>
    </row>
    <row r="78" spans="2:107" ht="13.5" x14ac:dyDescent="0.15">
      <c r="B78" s="387"/>
      <c r="G78" s="1312"/>
      <c r="H78" s="1312"/>
      <c r="I78" s="1312"/>
      <c r="J78" s="1312"/>
      <c r="K78" s="1313"/>
      <c r="L78" s="1313"/>
      <c r="M78" s="1313"/>
      <c r="N78" s="1313"/>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7"/>
      <c r="G79" s="1312"/>
      <c r="H79" s="1312"/>
      <c r="I79" s="1318"/>
      <c r="J79" s="1318"/>
      <c r="K79" s="1319"/>
      <c r="L79" s="1319"/>
      <c r="M79" s="1319"/>
      <c r="N79" s="1319"/>
      <c r="AN79" s="1315"/>
      <c r="AO79" s="1315"/>
      <c r="AP79" s="1315"/>
      <c r="AQ79" s="1315"/>
      <c r="AR79" s="1315"/>
      <c r="AS79" s="1315"/>
      <c r="AT79" s="1315"/>
      <c r="AU79" s="1315"/>
      <c r="AV79" s="1315"/>
      <c r="AW79" s="1315"/>
      <c r="AX79" s="1315"/>
      <c r="AY79" s="1315"/>
      <c r="AZ79" s="1315"/>
      <c r="BA79" s="1315"/>
      <c r="BB79" s="1316" t="s">
        <v>600</v>
      </c>
      <c r="BC79" s="1316"/>
      <c r="BD79" s="1316"/>
      <c r="BE79" s="1316"/>
      <c r="BF79" s="1316"/>
      <c r="BG79" s="1316"/>
      <c r="BH79" s="1316"/>
      <c r="BI79" s="1316"/>
      <c r="BJ79" s="1316"/>
      <c r="BK79" s="1316"/>
      <c r="BL79" s="1316"/>
      <c r="BM79" s="1316"/>
      <c r="BN79" s="1316"/>
      <c r="BO79" s="1316"/>
      <c r="BP79" s="1314">
        <v>6.8</v>
      </c>
      <c r="BQ79" s="1314"/>
      <c r="BR79" s="1314"/>
      <c r="BS79" s="1314"/>
      <c r="BT79" s="1314"/>
      <c r="BU79" s="1314"/>
      <c r="BV79" s="1314"/>
      <c r="BW79" s="1314"/>
      <c r="BX79" s="1314">
        <v>6.8</v>
      </c>
      <c r="BY79" s="1314"/>
      <c r="BZ79" s="1314"/>
      <c r="CA79" s="1314"/>
      <c r="CB79" s="1314"/>
      <c r="CC79" s="1314"/>
      <c r="CD79" s="1314"/>
      <c r="CE79" s="1314"/>
      <c r="CF79" s="1314">
        <v>6.8</v>
      </c>
      <c r="CG79" s="1314"/>
      <c r="CH79" s="1314"/>
      <c r="CI79" s="1314"/>
      <c r="CJ79" s="1314"/>
      <c r="CK79" s="1314"/>
      <c r="CL79" s="1314"/>
      <c r="CM79" s="1314"/>
      <c r="CN79" s="1314">
        <v>6.8</v>
      </c>
      <c r="CO79" s="1314"/>
      <c r="CP79" s="1314"/>
      <c r="CQ79" s="1314"/>
      <c r="CR79" s="1314"/>
      <c r="CS79" s="1314"/>
      <c r="CT79" s="1314"/>
      <c r="CU79" s="1314"/>
      <c r="CV79" s="1314">
        <v>6.6</v>
      </c>
      <c r="CW79" s="1314"/>
      <c r="CX79" s="1314"/>
      <c r="CY79" s="1314"/>
      <c r="CZ79" s="1314"/>
      <c r="DA79" s="1314"/>
      <c r="DB79" s="1314"/>
      <c r="DC79" s="1314"/>
    </row>
    <row r="80" spans="2:107" ht="13.5" x14ac:dyDescent="0.15">
      <c r="B80" s="387"/>
      <c r="G80" s="1312"/>
      <c r="H80" s="1312"/>
      <c r="I80" s="1318"/>
      <c r="J80" s="1318"/>
      <c r="K80" s="1319"/>
      <c r="L80" s="1319"/>
      <c r="M80" s="1319"/>
      <c r="N80" s="1319"/>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vsdNBQSUCYEw5a90ofuN2KYgyw/xaJB8Pgoc+GRDkXrPBu1oY3WytUM1cwkI4nq+ppN+44/fPG6ekZy5QaX9Mw==" saltValue="ZI3ewW+GatQJm3LdbXdow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8060-CC97-4AB4-994D-B702025552BE}">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r/teqJGIjEjFU8y9Z0ChV7847jakeN6LaeTsfgJq1HdbOJos+xAcShhafNRf119pg53FAqHY9soObUyDnmkJFw==" saltValue="Kst6cnIOyqNAt67EhyNR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3BBB-8653-49BB-AF6F-AD6FC07F769E}">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6eFj4L6aM6w5y2NHQ2JkmVaFxbQfftmqC5cfgHBvAL/hEBZS4MKq3wgfY4qQ/D74uikap/vDQp9wpre/MUpEQw==" saltValue="HHDpp2nyDmZ+g4govm5D6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110532</v>
      </c>
      <c r="E3" s="162"/>
      <c r="F3" s="163">
        <v>49919</v>
      </c>
      <c r="G3" s="164"/>
      <c r="H3" s="165"/>
    </row>
    <row r="4" spans="1:8" x14ac:dyDescent="0.15">
      <c r="A4" s="166"/>
      <c r="B4" s="167"/>
      <c r="C4" s="168"/>
      <c r="D4" s="169">
        <v>78212</v>
      </c>
      <c r="E4" s="170"/>
      <c r="F4" s="171">
        <v>26398</v>
      </c>
      <c r="G4" s="172"/>
      <c r="H4" s="173"/>
    </row>
    <row r="5" spans="1:8" x14ac:dyDescent="0.15">
      <c r="A5" s="154" t="s">
        <v>553</v>
      </c>
      <c r="B5" s="159"/>
      <c r="C5" s="160"/>
      <c r="D5" s="161">
        <v>34443</v>
      </c>
      <c r="E5" s="162"/>
      <c r="F5" s="163">
        <v>47738</v>
      </c>
      <c r="G5" s="164"/>
      <c r="H5" s="165"/>
    </row>
    <row r="6" spans="1:8" x14ac:dyDescent="0.15">
      <c r="A6" s="166"/>
      <c r="B6" s="167"/>
      <c r="C6" s="168"/>
      <c r="D6" s="169">
        <v>5475</v>
      </c>
      <c r="E6" s="170"/>
      <c r="F6" s="171">
        <v>24937</v>
      </c>
      <c r="G6" s="172"/>
      <c r="H6" s="173"/>
    </row>
    <row r="7" spans="1:8" x14ac:dyDescent="0.15">
      <c r="A7" s="154" t="s">
        <v>554</v>
      </c>
      <c r="B7" s="159"/>
      <c r="C7" s="160"/>
      <c r="D7" s="161">
        <v>22483</v>
      </c>
      <c r="E7" s="162"/>
      <c r="F7" s="163">
        <v>52191</v>
      </c>
      <c r="G7" s="164"/>
      <c r="H7" s="165"/>
    </row>
    <row r="8" spans="1:8" x14ac:dyDescent="0.15">
      <c r="A8" s="166"/>
      <c r="B8" s="167"/>
      <c r="C8" s="168"/>
      <c r="D8" s="169">
        <v>5349</v>
      </c>
      <c r="E8" s="170"/>
      <c r="F8" s="171">
        <v>24843</v>
      </c>
      <c r="G8" s="172"/>
      <c r="H8" s="173"/>
    </row>
    <row r="9" spans="1:8" x14ac:dyDescent="0.15">
      <c r="A9" s="154" t="s">
        <v>555</v>
      </c>
      <c r="B9" s="159"/>
      <c r="C9" s="160"/>
      <c r="D9" s="161">
        <v>14657</v>
      </c>
      <c r="E9" s="162"/>
      <c r="F9" s="163">
        <v>47387</v>
      </c>
      <c r="G9" s="164"/>
      <c r="H9" s="165"/>
    </row>
    <row r="10" spans="1:8" x14ac:dyDescent="0.15">
      <c r="A10" s="166"/>
      <c r="B10" s="167"/>
      <c r="C10" s="168"/>
      <c r="D10" s="169">
        <v>5808</v>
      </c>
      <c r="E10" s="170"/>
      <c r="F10" s="171">
        <v>24928</v>
      </c>
      <c r="G10" s="172"/>
      <c r="H10" s="173"/>
    </row>
    <row r="11" spans="1:8" x14ac:dyDescent="0.15">
      <c r="A11" s="154" t="s">
        <v>556</v>
      </c>
      <c r="B11" s="159"/>
      <c r="C11" s="160"/>
      <c r="D11" s="161">
        <v>58589</v>
      </c>
      <c r="E11" s="162"/>
      <c r="F11" s="163">
        <v>51264</v>
      </c>
      <c r="G11" s="164"/>
      <c r="H11" s="165"/>
    </row>
    <row r="12" spans="1:8" x14ac:dyDescent="0.15">
      <c r="A12" s="166"/>
      <c r="B12" s="167"/>
      <c r="C12" s="174"/>
      <c r="D12" s="169">
        <v>30677</v>
      </c>
      <c r="E12" s="170"/>
      <c r="F12" s="171">
        <v>26040</v>
      </c>
      <c r="G12" s="172"/>
      <c r="H12" s="173"/>
    </row>
    <row r="13" spans="1:8" x14ac:dyDescent="0.15">
      <c r="A13" s="154"/>
      <c r="B13" s="159"/>
      <c r="C13" s="175"/>
      <c r="D13" s="176">
        <v>48141</v>
      </c>
      <c r="E13" s="177"/>
      <c r="F13" s="178">
        <v>49700</v>
      </c>
      <c r="G13" s="179"/>
      <c r="H13" s="165"/>
    </row>
    <row r="14" spans="1:8" x14ac:dyDescent="0.15">
      <c r="A14" s="166"/>
      <c r="B14" s="167"/>
      <c r="C14" s="168"/>
      <c r="D14" s="169">
        <v>25104</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2.98</v>
      </c>
      <c r="C19" s="180">
        <f>ROUND(VALUE(SUBSTITUTE(実質収支比率等に係る経年分析!G$48,"▲","-")),2)</f>
        <v>2.4300000000000002</v>
      </c>
      <c r="D19" s="180">
        <f>ROUND(VALUE(SUBSTITUTE(実質収支比率等に係る経年分析!H$48,"▲","-")),2)</f>
        <v>1.9</v>
      </c>
      <c r="E19" s="180">
        <f>ROUND(VALUE(SUBSTITUTE(実質収支比率等に係る経年分析!I$48,"▲","-")),2)</f>
        <v>5.0599999999999996</v>
      </c>
      <c r="F19" s="180">
        <f>ROUND(VALUE(SUBSTITUTE(実質収支比率等に係る経年分析!J$48,"▲","-")),2)</f>
        <v>3.04</v>
      </c>
    </row>
    <row r="20" spans="1:11" x14ac:dyDescent="0.15">
      <c r="A20" s="180" t="s">
        <v>55</v>
      </c>
      <c r="B20" s="180">
        <f>ROUND(VALUE(SUBSTITUTE(実質収支比率等に係る経年分析!F$47,"▲","-")),2)</f>
        <v>32.79</v>
      </c>
      <c r="C20" s="180">
        <f>ROUND(VALUE(SUBSTITUTE(実質収支比率等に係る経年分析!G$47,"▲","-")),2)</f>
        <v>31.69</v>
      </c>
      <c r="D20" s="180">
        <f>ROUND(VALUE(SUBSTITUTE(実質収支比率等に係る経年分析!H$47,"▲","-")),2)</f>
        <v>27.77</v>
      </c>
      <c r="E20" s="180">
        <f>ROUND(VALUE(SUBSTITUTE(実質収支比率等に係る経年分析!I$47,"▲","-")),2)</f>
        <v>28.24</v>
      </c>
      <c r="F20" s="180">
        <f>ROUND(VALUE(SUBSTITUTE(実質収支比率等に係る経年分析!J$47,"▲","-")),2)</f>
        <v>30.43</v>
      </c>
    </row>
    <row r="21" spans="1:11" x14ac:dyDescent="0.15">
      <c r="A21" s="180" t="s">
        <v>56</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-1.19</v>
      </c>
      <c r="D21" s="180">
        <f>IF(ISNUMBER(VALUE(SUBSTITUTE(実質収支比率等に係る経年分析!H$49,"▲","-"))),ROUND(VALUE(SUBSTITUTE(実質収支比率等に係る経年分析!H$49,"▲","-")),2),NA())</f>
        <v>-4.32</v>
      </c>
      <c r="E21" s="180">
        <f>IF(ISNUMBER(VALUE(SUBSTITUTE(実質収支比率等に係る経年分析!I$49,"▲","-"))),ROUND(VALUE(SUBSTITUTE(実質収支比率等に係る経年分析!I$49,"▲","-")),2),NA())</f>
        <v>4.1399999999999997</v>
      </c>
      <c r="F21" s="180">
        <f>IF(ISNUMBER(VALUE(SUBSTITUTE(実質収支比率等に係る経年分析!J$49,"▲","-"))),ROUND(VALUE(SUBSTITUTE(実質収支比率等に係る経年分析!J$49,"▲","-")),2),NA())</f>
        <v>0.56000000000000005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9.15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7.59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9.74</v>
      </c>
    </row>
    <row r="36" spans="1:16" x14ac:dyDescent="0.15">
      <c r="A36" s="181" t="str">
        <f>IF(連結実質赤字比率に係る赤字・黒字の構成分析!C$34="",NA(),連結実質赤字比率に係る赤字・黒字の構成分析!C$34)</f>
        <v>介護保険特別会計（介護サービス事業勘定）</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1115</v>
      </c>
      <c r="E42" s="182"/>
      <c r="F42" s="182"/>
      <c r="G42" s="182">
        <f>'実質公債費比率（分子）の構造'!L$52</f>
        <v>1144</v>
      </c>
      <c r="H42" s="182"/>
      <c r="I42" s="182"/>
      <c r="J42" s="182">
        <f>'実質公債費比率（分子）の構造'!M$52</f>
        <v>1116</v>
      </c>
      <c r="K42" s="182"/>
      <c r="L42" s="182"/>
      <c r="M42" s="182">
        <f>'実質公債費比率（分子）の構造'!N$52</f>
        <v>1183</v>
      </c>
      <c r="N42" s="182"/>
      <c r="O42" s="182"/>
      <c r="P42" s="182">
        <f>'実質公債費比率（分子）の構造'!O$52</f>
        <v>1189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61</v>
      </c>
      <c r="F45" s="182"/>
      <c r="G45" s="182"/>
      <c r="H45" s="182">
        <f>'実質公債費比率（分子）の構造'!M$49</f>
        <v>59</v>
      </c>
      <c r="I45" s="182"/>
      <c r="J45" s="182"/>
      <c r="K45" s="182">
        <f>'実質公債費比率（分子）の構造'!N$49</f>
        <v>16</v>
      </c>
      <c r="L45" s="182"/>
      <c r="M45" s="182"/>
      <c r="N45" s="182">
        <f>'実質公債費比率（分子）の構造'!O$49</f>
        <v>12</v>
      </c>
      <c r="O45" s="182"/>
      <c r="P45" s="182"/>
    </row>
    <row r="46" spans="1:16" x14ac:dyDescent="0.15">
      <c r="A46" s="182" t="s">
        <v>67</v>
      </c>
      <c r="B46" s="182">
        <f>'実質公債費比率（分子）の構造'!K$48</f>
        <v>812</v>
      </c>
      <c r="C46" s="182"/>
      <c r="D46" s="182"/>
      <c r="E46" s="182">
        <f>'実質公債費比率（分子）の構造'!L$48</f>
        <v>818</v>
      </c>
      <c r="F46" s="182"/>
      <c r="G46" s="182"/>
      <c r="H46" s="182">
        <f>'実質公債費比率（分子）の構造'!M$48</f>
        <v>739</v>
      </c>
      <c r="I46" s="182"/>
      <c r="J46" s="182"/>
      <c r="K46" s="182">
        <f>'実質公債費比率（分子）の構造'!N$48</f>
        <v>798</v>
      </c>
      <c r="L46" s="182"/>
      <c r="M46" s="182"/>
      <c r="N46" s="182">
        <f>'実質公債費比率（分子）の構造'!O$48</f>
        <v>762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820</v>
      </c>
      <c r="C49" s="182"/>
      <c r="D49" s="182"/>
      <c r="E49" s="182">
        <f>'実質公債費比率（分子）の構造'!L$45</f>
        <v>846</v>
      </c>
      <c r="F49" s="182"/>
      <c r="G49" s="182"/>
      <c r="H49" s="182">
        <f>'実質公債費比率（分子）の構造'!M$45</f>
        <v>918</v>
      </c>
      <c r="I49" s="182"/>
      <c r="J49" s="182"/>
      <c r="K49" s="182">
        <f>'実質公債費比率（分子）の構造'!N$45</f>
        <v>967</v>
      </c>
      <c r="L49" s="182"/>
      <c r="M49" s="182"/>
      <c r="N49" s="182">
        <f>'実質公債費比率（分子）の構造'!O$45</f>
        <v>970</v>
      </c>
      <c r="O49" s="182"/>
      <c r="P49" s="182"/>
    </row>
    <row r="50" spans="1:16" x14ac:dyDescent="0.15">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582</v>
      </c>
      <c r="G50" s="182" t="e">
        <f>NA()</f>
        <v>#N/A</v>
      </c>
      <c r="H50" s="182" t="e">
        <f>NA()</f>
        <v>#N/A</v>
      </c>
      <c r="I50" s="182">
        <f>IF(ISNUMBER('実質公債費比率（分子）の構造'!M$53),'実質公債費比率（分子）の構造'!M$53,NA())</f>
        <v>601</v>
      </c>
      <c r="J50" s="182" t="e">
        <f>NA()</f>
        <v>#N/A</v>
      </c>
      <c r="K50" s="182" t="e">
        <f>NA()</f>
        <v>#N/A</v>
      </c>
      <c r="L50" s="182">
        <f>IF(ISNUMBER('実質公債費比率（分子）の構造'!N$53),'実質公債費比率（分子）の構造'!N$53,NA())</f>
        <v>598</v>
      </c>
      <c r="M50" s="182" t="e">
        <f>NA()</f>
        <v>#N/A</v>
      </c>
      <c r="N50" s="182" t="e">
        <f>NA()</f>
        <v>#N/A</v>
      </c>
      <c r="O50" s="182">
        <f>IF(ISNUMBER('実質公債費比率（分子）の構造'!O$53),'実質公債費比率（分子）の構造'!O$53,NA())</f>
        <v>555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14799</v>
      </c>
      <c r="E56" s="181"/>
      <c r="F56" s="181"/>
      <c r="G56" s="181">
        <f>'将来負担比率（分子）の構造'!J$52</f>
        <v>14181</v>
      </c>
      <c r="H56" s="181"/>
      <c r="I56" s="181"/>
      <c r="J56" s="181">
        <f>'将来負担比率（分子）の構造'!K$52</f>
        <v>13842</v>
      </c>
      <c r="K56" s="181"/>
      <c r="L56" s="181"/>
      <c r="M56" s="181">
        <f>'将来負担比率（分子）の構造'!L$52</f>
        <v>13530</v>
      </c>
      <c r="N56" s="181"/>
      <c r="O56" s="181"/>
      <c r="P56" s="181">
        <f>'将来負担比率（分子）の構造'!M$52</f>
        <v>13798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3131</v>
      </c>
      <c r="E58" s="181"/>
      <c r="F58" s="181"/>
      <c r="G58" s="181">
        <f>'将来負担比率（分子）の構造'!J$50</f>
        <v>3263</v>
      </c>
      <c r="H58" s="181"/>
      <c r="I58" s="181"/>
      <c r="J58" s="181">
        <f>'将来負担比率（分子）の構造'!K$50</f>
        <v>3127</v>
      </c>
      <c r="K58" s="181"/>
      <c r="L58" s="181"/>
      <c r="M58" s="181">
        <f>'将来負担比率（分子）の構造'!L$50</f>
        <v>3428</v>
      </c>
      <c r="N58" s="181"/>
      <c r="O58" s="181"/>
      <c r="P58" s="181">
        <f>'将来負担比率（分子）の構造'!M$50</f>
        <v>4021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1301</v>
      </c>
      <c r="C62" s="181"/>
      <c r="D62" s="181"/>
      <c r="E62" s="181">
        <f>'将来負担比率（分子）の構造'!J$45</f>
        <v>1276</v>
      </c>
      <c r="F62" s="181"/>
      <c r="G62" s="181"/>
      <c r="H62" s="181">
        <f>'将来負担比率（分子）の構造'!K$45</f>
        <v>1244</v>
      </c>
      <c r="I62" s="181"/>
      <c r="J62" s="181"/>
      <c r="K62" s="181">
        <f>'将来負担比率（分子）の構造'!L$45</f>
        <v>1169</v>
      </c>
      <c r="L62" s="181"/>
      <c r="M62" s="181"/>
      <c r="N62" s="181">
        <f>'将来負担比率（分子）の構造'!M$45</f>
        <v>1156</v>
      </c>
      <c r="O62" s="181"/>
      <c r="P62" s="181"/>
    </row>
    <row r="63" spans="1:16" x14ac:dyDescent="0.15">
      <c r="A63" s="181" t="s">
        <v>34</v>
      </c>
      <c r="B63" s="181">
        <f>'将来負担比率（分子）の構造'!I$44</f>
        <v>252</v>
      </c>
      <c r="C63" s="181"/>
      <c r="D63" s="181"/>
      <c r="E63" s="181">
        <f>'将来負担比率（分子）の構造'!J$44</f>
        <v>192</v>
      </c>
      <c r="F63" s="181"/>
      <c r="G63" s="181"/>
      <c r="H63" s="181">
        <f>'将来負担比率（分子）の構造'!K$44</f>
        <v>137</v>
      </c>
      <c r="I63" s="181"/>
      <c r="J63" s="181"/>
      <c r="K63" s="181">
        <f>'将来負担比率（分子）の構造'!L$44</f>
        <v>122</v>
      </c>
      <c r="L63" s="181"/>
      <c r="M63" s="181"/>
      <c r="N63" s="181">
        <f>'将来負担比率（分子）の構造'!M$44</f>
        <v>109</v>
      </c>
      <c r="O63" s="181"/>
      <c r="P63" s="181"/>
    </row>
    <row r="64" spans="1:16" x14ac:dyDescent="0.15">
      <c r="A64" s="181" t="s">
        <v>33</v>
      </c>
      <c r="B64" s="181">
        <f>'将来負担比率（分子）の構造'!I$43</f>
        <v>10010</v>
      </c>
      <c r="C64" s="181"/>
      <c r="D64" s="181"/>
      <c r="E64" s="181">
        <f>'将来負担比率（分子）の構造'!J$43</f>
        <v>10187</v>
      </c>
      <c r="F64" s="181"/>
      <c r="G64" s="181"/>
      <c r="H64" s="181">
        <f>'将来負担比率（分子）の構造'!K$43</f>
        <v>9957</v>
      </c>
      <c r="I64" s="181"/>
      <c r="J64" s="181"/>
      <c r="K64" s="181">
        <f>'将来負担比率（分子）の構造'!L$43</f>
        <v>8909</v>
      </c>
      <c r="L64" s="181"/>
      <c r="M64" s="181"/>
      <c r="N64" s="181">
        <f>'将来負担比率（分子）の構造'!M$43</f>
        <v>7982</v>
      </c>
      <c r="O64" s="181"/>
      <c r="P64" s="181"/>
    </row>
    <row r="65" spans="1:16" x14ac:dyDescent="0.15">
      <c r="A65" s="181" t="s">
        <v>32</v>
      </c>
      <c r="B65" s="181">
        <f>'将来負担比率（分子）の構造'!I$42</f>
        <v>2</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10896</v>
      </c>
      <c r="C66" s="181"/>
      <c r="D66" s="181"/>
      <c r="E66" s="181">
        <f>'将来負担比率（分子）の構造'!J$41</f>
        <v>11164</v>
      </c>
      <c r="F66" s="181"/>
      <c r="G66" s="181"/>
      <c r="H66" s="181">
        <f>'将来負担比率（分子）の構造'!K$41</f>
        <v>11093</v>
      </c>
      <c r="I66" s="181"/>
      <c r="J66" s="181"/>
      <c r="K66" s="181">
        <f>'将来負担比率（分子）の構造'!L$41</f>
        <v>11063</v>
      </c>
      <c r="L66" s="181"/>
      <c r="M66" s="181"/>
      <c r="N66" s="181">
        <f>'将来負担比率（分子）の構造'!M$41</f>
        <v>12134</v>
      </c>
      <c r="O66" s="181"/>
      <c r="P66" s="181"/>
    </row>
    <row r="67" spans="1:16" x14ac:dyDescent="0.15">
      <c r="A67" s="181" t="s">
        <v>75</v>
      </c>
      <c r="B67" s="181" t="e">
        <f>NA()</f>
        <v>#N/A</v>
      </c>
      <c r="C67" s="181">
        <f>IF(ISNUMBER('将来負担比率（分子）の構造'!I$53), IF('将来負担比率（分子）の構造'!I$53 &lt; 0, 0, '将来負担比率（分子）の構造'!I$53), NA())</f>
        <v>4530</v>
      </c>
      <c r="D67" s="181" t="e">
        <f>NA()</f>
        <v>#N/A</v>
      </c>
      <c r="E67" s="181" t="e">
        <f>NA()</f>
        <v>#N/A</v>
      </c>
      <c r="F67" s="181">
        <f>IF(ISNUMBER('将来負担比率（分子）の構造'!J$53), IF('将来負担比率（分子）の構造'!J$53 &lt; 0, 0, '将来負担比率（分子）の構造'!J$53), NA())</f>
        <v>5375</v>
      </c>
      <c r="G67" s="181" t="e">
        <f>NA()</f>
        <v>#N/A</v>
      </c>
      <c r="H67" s="181" t="e">
        <f>NA()</f>
        <v>#N/A</v>
      </c>
      <c r="I67" s="181">
        <f>IF(ISNUMBER('将来負担比率（分子）の構造'!K$53), IF('将来負担比率（分子）の構造'!K$53 &lt; 0, 0, '将来負担比率（分子）の構造'!K$53), NA())</f>
        <v>5462</v>
      </c>
      <c r="J67" s="181" t="e">
        <f>NA()</f>
        <v>#N/A</v>
      </c>
      <c r="K67" s="181" t="e">
        <f>NA()</f>
        <v>#N/A</v>
      </c>
      <c r="L67" s="181">
        <f>IF(ISNUMBER('将来負担比率（分子）の構造'!L$53), IF('将来負担比率（分子）の構造'!L$53 &lt; 0, 0, '将来負担比率（分子）の構造'!L$53), NA())</f>
        <v>4305</v>
      </c>
      <c r="M67" s="181" t="e">
        <f>NA()</f>
        <v>#N/A</v>
      </c>
      <c r="N67" s="181" t="e">
        <f>NA()</f>
        <v>#N/A</v>
      </c>
      <c r="O67" s="181">
        <f>IF(ISNUMBER('将来負担比率（分子）の構造'!M$53), IF('将来負担比率（分子）の構造'!M$53 &lt; 0, 0, '将来負担比率（分子）の構造'!M$53), NA())</f>
        <v>3563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1924</v>
      </c>
      <c r="C72" s="185">
        <f>基金残高に係る経年分析!G55</f>
        <v>1991</v>
      </c>
      <c r="D72" s="185">
        <f>基金残高に係る経年分析!H55</f>
        <v>2171</v>
      </c>
    </row>
    <row r="73" spans="1:16" x14ac:dyDescent="0.15">
      <c r="A73" s="184" t="s">
        <v>78</v>
      </c>
      <c r="B73" s="185">
        <f>基金残高に係る経年分析!F56</f>
        <v>100</v>
      </c>
      <c r="C73" s="185">
        <f>基金残高に係る経年分析!G56</f>
        <v>100</v>
      </c>
      <c r="D73" s="185">
        <f>基金残高に係る経年分析!H56</f>
        <v>100</v>
      </c>
    </row>
    <row r="74" spans="1:16" x14ac:dyDescent="0.15">
      <c r="A74" s="184" t="s">
        <v>79</v>
      </c>
      <c r="B74" s="185">
        <f>基金残高に係る経年分析!F57</f>
        <v>827</v>
      </c>
      <c r="C74" s="185">
        <f>基金残高に係る経年分析!G57</f>
        <v>994</v>
      </c>
      <c r="D74" s="185">
        <f>基金残高に係る経年分析!H57</f>
        <v>1226</v>
      </c>
    </row>
  </sheetData>
  <sheetProtection algorithmName="SHA-512" hashValue="4l9hFxzyQGl4y95uE4GLlC5/PJYdyhbWlRCA8y0DBkILFJ3yg0wZhRT+ZNFo9GqCCSzPlQS76C5w8SPRQiNhEw==" saltValue="HX7ufZRXOJjdJdKbVDEN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4121988</v>
      </c>
      <c r="S5" s="673"/>
      <c r="T5" s="673"/>
      <c r="U5" s="673"/>
      <c r="V5" s="673"/>
      <c r="W5" s="673"/>
      <c r="X5" s="673"/>
      <c r="Y5" s="674"/>
      <c r="Z5" s="675">
        <v>32</v>
      </c>
      <c r="AA5" s="675"/>
      <c r="AB5" s="675"/>
      <c r="AC5" s="675"/>
      <c r="AD5" s="676">
        <v>4121988</v>
      </c>
      <c r="AE5" s="676"/>
      <c r="AF5" s="676"/>
      <c r="AG5" s="676"/>
      <c r="AH5" s="676"/>
      <c r="AI5" s="676"/>
      <c r="AJ5" s="676"/>
      <c r="AK5" s="676"/>
      <c r="AL5" s="677">
        <v>60.8</v>
      </c>
      <c r="AM5" s="678"/>
      <c r="AN5" s="678"/>
      <c r="AO5" s="679"/>
      <c r="AP5" s="669" t="s">
        <v>232</v>
      </c>
      <c r="AQ5" s="670"/>
      <c r="AR5" s="670"/>
      <c r="AS5" s="670"/>
      <c r="AT5" s="670"/>
      <c r="AU5" s="670"/>
      <c r="AV5" s="670"/>
      <c r="AW5" s="670"/>
      <c r="AX5" s="670"/>
      <c r="AY5" s="670"/>
      <c r="AZ5" s="670"/>
      <c r="BA5" s="670"/>
      <c r="BB5" s="670"/>
      <c r="BC5" s="670"/>
      <c r="BD5" s="670"/>
      <c r="BE5" s="670"/>
      <c r="BF5" s="671"/>
      <c r="BG5" s="683">
        <v>4121988</v>
      </c>
      <c r="BH5" s="684"/>
      <c r="BI5" s="684"/>
      <c r="BJ5" s="684"/>
      <c r="BK5" s="684"/>
      <c r="BL5" s="684"/>
      <c r="BM5" s="684"/>
      <c r="BN5" s="685"/>
      <c r="BO5" s="686">
        <v>100</v>
      </c>
      <c r="BP5" s="686"/>
      <c r="BQ5" s="686"/>
      <c r="BR5" s="686"/>
      <c r="BS5" s="687" t="s">
        <v>233</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225</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81147</v>
      </c>
      <c r="S6" s="684"/>
      <c r="T6" s="684"/>
      <c r="U6" s="684"/>
      <c r="V6" s="684"/>
      <c r="W6" s="684"/>
      <c r="X6" s="684"/>
      <c r="Y6" s="685"/>
      <c r="Z6" s="686">
        <v>0.6</v>
      </c>
      <c r="AA6" s="686"/>
      <c r="AB6" s="686"/>
      <c r="AC6" s="686"/>
      <c r="AD6" s="687">
        <v>81147</v>
      </c>
      <c r="AE6" s="687"/>
      <c r="AF6" s="687"/>
      <c r="AG6" s="687"/>
      <c r="AH6" s="687"/>
      <c r="AI6" s="687"/>
      <c r="AJ6" s="687"/>
      <c r="AK6" s="687"/>
      <c r="AL6" s="688">
        <v>1.2</v>
      </c>
      <c r="AM6" s="689"/>
      <c r="AN6" s="689"/>
      <c r="AO6" s="690"/>
      <c r="AP6" s="680" t="s">
        <v>238</v>
      </c>
      <c r="AQ6" s="681"/>
      <c r="AR6" s="681"/>
      <c r="AS6" s="681"/>
      <c r="AT6" s="681"/>
      <c r="AU6" s="681"/>
      <c r="AV6" s="681"/>
      <c r="AW6" s="681"/>
      <c r="AX6" s="681"/>
      <c r="AY6" s="681"/>
      <c r="AZ6" s="681"/>
      <c r="BA6" s="681"/>
      <c r="BB6" s="681"/>
      <c r="BC6" s="681"/>
      <c r="BD6" s="681"/>
      <c r="BE6" s="681"/>
      <c r="BF6" s="682"/>
      <c r="BG6" s="683">
        <v>4121988</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120260</v>
      </c>
      <c r="CS6" s="684"/>
      <c r="CT6" s="684"/>
      <c r="CU6" s="684"/>
      <c r="CV6" s="684"/>
      <c r="CW6" s="684"/>
      <c r="CX6" s="684"/>
      <c r="CY6" s="685"/>
      <c r="CZ6" s="677">
        <v>1</v>
      </c>
      <c r="DA6" s="678"/>
      <c r="DB6" s="678"/>
      <c r="DC6" s="697"/>
      <c r="DD6" s="692" t="s">
        <v>138</v>
      </c>
      <c r="DE6" s="684"/>
      <c r="DF6" s="684"/>
      <c r="DG6" s="684"/>
      <c r="DH6" s="684"/>
      <c r="DI6" s="684"/>
      <c r="DJ6" s="684"/>
      <c r="DK6" s="684"/>
      <c r="DL6" s="684"/>
      <c r="DM6" s="684"/>
      <c r="DN6" s="684"/>
      <c r="DO6" s="684"/>
      <c r="DP6" s="685"/>
      <c r="DQ6" s="692">
        <v>120260</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4733</v>
      </c>
      <c r="S7" s="684"/>
      <c r="T7" s="684"/>
      <c r="U7" s="684"/>
      <c r="V7" s="684"/>
      <c r="W7" s="684"/>
      <c r="X7" s="684"/>
      <c r="Y7" s="685"/>
      <c r="Z7" s="686">
        <v>0</v>
      </c>
      <c r="AA7" s="686"/>
      <c r="AB7" s="686"/>
      <c r="AC7" s="686"/>
      <c r="AD7" s="687">
        <v>4733</v>
      </c>
      <c r="AE7" s="687"/>
      <c r="AF7" s="687"/>
      <c r="AG7" s="687"/>
      <c r="AH7" s="687"/>
      <c r="AI7" s="687"/>
      <c r="AJ7" s="687"/>
      <c r="AK7" s="687"/>
      <c r="AL7" s="688">
        <v>0.1</v>
      </c>
      <c r="AM7" s="689"/>
      <c r="AN7" s="689"/>
      <c r="AO7" s="690"/>
      <c r="AP7" s="680" t="s">
        <v>241</v>
      </c>
      <c r="AQ7" s="681"/>
      <c r="AR7" s="681"/>
      <c r="AS7" s="681"/>
      <c r="AT7" s="681"/>
      <c r="AU7" s="681"/>
      <c r="AV7" s="681"/>
      <c r="AW7" s="681"/>
      <c r="AX7" s="681"/>
      <c r="AY7" s="681"/>
      <c r="AZ7" s="681"/>
      <c r="BA7" s="681"/>
      <c r="BB7" s="681"/>
      <c r="BC7" s="681"/>
      <c r="BD7" s="681"/>
      <c r="BE7" s="681"/>
      <c r="BF7" s="682"/>
      <c r="BG7" s="683">
        <v>1884252</v>
      </c>
      <c r="BH7" s="684"/>
      <c r="BI7" s="684"/>
      <c r="BJ7" s="684"/>
      <c r="BK7" s="684"/>
      <c r="BL7" s="684"/>
      <c r="BM7" s="684"/>
      <c r="BN7" s="685"/>
      <c r="BO7" s="686">
        <v>45.7</v>
      </c>
      <c r="BP7" s="686"/>
      <c r="BQ7" s="686"/>
      <c r="BR7" s="686"/>
      <c r="BS7" s="687" t="s">
        <v>138</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1948983</v>
      </c>
      <c r="CS7" s="684"/>
      <c r="CT7" s="684"/>
      <c r="CU7" s="684"/>
      <c r="CV7" s="684"/>
      <c r="CW7" s="684"/>
      <c r="CX7" s="684"/>
      <c r="CY7" s="685"/>
      <c r="CZ7" s="686">
        <v>15.5</v>
      </c>
      <c r="DA7" s="686"/>
      <c r="DB7" s="686"/>
      <c r="DC7" s="686"/>
      <c r="DD7" s="692">
        <v>23914</v>
      </c>
      <c r="DE7" s="684"/>
      <c r="DF7" s="684"/>
      <c r="DG7" s="684"/>
      <c r="DH7" s="684"/>
      <c r="DI7" s="684"/>
      <c r="DJ7" s="684"/>
      <c r="DK7" s="684"/>
      <c r="DL7" s="684"/>
      <c r="DM7" s="684"/>
      <c r="DN7" s="684"/>
      <c r="DO7" s="684"/>
      <c r="DP7" s="685"/>
      <c r="DQ7" s="692">
        <v>1231046</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30644</v>
      </c>
      <c r="S8" s="684"/>
      <c r="T8" s="684"/>
      <c r="U8" s="684"/>
      <c r="V8" s="684"/>
      <c r="W8" s="684"/>
      <c r="X8" s="684"/>
      <c r="Y8" s="685"/>
      <c r="Z8" s="686">
        <v>0.2</v>
      </c>
      <c r="AA8" s="686"/>
      <c r="AB8" s="686"/>
      <c r="AC8" s="686"/>
      <c r="AD8" s="687">
        <v>30644</v>
      </c>
      <c r="AE8" s="687"/>
      <c r="AF8" s="687"/>
      <c r="AG8" s="687"/>
      <c r="AH8" s="687"/>
      <c r="AI8" s="687"/>
      <c r="AJ8" s="687"/>
      <c r="AK8" s="687"/>
      <c r="AL8" s="688">
        <v>0.5</v>
      </c>
      <c r="AM8" s="689"/>
      <c r="AN8" s="689"/>
      <c r="AO8" s="690"/>
      <c r="AP8" s="680" t="s">
        <v>244</v>
      </c>
      <c r="AQ8" s="681"/>
      <c r="AR8" s="681"/>
      <c r="AS8" s="681"/>
      <c r="AT8" s="681"/>
      <c r="AU8" s="681"/>
      <c r="AV8" s="681"/>
      <c r="AW8" s="681"/>
      <c r="AX8" s="681"/>
      <c r="AY8" s="681"/>
      <c r="AZ8" s="681"/>
      <c r="BA8" s="681"/>
      <c r="BB8" s="681"/>
      <c r="BC8" s="681"/>
      <c r="BD8" s="681"/>
      <c r="BE8" s="681"/>
      <c r="BF8" s="682"/>
      <c r="BG8" s="683">
        <v>58407</v>
      </c>
      <c r="BH8" s="684"/>
      <c r="BI8" s="684"/>
      <c r="BJ8" s="684"/>
      <c r="BK8" s="684"/>
      <c r="BL8" s="684"/>
      <c r="BM8" s="684"/>
      <c r="BN8" s="685"/>
      <c r="BO8" s="686">
        <v>1.4</v>
      </c>
      <c r="BP8" s="686"/>
      <c r="BQ8" s="686"/>
      <c r="BR8" s="686"/>
      <c r="BS8" s="692" t="s">
        <v>138</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4111776</v>
      </c>
      <c r="CS8" s="684"/>
      <c r="CT8" s="684"/>
      <c r="CU8" s="684"/>
      <c r="CV8" s="684"/>
      <c r="CW8" s="684"/>
      <c r="CX8" s="684"/>
      <c r="CY8" s="685"/>
      <c r="CZ8" s="686">
        <v>32.6</v>
      </c>
      <c r="DA8" s="686"/>
      <c r="DB8" s="686"/>
      <c r="DC8" s="686"/>
      <c r="DD8" s="692">
        <v>33814</v>
      </c>
      <c r="DE8" s="684"/>
      <c r="DF8" s="684"/>
      <c r="DG8" s="684"/>
      <c r="DH8" s="684"/>
      <c r="DI8" s="684"/>
      <c r="DJ8" s="684"/>
      <c r="DK8" s="684"/>
      <c r="DL8" s="684"/>
      <c r="DM8" s="684"/>
      <c r="DN8" s="684"/>
      <c r="DO8" s="684"/>
      <c r="DP8" s="685"/>
      <c r="DQ8" s="692">
        <v>1999439</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16379</v>
      </c>
      <c r="S9" s="684"/>
      <c r="T9" s="684"/>
      <c r="U9" s="684"/>
      <c r="V9" s="684"/>
      <c r="W9" s="684"/>
      <c r="X9" s="684"/>
      <c r="Y9" s="685"/>
      <c r="Z9" s="686">
        <v>0.1</v>
      </c>
      <c r="AA9" s="686"/>
      <c r="AB9" s="686"/>
      <c r="AC9" s="686"/>
      <c r="AD9" s="687">
        <v>16379</v>
      </c>
      <c r="AE9" s="687"/>
      <c r="AF9" s="687"/>
      <c r="AG9" s="687"/>
      <c r="AH9" s="687"/>
      <c r="AI9" s="687"/>
      <c r="AJ9" s="687"/>
      <c r="AK9" s="687"/>
      <c r="AL9" s="688">
        <v>0.2</v>
      </c>
      <c r="AM9" s="689"/>
      <c r="AN9" s="689"/>
      <c r="AO9" s="690"/>
      <c r="AP9" s="680" t="s">
        <v>247</v>
      </c>
      <c r="AQ9" s="681"/>
      <c r="AR9" s="681"/>
      <c r="AS9" s="681"/>
      <c r="AT9" s="681"/>
      <c r="AU9" s="681"/>
      <c r="AV9" s="681"/>
      <c r="AW9" s="681"/>
      <c r="AX9" s="681"/>
      <c r="AY9" s="681"/>
      <c r="AZ9" s="681"/>
      <c r="BA9" s="681"/>
      <c r="BB9" s="681"/>
      <c r="BC9" s="681"/>
      <c r="BD9" s="681"/>
      <c r="BE9" s="681"/>
      <c r="BF9" s="682"/>
      <c r="BG9" s="683">
        <v>1615445</v>
      </c>
      <c r="BH9" s="684"/>
      <c r="BI9" s="684"/>
      <c r="BJ9" s="684"/>
      <c r="BK9" s="684"/>
      <c r="BL9" s="684"/>
      <c r="BM9" s="684"/>
      <c r="BN9" s="685"/>
      <c r="BO9" s="686">
        <v>39.200000000000003</v>
      </c>
      <c r="BP9" s="686"/>
      <c r="BQ9" s="686"/>
      <c r="BR9" s="686"/>
      <c r="BS9" s="692" t="s">
        <v>129</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805812</v>
      </c>
      <c r="CS9" s="684"/>
      <c r="CT9" s="684"/>
      <c r="CU9" s="684"/>
      <c r="CV9" s="684"/>
      <c r="CW9" s="684"/>
      <c r="CX9" s="684"/>
      <c r="CY9" s="685"/>
      <c r="CZ9" s="686">
        <v>6.4</v>
      </c>
      <c r="DA9" s="686"/>
      <c r="DB9" s="686"/>
      <c r="DC9" s="686"/>
      <c r="DD9" s="692">
        <v>259</v>
      </c>
      <c r="DE9" s="684"/>
      <c r="DF9" s="684"/>
      <c r="DG9" s="684"/>
      <c r="DH9" s="684"/>
      <c r="DI9" s="684"/>
      <c r="DJ9" s="684"/>
      <c r="DK9" s="684"/>
      <c r="DL9" s="684"/>
      <c r="DM9" s="684"/>
      <c r="DN9" s="684"/>
      <c r="DO9" s="684"/>
      <c r="DP9" s="685"/>
      <c r="DQ9" s="692">
        <v>681549</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129</v>
      </c>
      <c r="AA10" s="686"/>
      <c r="AB10" s="686"/>
      <c r="AC10" s="686"/>
      <c r="AD10" s="687" t="s">
        <v>138</v>
      </c>
      <c r="AE10" s="687"/>
      <c r="AF10" s="687"/>
      <c r="AG10" s="687"/>
      <c r="AH10" s="687"/>
      <c r="AI10" s="687"/>
      <c r="AJ10" s="687"/>
      <c r="AK10" s="687"/>
      <c r="AL10" s="688" t="s">
        <v>129</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68691</v>
      </c>
      <c r="BH10" s="684"/>
      <c r="BI10" s="684"/>
      <c r="BJ10" s="684"/>
      <c r="BK10" s="684"/>
      <c r="BL10" s="684"/>
      <c r="BM10" s="684"/>
      <c r="BN10" s="685"/>
      <c r="BO10" s="686">
        <v>1.7</v>
      </c>
      <c r="BP10" s="686"/>
      <c r="BQ10" s="686"/>
      <c r="BR10" s="686"/>
      <c r="BS10" s="692" t="s">
        <v>233</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3423</v>
      </c>
      <c r="CS10" s="684"/>
      <c r="CT10" s="684"/>
      <c r="CU10" s="684"/>
      <c r="CV10" s="684"/>
      <c r="CW10" s="684"/>
      <c r="CX10" s="684"/>
      <c r="CY10" s="685"/>
      <c r="CZ10" s="686">
        <v>0</v>
      </c>
      <c r="DA10" s="686"/>
      <c r="DB10" s="686"/>
      <c r="DC10" s="686"/>
      <c r="DD10" s="692" t="s">
        <v>233</v>
      </c>
      <c r="DE10" s="684"/>
      <c r="DF10" s="684"/>
      <c r="DG10" s="684"/>
      <c r="DH10" s="684"/>
      <c r="DI10" s="684"/>
      <c r="DJ10" s="684"/>
      <c r="DK10" s="684"/>
      <c r="DL10" s="684"/>
      <c r="DM10" s="684"/>
      <c r="DN10" s="684"/>
      <c r="DO10" s="684"/>
      <c r="DP10" s="685"/>
      <c r="DQ10" s="692">
        <v>2734</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549598</v>
      </c>
      <c r="S11" s="684"/>
      <c r="T11" s="684"/>
      <c r="U11" s="684"/>
      <c r="V11" s="684"/>
      <c r="W11" s="684"/>
      <c r="X11" s="684"/>
      <c r="Y11" s="685"/>
      <c r="Z11" s="688">
        <v>4.3</v>
      </c>
      <c r="AA11" s="689"/>
      <c r="AB11" s="689"/>
      <c r="AC11" s="701"/>
      <c r="AD11" s="692">
        <v>549598</v>
      </c>
      <c r="AE11" s="684"/>
      <c r="AF11" s="684"/>
      <c r="AG11" s="684"/>
      <c r="AH11" s="684"/>
      <c r="AI11" s="684"/>
      <c r="AJ11" s="684"/>
      <c r="AK11" s="685"/>
      <c r="AL11" s="688">
        <v>8.1</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141709</v>
      </c>
      <c r="BH11" s="684"/>
      <c r="BI11" s="684"/>
      <c r="BJ11" s="684"/>
      <c r="BK11" s="684"/>
      <c r="BL11" s="684"/>
      <c r="BM11" s="684"/>
      <c r="BN11" s="685"/>
      <c r="BO11" s="686">
        <v>3.4</v>
      </c>
      <c r="BP11" s="686"/>
      <c r="BQ11" s="686"/>
      <c r="BR11" s="686"/>
      <c r="BS11" s="692" t="s">
        <v>129</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127539</v>
      </c>
      <c r="CS11" s="684"/>
      <c r="CT11" s="684"/>
      <c r="CU11" s="684"/>
      <c r="CV11" s="684"/>
      <c r="CW11" s="684"/>
      <c r="CX11" s="684"/>
      <c r="CY11" s="685"/>
      <c r="CZ11" s="686">
        <v>1</v>
      </c>
      <c r="DA11" s="686"/>
      <c r="DB11" s="686"/>
      <c r="DC11" s="686"/>
      <c r="DD11" s="692">
        <v>15555</v>
      </c>
      <c r="DE11" s="684"/>
      <c r="DF11" s="684"/>
      <c r="DG11" s="684"/>
      <c r="DH11" s="684"/>
      <c r="DI11" s="684"/>
      <c r="DJ11" s="684"/>
      <c r="DK11" s="684"/>
      <c r="DL11" s="684"/>
      <c r="DM11" s="684"/>
      <c r="DN11" s="684"/>
      <c r="DO11" s="684"/>
      <c r="DP11" s="685"/>
      <c r="DQ11" s="692">
        <v>92838</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v>3374</v>
      </c>
      <c r="S12" s="684"/>
      <c r="T12" s="684"/>
      <c r="U12" s="684"/>
      <c r="V12" s="684"/>
      <c r="W12" s="684"/>
      <c r="X12" s="684"/>
      <c r="Y12" s="685"/>
      <c r="Z12" s="686">
        <v>0</v>
      </c>
      <c r="AA12" s="686"/>
      <c r="AB12" s="686"/>
      <c r="AC12" s="686"/>
      <c r="AD12" s="687">
        <v>3374</v>
      </c>
      <c r="AE12" s="687"/>
      <c r="AF12" s="687"/>
      <c r="AG12" s="687"/>
      <c r="AH12" s="687"/>
      <c r="AI12" s="687"/>
      <c r="AJ12" s="687"/>
      <c r="AK12" s="687"/>
      <c r="AL12" s="688">
        <v>0</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1931969</v>
      </c>
      <c r="BH12" s="684"/>
      <c r="BI12" s="684"/>
      <c r="BJ12" s="684"/>
      <c r="BK12" s="684"/>
      <c r="BL12" s="684"/>
      <c r="BM12" s="684"/>
      <c r="BN12" s="685"/>
      <c r="BO12" s="686">
        <v>46.9</v>
      </c>
      <c r="BP12" s="686"/>
      <c r="BQ12" s="686"/>
      <c r="BR12" s="686"/>
      <c r="BS12" s="692" t="s">
        <v>233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97332</v>
      </c>
      <c r="CS12" s="684"/>
      <c r="CT12" s="684"/>
      <c r="CU12" s="684"/>
      <c r="CV12" s="684"/>
      <c r="CW12" s="684"/>
      <c r="CX12" s="684"/>
      <c r="CY12" s="685"/>
      <c r="CZ12" s="686">
        <v>0.8</v>
      </c>
      <c r="DA12" s="686"/>
      <c r="DB12" s="686"/>
      <c r="DC12" s="686"/>
      <c r="DD12" s="692" t="s">
        <v>129</v>
      </c>
      <c r="DE12" s="684"/>
      <c r="DF12" s="684"/>
      <c r="DG12" s="684"/>
      <c r="DH12" s="684"/>
      <c r="DI12" s="684"/>
      <c r="DJ12" s="684"/>
      <c r="DK12" s="684"/>
      <c r="DL12" s="684"/>
      <c r="DM12" s="684"/>
      <c r="DN12" s="684"/>
      <c r="DO12" s="684"/>
      <c r="DP12" s="685"/>
      <c r="DQ12" s="692">
        <v>22870</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138</v>
      </c>
      <c r="AA13" s="686"/>
      <c r="AB13" s="686"/>
      <c r="AC13" s="686"/>
      <c r="AD13" s="687" t="s">
        <v>233</v>
      </c>
      <c r="AE13" s="687"/>
      <c r="AF13" s="687"/>
      <c r="AG13" s="687"/>
      <c r="AH13" s="687"/>
      <c r="AI13" s="687"/>
      <c r="AJ13" s="687"/>
      <c r="AK13" s="687"/>
      <c r="AL13" s="688" t="s">
        <v>233</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1928278</v>
      </c>
      <c r="BH13" s="684"/>
      <c r="BI13" s="684"/>
      <c r="BJ13" s="684"/>
      <c r="BK13" s="684"/>
      <c r="BL13" s="684"/>
      <c r="BM13" s="684"/>
      <c r="BN13" s="685"/>
      <c r="BO13" s="686">
        <v>46.8</v>
      </c>
      <c r="BP13" s="686"/>
      <c r="BQ13" s="686"/>
      <c r="BR13" s="686"/>
      <c r="BS13" s="692" t="s">
        <v>138</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1334978</v>
      </c>
      <c r="CS13" s="684"/>
      <c r="CT13" s="684"/>
      <c r="CU13" s="684"/>
      <c r="CV13" s="684"/>
      <c r="CW13" s="684"/>
      <c r="CX13" s="684"/>
      <c r="CY13" s="685"/>
      <c r="CZ13" s="686">
        <v>10.6</v>
      </c>
      <c r="DA13" s="686"/>
      <c r="DB13" s="686"/>
      <c r="DC13" s="686"/>
      <c r="DD13" s="692">
        <v>206570</v>
      </c>
      <c r="DE13" s="684"/>
      <c r="DF13" s="684"/>
      <c r="DG13" s="684"/>
      <c r="DH13" s="684"/>
      <c r="DI13" s="684"/>
      <c r="DJ13" s="684"/>
      <c r="DK13" s="684"/>
      <c r="DL13" s="684"/>
      <c r="DM13" s="684"/>
      <c r="DN13" s="684"/>
      <c r="DO13" s="684"/>
      <c r="DP13" s="685"/>
      <c r="DQ13" s="692">
        <v>1123033</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16721</v>
      </c>
      <c r="S14" s="684"/>
      <c r="T14" s="684"/>
      <c r="U14" s="684"/>
      <c r="V14" s="684"/>
      <c r="W14" s="684"/>
      <c r="X14" s="684"/>
      <c r="Y14" s="685"/>
      <c r="Z14" s="686">
        <v>0.1</v>
      </c>
      <c r="AA14" s="686"/>
      <c r="AB14" s="686"/>
      <c r="AC14" s="686"/>
      <c r="AD14" s="687">
        <v>16721</v>
      </c>
      <c r="AE14" s="687"/>
      <c r="AF14" s="687"/>
      <c r="AG14" s="687"/>
      <c r="AH14" s="687"/>
      <c r="AI14" s="687"/>
      <c r="AJ14" s="687"/>
      <c r="AK14" s="687"/>
      <c r="AL14" s="688">
        <v>0.2</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98910</v>
      </c>
      <c r="BH14" s="684"/>
      <c r="BI14" s="684"/>
      <c r="BJ14" s="684"/>
      <c r="BK14" s="684"/>
      <c r="BL14" s="684"/>
      <c r="BM14" s="684"/>
      <c r="BN14" s="685"/>
      <c r="BO14" s="686">
        <v>2.4</v>
      </c>
      <c r="BP14" s="686"/>
      <c r="BQ14" s="686"/>
      <c r="BR14" s="686"/>
      <c r="BS14" s="692" t="s">
        <v>233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706374</v>
      </c>
      <c r="CS14" s="684"/>
      <c r="CT14" s="684"/>
      <c r="CU14" s="684"/>
      <c r="CV14" s="684"/>
      <c r="CW14" s="684"/>
      <c r="CX14" s="684"/>
      <c r="CY14" s="685"/>
      <c r="CZ14" s="686">
        <v>5.6</v>
      </c>
      <c r="DA14" s="686"/>
      <c r="DB14" s="686"/>
      <c r="DC14" s="686"/>
      <c r="DD14" s="692">
        <v>261242</v>
      </c>
      <c r="DE14" s="684"/>
      <c r="DF14" s="684"/>
      <c r="DG14" s="684"/>
      <c r="DH14" s="684"/>
      <c r="DI14" s="684"/>
      <c r="DJ14" s="684"/>
      <c r="DK14" s="684"/>
      <c r="DL14" s="684"/>
      <c r="DM14" s="684"/>
      <c r="DN14" s="684"/>
      <c r="DO14" s="684"/>
      <c r="DP14" s="685"/>
      <c r="DQ14" s="692">
        <v>431850</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129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206857</v>
      </c>
      <c r="BH15" s="684"/>
      <c r="BI15" s="684"/>
      <c r="BJ15" s="684"/>
      <c r="BK15" s="684"/>
      <c r="BL15" s="684"/>
      <c r="BM15" s="684"/>
      <c r="BN15" s="685"/>
      <c r="BO15" s="686">
        <v>5</v>
      </c>
      <c r="BP15" s="686"/>
      <c r="BQ15" s="686"/>
      <c r="BR15" s="686"/>
      <c r="BS15" s="692" t="s">
        <v>129</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2375787</v>
      </c>
      <c r="CS15" s="684"/>
      <c r="CT15" s="684"/>
      <c r="CU15" s="684"/>
      <c r="CV15" s="684"/>
      <c r="CW15" s="684"/>
      <c r="CX15" s="684"/>
      <c r="CY15" s="685"/>
      <c r="CZ15" s="686">
        <v>18.899999999999999</v>
      </c>
      <c r="DA15" s="686"/>
      <c r="DB15" s="686"/>
      <c r="DC15" s="686"/>
      <c r="DD15" s="692">
        <v>1458183</v>
      </c>
      <c r="DE15" s="684"/>
      <c r="DF15" s="684"/>
      <c r="DG15" s="684"/>
      <c r="DH15" s="684"/>
      <c r="DI15" s="684"/>
      <c r="DJ15" s="684"/>
      <c r="DK15" s="684"/>
      <c r="DL15" s="684"/>
      <c r="DM15" s="684"/>
      <c r="DN15" s="684"/>
      <c r="DO15" s="684"/>
      <c r="DP15" s="685"/>
      <c r="DQ15" s="692">
        <v>903666</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4708</v>
      </c>
      <c r="S16" s="684"/>
      <c r="T16" s="684"/>
      <c r="U16" s="684"/>
      <c r="V16" s="684"/>
      <c r="W16" s="684"/>
      <c r="X16" s="684"/>
      <c r="Y16" s="685"/>
      <c r="Z16" s="686">
        <v>0</v>
      </c>
      <c r="AA16" s="686"/>
      <c r="AB16" s="686"/>
      <c r="AC16" s="686"/>
      <c r="AD16" s="687">
        <v>4708</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t="s">
        <v>138</v>
      </c>
      <c r="CS16" s="684"/>
      <c r="CT16" s="684"/>
      <c r="CU16" s="684"/>
      <c r="CV16" s="684"/>
      <c r="CW16" s="684"/>
      <c r="CX16" s="684"/>
      <c r="CY16" s="685"/>
      <c r="CZ16" s="686" t="s">
        <v>138</v>
      </c>
      <c r="DA16" s="686"/>
      <c r="DB16" s="686"/>
      <c r="DC16" s="686"/>
      <c r="DD16" s="692" t="s">
        <v>233</v>
      </c>
      <c r="DE16" s="684"/>
      <c r="DF16" s="684"/>
      <c r="DG16" s="684"/>
      <c r="DH16" s="684"/>
      <c r="DI16" s="684"/>
      <c r="DJ16" s="684"/>
      <c r="DK16" s="684"/>
      <c r="DL16" s="684"/>
      <c r="DM16" s="684"/>
      <c r="DN16" s="684"/>
      <c r="DO16" s="684"/>
      <c r="DP16" s="685"/>
      <c r="DQ16" s="692" t="s">
        <v>138</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101873</v>
      </c>
      <c r="S17" s="684"/>
      <c r="T17" s="684"/>
      <c r="U17" s="684"/>
      <c r="V17" s="684"/>
      <c r="W17" s="684"/>
      <c r="X17" s="684"/>
      <c r="Y17" s="685"/>
      <c r="Z17" s="686">
        <v>0.8</v>
      </c>
      <c r="AA17" s="686"/>
      <c r="AB17" s="686"/>
      <c r="AC17" s="686"/>
      <c r="AD17" s="687">
        <v>101873</v>
      </c>
      <c r="AE17" s="687"/>
      <c r="AF17" s="687"/>
      <c r="AG17" s="687"/>
      <c r="AH17" s="687"/>
      <c r="AI17" s="687"/>
      <c r="AJ17" s="687"/>
      <c r="AK17" s="687"/>
      <c r="AL17" s="688">
        <v>1.5</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138</v>
      </c>
      <c r="BP17" s="686"/>
      <c r="BQ17" s="686"/>
      <c r="BR17" s="686"/>
      <c r="BS17" s="692" t="s">
        <v>129</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970088</v>
      </c>
      <c r="CS17" s="684"/>
      <c r="CT17" s="684"/>
      <c r="CU17" s="684"/>
      <c r="CV17" s="684"/>
      <c r="CW17" s="684"/>
      <c r="CX17" s="684"/>
      <c r="CY17" s="685"/>
      <c r="CZ17" s="686">
        <v>7.7</v>
      </c>
      <c r="DA17" s="686"/>
      <c r="DB17" s="686"/>
      <c r="DC17" s="686"/>
      <c r="DD17" s="692" t="s">
        <v>138</v>
      </c>
      <c r="DE17" s="684"/>
      <c r="DF17" s="684"/>
      <c r="DG17" s="684"/>
      <c r="DH17" s="684"/>
      <c r="DI17" s="684"/>
      <c r="DJ17" s="684"/>
      <c r="DK17" s="684"/>
      <c r="DL17" s="684"/>
      <c r="DM17" s="684"/>
      <c r="DN17" s="684"/>
      <c r="DO17" s="684"/>
      <c r="DP17" s="685"/>
      <c r="DQ17" s="692">
        <v>970088</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38228</v>
      </c>
      <c r="S18" s="684"/>
      <c r="T18" s="684"/>
      <c r="U18" s="684"/>
      <c r="V18" s="684"/>
      <c r="W18" s="684"/>
      <c r="X18" s="684"/>
      <c r="Y18" s="685"/>
      <c r="Z18" s="686">
        <v>0.3</v>
      </c>
      <c r="AA18" s="686"/>
      <c r="AB18" s="686"/>
      <c r="AC18" s="686"/>
      <c r="AD18" s="687">
        <v>38228</v>
      </c>
      <c r="AE18" s="687"/>
      <c r="AF18" s="687"/>
      <c r="AG18" s="687"/>
      <c r="AH18" s="687"/>
      <c r="AI18" s="687"/>
      <c r="AJ18" s="687"/>
      <c r="AK18" s="687"/>
      <c r="AL18" s="688">
        <v>0.6</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233</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2960</v>
      </c>
      <c r="S19" s="684"/>
      <c r="T19" s="684"/>
      <c r="U19" s="684"/>
      <c r="V19" s="684"/>
      <c r="W19" s="684"/>
      <c r="X19" s="684"/>
      <c r="Y19" s="685"/>
      <c r="Z19" s="686">
        <v>0</v>
      </c>
      <c r="AA19" s="686"/>
      <c r="AB19" s="686"/>
      <c r="AC19" s="686"/>
      <c r="AD19" s="687">
        <v>2960</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233</v>
      </c>
      <c r="BP19" s="686"/>
      <c r="BQ19" s="686"/>
      <c r="BR19" s="686"/>
      <c r="BS19" s="692" t="s">
        <v>129</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1448</v>
      </c>
      <c r="S20" s="684"/>
      <c r="T20" s="684"/>
      <c r="U20" s="684"/>
      <c r="V20" s="684"/>
      <c r="W20" s="684"/>
      <c r="X20" s="684"/>
      <c r="Y20" s="685"/>
      <c r="Z20" s="686">
        <v>0</v>
      </c>
      <c r="AA20" s="686"/>
      <c r="AB20" s="686"/>
      <c r="AC20" s="686"/>
      <c r="AD20" s="687">
        <v>1448</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129</v>
      </c>
      <c r="BP20" s="686"/>
      <c r="BQ20" s="686"/>
      <c r="BR20" s="686"/>
      <c r="BS20" s="692" t="s">
        <v>138</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12602352</v>
      </c>
      <c r="CS20" s="684"/>
      <c r="CT20" s="684"/>
      <c r="CU20" s="684"/>
      <c r="CV20" s="684"/>
      <c r="CW20" s="684"/>
      <c r="CX20" s="684"/>
      <c r="CY20" s="685"/>
      <c r="CZ20" s="686">
        <v>100</v>
      </c>
      <c r="DA20" s="686"/>
      <c r="DB20" s="686"/>
      <c r="DC20" s="686"/>
      <c r="DD20" s="692">
        <v>1999537</v>
      </c>
      <c r="DE20" s="684"/>
      <c r="DF20" s="684"/>
      <c r="DG20" s="684"/>
      <c r="DH20" s="684"/>
      <c r="DI20" s="684"/>
      <c r="DJ20" s="684"/>
      <c r="DK20" s="684"/>
      <c r="DL20" s="684"/>
      <c r="DM20" s="684"/>
      <c r="DN20" s="684"/>
      <c r="DO20" s="684"/>
      <c r="DP20" s="685"/>
      <c r="DQ20" s="692">
        <v>7579373</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59237</v>
      </c>
      <c r="S21" s="684"/>
      <c r="T21" s="684"/>
      <c r="U21" s="684"/>
      <c r="V21" s="684"/>
      <c r="W21" s="684"/>
      <c r="X21" s="684"/>
      <c r="Y21" s="685"/>
      <c r="Z21" s="686">
        <v>0.5</v>
      </c>
      <c r="AA21" s="686"/>
      <c r="AB21" s="686"/>
      <c r="AC21" s="686"/>
      <c r="AD21" s="687">
        <v>59237</v>
      </c>
      <c r="AE21" s="687"/>
      <c r="AF21" s="687"/>
      <c r="AG21" s="687"/>
      <c r="AH21" s="687"/>
      <c r="AI21" s="687"/>
      <c r="AJ21" s="687"/>
      <c r="AK21" s="687"/>
      <c r="AL21" s="688">
        <v>0.9</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233</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1926576</v>
      </c>
      <c r="S22" s="684"/>
      <c r="T22" s="684"/>
      <c r="U22" s="684"/>
      <c r="V22" s="684"/>
      <c r="W22" s="684"/>
      <c r="X22" s="684"/>
      <c r="Y22" s="685"/>
      <c r="Z22" s="686">
        <v>14.9</v>
      </c>
      <c r="AA22" s="686"/>
      <c r="AB22" s="686"/>
      <c r="AC22" s="686"/>
      <c r="AD22" s="687">
        <v>1817976</v>
      </c>
      <c r="AE22" s="687"/>
      <c r="AF22" s="687"/>
      <c r="AG22" s="687"/>
      <c r="AH22" s="687"/>
      <c r="AI22" s="687"/>
      <c r="AJ22" s="687"/>
      <c r="AK22" s="687"/>
      <c r="AL22" s="688">
        <v>26.8</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1817976</v>
      </c>
      <c r="S23" s="684"/>
      <c r="T23" s="684"/>
      <c r="U23" s="684"/>
      <c r="V23" s="684"/>
      <c r="W23" s="684"/>
      <c r="X23" s="684"/>
      <c r="Y23" s="685"/>
      <c r="Z23" s="686">
        <v>14.1</v>
      </c>
      <c r="AA23" s="686"/>
      <c r="AB23" s="686"/>
      <c r="AC23" s="686"/>
      <c r="AD23" s="687">
        <v>1817976</v>
      </c>
      <c r="AE23" s="687"/>
      <c r="AF23" s="687"/>
      <c r="AG23" s="687"/>
      <c r="AH23" s="687"/>
      <c r="AI23" s="687"/>
      <c r="AJ23" s="687"/>
      <c r="AK23" s="687"/>
      <c r="AL23" s="688">
        <v>26.8</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129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108600</v>
      </c>
      <c r="S24" s="684"/>
      <c r="T24" s="684"/>
      <c r="U24" s="684"/>
      <c r="V24" s="684"/>
      <c r="W24" s="684"/>
      <c r="X24" s="684"/>
      <c r="Y24" s="685"/>
      <c r="Z24" s="686">
        <v>0.8</v>
      </c>
      <c r="AA24" s="686"/>
      <c r="AB24" s="686"/>
      <c r="AC24" s="686"/>
      <c r="AD24" s="687" t="s">
        <v>233</v>
      </c>
      <c r="AE24" s="687"/>
      <c r="AF24" s="687"/>
      <c r="AG24" s="687"/>
      <c r="AH24" s="687"/>
      <c r="AI24" s="687"/>
      <c r="AJ24" s="687"/>
      <c r="AK24" s="687"/>
      <c r="AL24" s="688" t="s">
        <v>233</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233</v>
      </c>
      <c r="BP24" s="686"/>
      <c r="BQ24" s="686"/>
      <c r="BR24" s="686"/>
      <c r="BS24" s="692" t="s">
        <v>138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5009338</v>
      </c>
      <c r="CS24" s="673"/>
      <c r="CT24" s="673"/>
      <c r="CU24" s="673"/>
      <c r="CV24" s="673"/>
      <c r="CW24" s="673"/>
      <c r="CX24" s="673"/>
      <c r="CY24" s="674"/>
      <c r="CZ24" s="677">
        <v>39.700000000000003</v>
      </c>
      <c r="DA24" s="678"/>
      <c r="DB24" s="678"/>
      <c r="DC24" s="697"/>
      <c r="DD24" s="717">
        <v>3129249</v>
      </c>
      <c r="DE24" s="673"/>
      <c r="DF24" s="673"/>
      <c r="DG24" s="673"/>
      <c r="DH24" s="673"/>
      <c r="DI24" s="673"/>
      <c r="DJ24" s="673"/>
      <c r="DK24" s="674"/>
      <c r="DL24" s="717">
        <v>3101695</v>
      </c>
      <c r="DM24" s="673"/>
      <c r="DN24" s="673"/>
      <c r="DO24" s="673"/>
      <c r="DP24" s="673"/>
      <c r="DQ24" s="673"/>
      <c r="DR24" s="673"/>
      <c r="DS24" s="673"/>
      <c r="DT24" s="673"/>
      <c r="DU24" s="673"/>
      <c r="DV24" s="674"/>
      <c r="DW24" s="677">
        <v>42.9</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138</v>
      </c>
      <c r="AA25" s="686"/>
      <c r="AB25" s="686"/>
      <c r="AC25" s="686"/>
      <c r="AD25" s="687" t="s">
        <v>129</v>
      </c>
      <c r="AE25" s="687"/>
      <c r="AF25" s="687"/>
      <c r="AG25" s="687"/>
      <c r="AH25" s="687"/>
      <c r="AI25" s="687"/>
      <c r="AJ25" s="687"/>
      <c r="AK25" s="687"/>
      <c r="AL25" s="688" t="s">
        <v>138</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138</v>
      </c>
      <c r="BP25" s="686"/>
      <c r="BQ25" s="686"/>
      <c r="BR25" s="686"/>
      <c r="BS25" s="692" t="s">
        <v>129</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1442913</v>
      </c>
      <c r="CS25" s="720"/>
      <c r="CT25" s="720"/>
      <c r="CU25" s="720"/>
      <c r="CV25" s="720"/>
      <c r="CW25" s="720"/>
      <c r="CX25" s="720"/>
      <c r="CY25" s="721"/>
      <c r="CZ25" s="688">
        <v>11.4</v>
      </c>
      <c r="DA25" s="718"/>
      <c r="DB25" s="718"/>
      <c r="DC25" s="722"/>
      <c r="DD25" s="692">
        <v>1333923</v>
      </c>
      <c r="DE25" s="720"/>
      <c r="DF25" s="720"/>
      <c r="DG25" s="720"/>
      <c r="DH25" s="720"/>
      <c r="DI25" s="720"/>
      <c r="DJ25" s="720"/>
      <c r="DK25" s="721"/>
      <c r="DL25" s="692">
        <v>1306431</v>
      </c>
      <c r="DM25" s="720"/>
      <c r="DN25" s="720"/>
      <c r="DO25" s="720"/>
      <c r="DP25" s="720"/>
      <c r="DQ25" s="720"/>
      <c r="DR25" s="720"/>
      <c r="DS25" s="720"/>
      <c r="DT25" s="720"/>
      <c r="DU25" s="720"/>
      <c r="DV25" s="721"/>
      <c r="DW25" s="688">
        <v>18.100000000000001</v>
      </c>
      <c r="DX25" s="718"/>
      <c r="DY25" s="718"/>
      <c r="DZ25" s="718"/>
      <c r="EA25" s="718"/>
      <c r="EB25" s="718"/>
      <c r="EC25" s="719"/>
    </row>
    <row r="26" spans="2:133" ht="11.25" customHeight="1" x14ac:dyDescent="0.15">
      <c r="B26" s="680" t="s">
        <v>300</v>
      </c>
      <c r="C26" s="681"/>
      <c r="D26" s="681"/>
      <c r="E26" s="681"/>
      <c r="F26" s="681"/>
      <c r="G26" s="681"/>
      <c r="H26" s="681"/>
      <c r="I26" s="681"/>
      <c r="J26" s="681"/>
      <c r="K26" s="681"/>
      <c r="L26" s="681"/>
      <c r="M26" s="681"/>
      <c r="N26" s="681"/>
      <c r="O26" s="681"/>
      <c r="P26" s="681"/>
      <c r="Q26" s="682"/>
      <c r="R26" s="683">
        <v>6857741</v>
      </c>
      <c r="S26" s="684"/>
      <c r="T26" s="684"/>
      <c r="U26" s="684"/>
      <c r="V26" s="684"/>
      <c r="W26" s="684"/>
      <c r="X26" s="684"/>
      <c r="Y26" s="685"/>
      <c r="Z26" s="686">
        <v>53.2</v>
      </c>
      <c r="AA26" s="686"/>
      <c r="AB26" s="686"/>
      <c r="AC26" s="686"/>
      <c r="AD26" s="687">
        <v>6749141</v>
      </c>
      <c r="AE26" s="687"/>
      <c r="AF26" s="687"/>
      <c r="AG26" s="687"/>
      <c r="AH26" s="687"/>
      <c r="AI26" s="687"/>
      <c r="AJ26" s="687"/>
      <c r="AK26" s="687"/>
      <c r="AL26" s="688">
        <v>99.5</v>
      </c>
      <c r="AM26" s="689"/>
      <c r="AN26" s="689"/>
      <c r="AO26" s="690"/>
      <c r="AP26" s="702" t="s">
        <v>301</v>
      </c>
      <c r="AQ26" s="729"/>
      <c r="AR26" s="729"/>
      <c r="AS26" s="729"/>
      <c r="AT26" s="729"/>
      <c r="AU26" s="729"/>
      <c r="AV26" s="729"/>
      <c r="AW26" s="729"/>
      <c r="AX26" s="729"/>
      <c r="AY26" s="729"/>
      <c r="AZ26" s="729"/>
      <c r="BA26" s="729"/>
      <c r="BB26" s="729"/>
      <c r="BC26" s="729"/>
      <c r="BD26" s="729"/>
      <c r="BE26" s="729"/>
      <c r="BF26" s="704"/>
      <c r="BG26" s="683" t="s">
        <v>138</v>
      </c>
      <c r="BH26" s="684"/>
      <c r="BI26" s="684"/>
      <c r="BJ26" s="684"/>
      <c r="BK26" s="684"/>
      <c r="BL26" s="684"/>
      <c r="BM26" s="684"/>
      <c r="BN26" s="685"/>
      <c r="BO26" s="686" t="s">
        <v>129</v>
      </c>
      <c r="BP26" s="686"/>
      <c r="BQ26" s="686"/>
      <c r="BR26" s="686"/>
      <c r="BS26" s="692" t="s">
        <v>138</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949392</v>
      </c>
      <c r="CS26" s="684"/>
      <c r="CT26" s="684"/>
      <c r="CU26" s="684"/>
      <c r="CV26" s="684"/>
      <c r="CW26" s="684"/>
      <c r="CX26" s="684"/>
      <c r="CY26" s="685"/>
      <c r="CZ26" s="688">
        <v>7.5</v>
      </c>
      <c r="DA26" s="718"/>
      <c r="DB26" s="718"/>
      <c r="DC26" s="722"/>
      <c r="DD26" s="692">
        <v>853746</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8"/>
      <c r="DY26" s="718"/>
      <c r="DZ26" s="718"/>
      <c r="EA26" s="718"/>
      <c r="EB26" s="718"/>
      <c r="EC26" s="719"/>
    </row>
    <row r="27" spans="2:133" ht="11.25" customHeight="1" x14ac:dyDescent="0.15">
      <c r="B27" s="680" t="s">
        <v>303</v>
      </c>
      <c r="C27" s="681"/>
      <c r="D27" s="681"/>
      <c r="E27" s="681"/>
      <c r="F27" s="681"/>
      <c r="G27" s="681"/>
      <c r="H27" s="681"/>
      <c r="I27" s="681"/>
      <c r="J27" s="681"/>
      <c r="K27" s="681"/>
      <c r="L27" s="681"/>
      <c r="M27" s="681"/>
      <c r="N27" s="681"/>
      <c r="O27" s="681"/>
      <c r="P27" s="681"/>
      <c r="Q27" s="682"/>
      <c r="R27" s="683">
        <v>5241</v>
      </c>
      <c r="S27" s="684"/>
      <c r="T27" s="684"/>
      <c r="U27" s="684"/>
      <c r="V27" s="684"/>
      <c r="W27" s="684"/>
      <c r="X27" s="684"/>
      <c r="Y27" s="685"/>
      <c r="Z27" s="686">
        <v>0</v>
      </c>
      <c r="AA27" s="686"/>
      <c r="AB27" s="686"/>
      <c r="AC27" s="686"/>
      <c r="AD27" s="687">
        <v>5241</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4121988</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2596337</v>
      </c>
      <c r="CS27" s="720"/>
      <c r="CT27" s="720"/>
      <c r="CU27" s="720"/>
      <c r="CV27" s="720"/>
      <c r="CW27" s="720"/>
      <c r="CX27" s="720"/>
      <c r="CY27" s="721"/>
      <c r="CZ27" s="688">
        <v>20.6</v>
      </c>
      <c r="DA27" s="718"/>
      <c r="DB27" s="718"/>
      <c r="DC27" s="722"/>
      <c r="DD27" s="692">
        <v>825238</v>
      </c>
      <c r="DE27" s="720"/>
      <c r="DF27" s="720"/>
      <c r="DG27" s="720"/>
      <c r="DH27" s="720"/>
      <c r="DI27" s="720"/>
      <c r="DJ27" s="720"/>
      <c r="DK27" s="721"/>
      <c r="DL27" s="692">
        <v>825176</v>
      </c>
      <c r="DM27" s="720"/>
      <c r="DN27" s="720"/>
      <c r="DO27" s="720"/>
      <c r="DP27" s="720"/>
      <c r="DQ27" s="720"/>
      <c r="DR27" s="720"/>
      <c r="DS27" s="720"/>
      <c r="DT27" s="720"/>
      <c r="DU27" s="720"/>
      <c r="DV27" s="721"/>
      <c r="DW27" s="688">
        <v>11.4</v>
      </c>
      <c r="DX27" s="718"/>
      <c r="DY27" s="718"/>
      <c r="DZ27" s="718"/>
      <c r="EA27" s="718"/>
      <c r="EB27" s="718"/>
      <c r="EC27" s="719"/>
    </row>
    <row r="28" spans="2:133" ht="11.25" customHeight="1" x14ac:dyDescent="0.15">
      <c r="B28" s="680" t="s">
        <v>306</v>
      </c>
      <c r="C28" s="681"/>
      <c r="D28" s="681"/>
      <c r="E28" s="681"/>
      <c r="F28" s="681"/>
      <c r="G28" s="681"/>
      <c r="H28" s="681"/>
      <c r="I28" s="681"/>
      <c r="J28" s="681"/>
      <c r="K28" s="681"/>
      <c r="L28" s="681"/>
      <c r="M28" s="681"/>
      <c r="N28" s="681"/>
      <c r="O28" s="681"/>
      <c r="P28" s="681"/>
      <c r="Q28" s="682"/>
      <c r="R28" s="683">
        <v>46196</v>
      </c>
      <c r="S28" s="684"/>
      <c r="T28" s="684"/>
      <c r="U28" s="684"/>
      <c r="V28" s="684"/>
      <c r="W28" s="684"/>
      <c r="X28" s="684"/>
      <c r="Y28" s="685"/>
      <c r="Z28" s="686">
        <v>0.4</v>
      </c>
      <c r="AA28" s="686"/>
      <c r="AB28" s="686"/>
      <c r="AC28" s="686"/>
      <c r="AD28" s="687" t="s">
        <v>233</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970088</v>
      </c>
      <c r="CS28" s="684"/>
      <c r="CT28" s="684"/>
      <c r="CU28" s="684"/>
      <c r="CV28" s="684"/>
      <c r="CW28" s="684"/>
      <c r="CX28" s="684"/>
      <c r="CY28" s="685"/>
      <c r="CZ28" s="688">
        <v>7.7</v>
      </c>
      <c r="DA28" s="718"/>
      <c r="DB28" s="718"/>
      <c r="DC28" s="722"/>
      <c r="DD28" s="692">
        <v>970088</v>
      </c>
      <c r="DE28" s="684"/>
      <c r="DF28" s="684"/>
      <c r="DG28" s="684"/>
      <c r="DH28" s="684"/>
      <c r="DI28" s="684"/>
      <c r="DJ28" s="684"/>
      <c r="DK28" s="685"/>
      <c r="DL28" s="692">
        <v>970088</v>
      </c>
      <c r="DM28" s="684"/>
      <c r="DN28" s="684"/>
      <c r="DO28" s="684"/>
      <c r="DP28" s="684"/>
      <c r="DQ28" s="684"/>
      <c r="DR28" s="684"/>
      <c r="DS28" s="684"/>
      <c r="DT28" s="684"/>
      <c r="DU28" s="684"/>
      <c r="DV28" s="685"/>
      <c r="DW28" s="688">
        <v>13.4</v>
      </c>
      <c r="DX28" s="718"/>
      <c r="DY28" s="718"/>
      <c r="DZ28" s="718"/>
      <c r="EA28" s="718"/>
      <c r="EB28" s="718"/>
      <c r="EC28" s="719"/>
    </row>
    <row r="29" spans="2:133" ht="11.25" customHeight="1" x14ac:dyDescent="0.15">
      <c r="B29" s="680" t="s">
        <v>308</v>
      </c>
      <c r="C29" s="681"/>
      <c r="D29" s="681"/>
      <c r="E29" s="681"/>
      <c r="F29" s="681"/>
      <c r="G29" s="681"/>
      <c r="H29" s="681"/>
      <c r="I29" s="681"/>
      <c r="J29" s="681"/>
      <c r="K29" s="681"/>
      <c r="L29" s="681"/>
      <c r="M29" s="681"/>
      <c r="N29" s="681"/>
      <c r="O29" s="681"/>
      <c r="P29" s="681"/>
      <c r="Q29" s="682"/>
      <c r="R29" s="683">
        <v>99530</v>
      </c>
      <c r="S29" s="684"/>
      <c r="T29" s="684"/>
      <c r="U29" s="684"/>
      <c r="V29" s="684"/>
      <c r="W29" s="684"/>
      <c r="X29" s="684"/>
      <c r="Y29" s="685"/>
      <c r="Z29" s="686">
        <v>0.8</v>
      </c>
      <c r="AA29" s="686"/>
      <c r="AB29" s="686"/>
      <c r="AC29" s="686"/>
      <c r="AD29" s="687">
        <v>25997</v>
      </c>
      <c r="AE29" s="687"/>
      <c r="AF29" s="687"/>
      <c r="AG29" s="687"/>
      <c r="AH29" s="687"/>
      <c r="AI29" s="687"/>
      <c r="AJ29" s="687"/>
      <c r="AK29" s="687"/>
      <c r="AL29" s="688">
        <v>0.4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970088</v>
      </c>
      <c r="CS29" s="720"/>
      <c r="CT29" s="720"/>
      <c r="CU29" s="720"/>
      <c r="CV29" s="720"/>
      <c r="CW29" s="720"/>
      <c r="CX29" s="720"/>
      <c r="CY29" s="721"/>
      <c r="CZ29" s="688">
        <v>7.7</v>
      </c>
      <c r="DA29" s="718"/>
      <c r="DB29" s="718"/>
      <c r="DC29" s="722"/>
      <c r="DD29" s="692">
        <v>970088</v>
      </c>
      <c r="DE29" s="720"/>
      <c r="DF29" s="720"/>
      <c r="DG29" s="720"/>
      <c r="DH29" s="720"/>
      <c r="DI29" s="720"/>
      <c r="DJ29" s="720"/>
      <c r="DK29" s="721"/>
      <c r="DL29" s="692">
        <v>970088</v>
      </c>
      <c r="DM29" s="720"/>
      <c r="DN29" s="720"/>
      <c r="DO29" s="720"/>
      <c r="DP29" s="720"/>
      <c r="DQ29" s="720"/>
      <c r="DR29" s="720"/>
      <c r="DS29" s="720"/>
      <c r="DT29" s="720"/>
      <c r="DU29" s="720"/>
      <c r="DV29" s="721"/>
      <c r="DW29" s="688">
        <v>13.4</v>
      </c>
      <c r="DX29" s="718"/>
      <c r="DY29" s="718"/>
      <c r="DZ29" s="718"/>
      <c r="EA29" s="718"/>
      <c r="EB29" s="718"/>
      <c r="EC29" s="719"/>
    </row>
    <row r="30" spans="2:133" ht="11.25" customHeight="1" x14ac:dyDescent="0.15">
      <c r="B30" s="680" t="s">
        <v>310</v>
      </c>
      <c r="C30" s="681"/>
      <c r="D30" s="681"/>
      <c r="E30" s="681"/>
      <c r="F30" s="681"/>
      <c r="G30" s="681"/>
      <c r="H30" s="681"/>
      <c r="I30" s="681"/>
      <c r="J30" s="681"/>
      <c r="K30" s="681"/>
      <c r="L30" s="681"/>
      <c r="M30" s="681"/>
      <c r="N30" s="681"/>
      <c r="O30" s="681"/>
      <c r="P30" s="681"/>
      <c r="Q30" s="682"/>
      <c r="R30" s="683">
        <v>23046</v>
      </c>
      <c r="S30" s="684"/>
      <c r="T30" s="684"/>
      <c r="U30" s="684"/>
      <c r="V30" s="684"/>
      <c r="W30" s="684"/>
      <c r="X30" s="684"/>
      <c r="Y30" s="685"/>
      <c r="Z30" s="686">
        <v>0.2</v>
      </c>
      <c r="AA30" s="686"/>
      <c r="AB30" s="686"/>
      <c r="AC30" s="686"/>
      <c r="AD30" s="687" t="s">
        <v>138</v>
      </c>
      <c r="AE30" s="687"/>
      <c r="AF30" s="687"/>
      <c r="AG30" s="687"/>
      <c r="AH30" s="687"/>
      <c r="AI30" s="687"/>
      <c r="AJ30" s="687"/>
      <c r="AK30" s="687"/>
      <c r="AL30" s="688" t="s">
        <v>233</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908486</v>
      </c>
      <c r="CS30" s="684"/>
      <c r="CT30" s="684"/>
      <c r="CU30" s="684"/>
      <c r="CV30" s="684"/>
      <c r="CW30" s="684"/>
      <c r="CX30" s="684"/>
      <c r="CY30" s="685"/>
      <c r="CZ30" s="688">
        <v>7.2</v>
      </c>
      <c r="DA30" s="718"/>
      <c r="DB30" s="718"/>
      <c r="DC30" s="722"/>
      <c r="DD30" s="692">
        <v>908486</v>
      </c>
      <c r="DE30" s="684"/>
      <c r="DF30" s="684"/>
      <c r="DG30" s="684"/>
      <c r="DH30" s="684"/>
      <c r="DI30" s="684"/>
      <c r="DJ30" s="684"/>
      <c r="DK30" s="685"/>
      <c r="DL30" s="692">
        <v>908486</v>
      </c>
      <c r="DM30" s="684"/>
      <c r="DN30" s="684"/>
      <c r="DO30" s="684"/>
      <c r="DP30" s="684"/>
      <c r="DQ30" s="684"/>
      <c r="DR30" s="684"/>
      <c r="DS30" s="684"/>
      <c r="DT30" s="684"/>
      <c r="DU30" s="684"/>
      <c r="DV30" s="685"/>
      <c r="DW30" s="688">
        <v>12.6</v>
      </c>
      <c r="DX30" s="718"/>
      <c r="DY30" s="718"/>
      <c r="DZ30" s="718"/>
      <c r="EA30" s="718"/>
      <c r="EB30" s="718"/>
      <c r="EC30" s="719"/>
    </row>
    <row r="31" spans="2:133" ht="11.25" customHeight="1" x14ac:dyDescent="0.15">
      <c r="B31" s="680" t="s">
        <v>314</v>
      </c>
      <c r="C31" s="681"/>
      <c r="D31" s="681"/>
      <c r="E31" s="681"/>
      <c r="F31" s="681"/>
      <c r="G31" s="681"/>
      <c r="H31" s="681"/>
      <c r="I31" s="681"/>
      <c r="J31" s="681"/>
      <c r="K31" s="681"/>
      <c r="L31" s="681"/>
      <c r="M31" s="681"/>
      <c r="N31" s="681"/>
      <c r="O31" s="681"/>
      <c r="P31" s="681"/>
      <c r="Q31" s="682"/>
      <c r="R31" s="683">
        <v>1621687</v>
      </c>
      <c r="S31" s="684"/>
      <c r="T31" s="684"/>
      <c r="U31" s="684"/>
      <c r="V31" s="684"/>
      <c r="W31" s="684"/>
      <c r="X31" s="684"/>
      <c r="Y31" s="685"/>
      <c r="Z31" s="686">
        <v>12.6</v>
      </c>
      <c r="AA31" s="686"/>
      <c r="AB31" s="686"/>
      <c r="AC31" s="686"/>
      <c r="AD31" s="687" t="s">
        <v>138</v>
      </c>
      <c r="AE31" s="687"/>
      <c r="AF31" s="687"/>
      <c r="AG31" s="687"/>
      <c r="AH31" s="687"/>
      <c r="AI31" s="687"/>
      <c r="AJ31" s="687"/>
      <c r="AK31" s="687"/>
      <c r="AL31" s="688" t="s">
        <v>233</v>
      </c>
      <c r="AM31" s="689"/>
      <c r="AN31" s="689"/>
      <c r="AO31" s="690"/>
      <c r="AP31" s="737" t="s">
        <v>315</v>
      </c>
      <c r="AQ31" s="738"/>
      <c r="AR31" s="738"/>
      <c r="AS31" s="738"/>
      <c r="AT31" s="743" t="s">
        <v>316</v>
      </c>
      <c r="AU31" s="231"/>
      <c r="AV31" s="231"/>
      <c r="AW31" s="231"/>
      <c r="AX31" s="669" t="s">
        <v>190</v>
      </c>
      <c r="AY31" s="670"/>
      <c r="AZ31" s="670"/>
      <c r="BA31" s="670"/>
      <c r="BB31" s="670"/>
      <c r="BC31" s="670"/>
      <c r="BD31" s="670"/>
      <c r="BE31" s="670"/>
      <c r="BF31" s="671"/>
      <c r="BG31" s="751">
        <v>98.9</v>
      </c>
      <c r="BH31" s="735"/>
      <c r="BI31" s="735"/>
      <c r="BJ31" s="735"/>
      <c r="BK31" s="735"/>
      <c r="BL31" s="735"/>
      <c r="BM31" s="678">
        <v>95.7</v>
      </c>
      <c r="BN31" s="735"/>
      <c r="BO31" s="735"/>
      <c r="BP31" s="735"/>
      <c r="BQ31" s="736"/>
      <c r="BR31" s="751">
        <v>98.9</v>
      </c>
      <c r="BS31" s="735"/>
      <c r="BT31" s="735"/>
      <c r="BU31" s="735"/>
      <c r="BV31" s="735"/>
      <c r="BW31" s="735"/>
      <c r="BX31" s="678">
        <v>95.6</v>
      </c>
      <c r="BY31" s="735"/>
      <c r="BZ31" s="735"/>
      <c r="CA31" s="735"/>
      <c r="CB31" s="736"/>
      <c r="CD31" s="725"/>
      <c r="CE31" s="726"/>
      <c r="CF31" s="698" t="s">
        <v>317</v>
      </c>
      <c r="CG31" s="699"/>
      <c r="CH31" s="699"/>
      <c r="CI31" s="699"/>
      <c r="CJ31" s="699"/>
      <c r="CK31" s="699"/>
      <c r="CL31" s="699"/>
      <c r="CM31" s="699"/>
      <c r="CN31" s="699"/>
      <c r="CO31" s="699"/>
      <c r="CP31" s="699"/>
      <c r="CQ31" s="700"/>
      <c r="CR31" s="683">
        <v>61602</v>
      </c>
      <c r="CS31" s="720"/>
      <c r="CT31" s="720"/>
      <c r="CU31" s="720"/>
      <c r="CV31" s="720"/>
      <c r="CW31" s="720"/>
      <c r="CX31" s="720"/>
      <c r="CY31" s="721"/>
      <c r="CZ31" s="688">
        <v>0.5</v>
      </c>
      <c r="DA31" s="718"/>
      <c r="DB31" s="718"/>
      <c r="DC31" s="722"/>
      <c r="DD31" s="692">
        <v>61602</v>
      </c>
      <c r="DE31" s="720"/>
      <c r="DF31" s="720"/>
      <c r="DG31" s="720"/>
      <c r="DH31" s="720"/>
      <c r="DI31" s="720"/>
      <c r="DJ31" s="720"/>
      <c r="DK31" s="721"/>
      <c r="DL31" s="692">
        <v>61602</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318</v>
      </c>
      <c r="C32" s="747"/>
      <c r="D32" s="747"/>
      <c r="E32" s="747"/>
      <c r="F32" s="747"/>
      <c r="G32" s="747"/>
      <c r="H32" s="747"/>
      <c r="I32" s="747"/>
      <c r="J32" s="747"/>
      <c r="K32" s="747"/>
      <c r="L32" s="747"/>
      <c r="M32" s="747"/>
      <c r="N32" s="747"/>
      <c r="O32" s="747"/>
      <c r="P32" s="747"/>
      <c r="Q32" s="748"/>
      <c r="R32" s="683" t="s">
        <v>129</v>
      </c>
      <c r="S32" s="684"/>
      <c r="T32" s="684"/>
      <c r="U32" s="684"/>
      <c r="V32" s="684"/>
      <c r="W32" s="684"/>
      <c r="X32" s="684"/>
      <c r="Y32" s="685"/>
      <c r="Z32" s="686" t="s">
        <v>129</v>
      </c>
      <c r="AA32" s="686"/>
      <c r="AB32" s="686"/>
      <c r="AC32" s="686"/>
      <c r="AD32" s="687" t="s">
        <v>138</v>
      </c>
      <c r="AE32" s="687"/>
      <c r="AF32" s="687"/>
      <c r="AG32" s="687"/>
      <c r="AH32" s="687"/>
      <c r="AI32" s="687"/>
      <c r="AJ32" s="687"/>
      <c r="AK32" s="687"/>
      <c r="AL32" s="688" t="s">
        <v>129</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98.9</v>
      </c>
      <c r="BH32" s="720"/>
      <c r="BI32" s="720"/>
      <c r="BJ32" s="720"/>
      <c r="BK32" s="720"/>
      <c r="BL32" s="720"/>
      <c r="BM32" s="689">
        <v>95.7</v>
      </c>
      <c r="BN32" s="749"/>
      <c r="BO32" s="749"/>
      <c r="BP32" s="749"/>
      <c r="BQ32" s="750"/>
      <c r="BR32" s="752">
        <v>98.9</v>
      </c>
      <c r="BS32" s="720"/>
      <c r="BT32" s="720"/>
      <c r="BU32" s="720"/>
      <c r="BV32" s="720"/>
      <c r="BW32" s="720"/>
      <c r="BX32" s="689">
        <v>95.6</v>
      </c>
      <c r="BY32" s="749"/>
      <c r="BZ32" s="749"/>
      <c r="CA32" s="749"/>
      <c r="CB32" s="750"/>
      <c r="CD32" s="727"/>
      <c r="CE32" s="728"/>
      <c r="CF32" s="698" t="s">
        <v>321</v>
      </c>
      <c r="CG32" s="699"/>
      <c r="CH32" s="699"/>
      <c r="CI32" s="699"/>
      <c r="CJ32" s="699"/>
      <c r="CK32" s="699"/>
      <c r="CL32" s="699"/>
      <c r="CM32" s="699"/>
      <c r="CN32" s="699"/>
      <c r="CO32" s="699"/>
      <c r="CP32" s="699"/>
      <c r="CQ32" s="700"/>
      <c r="CR32" s="683" t="s">
        <v>233</v>
      </c>
      <c r="CS32" s="684"/>
      <c r="CT32" s="684"/>
      <c r="CU32" s="684"/>
      <c r="CV32" s="684"/>
      <c r="CW32" s="684"/>
      <c r="CX32" s="684"/>
      <c r="CY32" s="685"/>
      <c r="CZ32" s="688" t="s">
        <v>138</v>
      </c>
      <c r="DA32" s="718"/>
      <c r="DB32" s="718"/>
      <c r="DC32" s="722"/>
      <c r="DD32" s="692" t="s">
        <v>138</v>
      </c>
      <c r="DE32" s="684"/>
      <c r="DF32" s="684"/>
      <c r="DG32" s="684"/>
      <c r="DH32" s="684"/>
      <c r="DI32" s="684"/>
      <c r="DJ32" s="684"/>
      <c r="DK32" s="685"/>
      <c r="DL32" s="692" t="s">
        <v>233</v>
      </c>
      <c r="DM32" s="684"/>
      <c r="DN32" s="684"/>
      <c r="DO32" s="684"/>
      <c r="DP32" s="684"/>
      <c r="DQ32" s="684"/>
      <c r="DR32" s="684"/>
      <c r="DS32" s="684"/>
      <c r="DT32" s="684"/>
      <c r="DU32" s="684"/>
      <c r="DV32" s="685"/>
      <c r="DW32" s="688" t="s">
        <v>138</v>
      </c>
      <c r="DX32" s="718"/>
      <c r="DY32" s="718"/>
      <c r="DZ32" s="718"/>
      <c r="EA32" s="718"/>
      <c r="EB32" s="718"/>
      <c r="EC32" s="719"/>
    </row>
    <row r="33" spans="2:133" ht="11.25" customHeight="1" x14ac:dyDescent="0.15">
      <c r="B33" s="680" t="s">
        <v>322</v>
      </c>
      <c r="C33" s="681"/>
      <c r="D33" s="681"/>
      <c r="E33" s="681"/>
      <c r="F33" s="681"/>
      <c r="G33" s="681"/>
      <c r="H33" s="681"/>
      <c r="I33" s="681"/>
      <c r="J33" s="681"/>
      <c r="K33" s="681"/>
      <c r="L33" s="681"/>
      <c r="M33" s="681"/>
      <c r="N33" s="681"/>
      <c r="O33" s="681"/>
      <c r="P33" s="681"/>
      <c r="Q33" s="682"/>
      <c r="R33" s="683">
        <v>918565</v>
      </c>
      <c r="S33" s="684"/>
      <c r="T33" s="684"/>
      <c r="U33" s="684"/>
      <c r="V33" s="684"/>
      <c r="W33" s="684"/>
      <c r="X33" s="684"/>
      <c r="Y33" s="685"/>
      <c r="Z33" s="686">
        <v>7.1</v>
      </c>
      <c r="AA33" s="686"/>
      <c r="AB33" s="686"/>
      <c r="AC33" s="686"/>
      <c r="AD33" s="687" t="s">
        <v>233</v>
      </c>
      <c r="AE33" s="687"/>
      <c r="AF33" s="687"/>
      <c r="AG33" s="687"/>
      <c r="AH33" s="687"/>
      <c r="AI33" s="687"/>
      <c r="AJ33" s="687"/>
      <c r="AK33" s="687"/>
      <c r="AL33" s="688" t="s">
        <v>138</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98.9</v>
      </c>
      <c r="BH33" s="754"/>
      <c r="BI33" s="754"/>
      <c r="BJ33" s="754"/>
      <c r="BK33" s="754"/>
      <c r="BL33" s="754"/>
      <c r="BM33" s="755">
        <v>95.3</v>
      </c>
      <c r="BN33" s="754"/>
      <c r="BO33" s="754"/>
      <c r="BP33" s="754"/>
      <c r="BQ33" s="756"/>
      <c r="BR33" s="753">
        <v>98.9</v>
      </c>
      <c r="BS33" s="754"/>
      <c r="BT33" s="754"/>
      <c r="BU33" s="754"/>
      <c r="BV33" s="754"/>
      <c r="BW33" s="754"/>
      <c r="BX33" s="755">
        <v>95.2</v>
      </c>
      <c r="BY33" s="754"/>
      <c r="BZ33" s="754"/>
      <c r="CA33" s="754"/>
      <c r="CB33" s="756"/>
      <c r="CD33" s="698" t="s">
        <v>324</v>
      </c>
      <c r="CE33" s="699"/>
      <c r="CF33" s="699"/>
      <c r="CG33" s="699"/>
      <c r="CH33" s="699"/>
      <c r="CI33" s="699"/>
      <c r="CJ33" s="699"/>
      <c r="CK33" s="699"/>
      <c r="CL33" s="699"/>
      <c r="CM33" s="699"/>
      <c r="CN33" s="699"/>
      <c r="CO33" s="699"/>
      <c r="CP33" s="699"/>
      <c r="CQ33" s="700"/>
      <c r="CR33" s="683">
        <v>5593477</v>
      </c>
      <c r="CS33" s="720"/>
      <c r="CT33" s="720"/>
      <c r="CU33" s="720"/>
      <c r="CV33" s="720"/>
      <c r="CW33" s="720"/>
      <c r="CX33" s="720"/>
      <c r="CY33" s="721"/>
      <c r="CZ33" s="688">
        <v>44.4</v>
      </c>
      <c r="DA33" s="718"/>
      <c r="DB33" s="718"/>
      <c r="DC33" s="722"/>
      <c r="DD33" s="692">
        <v>4318379</v>
      </c>
      <c r="DE33" s="720"/>
      <c r="DF33" s="720"/>
      <c r="DG33" s="720"/>
      <c r="DH33" s="720"/>
      <c r="DI33" s="720"/>
      <c r="DJ33" s="720"/>
      <c r="DK33" s="721"/>
      <c r="DL33" s="692">
        <v>3304768</v>
      </c>
      <c r="DM33" s="720"/>
      <c r="DN33" s="720"/>
      <c r="DO33" s="720"/>
      <c r="DP33" s="720"/>
      <c r="DQ33" s="720"/>
      <c r="DR33" s="720"/>
      <c r="DS33" s="720"/>
      <c r="DT33" s="720"/>
      <c r="DU33" s="720"/>
      <c r="DV33" s="721"/>
      <c r="DW33" s="688">
        <v>45.7</v>
      </c>
      <c r="DX33" s="718"/>
      <c r="DY33" s="718"/>
      <c r="DZ33" s="718"/>
      <c r="EA33" s="718"/>
      <c r="EB33" s="718"/>
      <c r="EC33" s="719"/>
    </row>
    <row r="34" spans="2:133" ht="11.25" customHeight="1" x14ac:dyDescent="0.15">
      <c r="B34" s="680" t="s">
        <v>325</v>
      </c>
      <c r="C34" s="681"/>
      <c r="D34" s="681"/>
      <c r="E34" s="681"/>
      <c r="F34" s="681"/>
      <c r="G34" s="681"/>
      <c r="H34" s="681"/>
      <c r="I34" s="681"/>
      <c r="J34" s="681"/>
      <c r="K34" s="681"/>
      <c r="L34" s="681"/>
      <c r="M34" s="681"/>
      <c r="N34" s="681"/>
      <c r="O34" s="681"/>
      <c r="P34" s="681"/>
      <c r="Q34" s="682"/>
      <c r="R34" s="683">
        <v>4365</v>
      </c>
      <c r="S34" s="684"/>
      <c r="T34" s="684"/>
      <c r="U34" s="684"/>
      <c r="V34" s="684"/>
      <c r="W34" s="684"/>
      <c r="X34" s="684"/>
      <c r="Y34" s="685"/>
      <c r="Z34" s="686">
        <v>0</v>
      </c>
      <c r="AA34" s="686"/>
      <c r="AB34" s="686"/>
      <c r="AC34" s="686"/>
      <c r="AD34" s="687">
        <v>163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1347484</v>
      </c>
      <c r="CS34" s="684"/>
      <c r="CT34" s="684"/>
      <c r="CU34" s="684"/>
      <c r="CV34" s="684"/>
      <c r="CW34" s="684"/>
      <c r="CX34" s="684"/>
      <c r="CY34" s="685"/>
      <c r="CZ34" s="688">
        <v>10.7</v>
      </c>
      <c r="DA34" s="718"/>
      <c r="DB34" s="718"/>
      <c r="DC34" s="722"/>
      <c r="DD34" s="692">
        <v>996974</v>
      </c>
      <c r="DE34" s="684"/>
      <c r="DF34" s="684"/>
      <c r="DG34" s="684"/>
      <c r="DH34" s="684"/>
      <c r="DI34" s="684"/>
      <c r="DJ34" s="684"/>
      <c r="DK34" s="685"/>
      <c r="DL34" s="692">
        <v>907844</v>
      </c>
      <c r="DM34" s="684"/>
      <c r="DN34" s="684"/>
      <c r="DO34" s="684"/>
      <c r="DP34" s="684"/>
      <c r="DQ34" s="684"/>
      <c r="DR34" s="684"/>
      <c r="DS34" s="684"/>
      <c r="DT34" s="684"/>
      <c r="DU34" s="684"/>
      <c r="DV34" s="685"/>
      <c r="DW34" s="688">
        <v>12.6</v>
      </c>
      <c r="DX34" s="718"/>
      <c r="DY34" s="718"/>
      <c r="DZ34" s="718"/>
      <c r="EA34" s="718"/>
      <c r="EB34" s="718"/>
      <c r="EC34" s="719"/>
    </row>
    <row r="35" spans="2:133" ht="11.25" customHeight="1" x14ac:dyDescent="0.15">
      <c r="B35" s="680" t="s">
        <v>327</v>
      </c>
      <c r="C35" s="681"/>
      <c r="D35" s="681"/>
      <c r="E35" s="681"/>
      <c r="F35" s="681"/>
      <c r="G35" s="681"/>
      <c r="H35" s="681"/>
      <c r="I35" s="681"/>
      <c r="J35" s="681"/>
      <c r="K35" s="681"/>
      <c r="L35" s="681"/>
      <c r="M35" s="681"/>
      <c r="N35" s="681"/>
      <c r="O35" s="681"/>
      <c r="P35" s="681"/>
      <c r="Q35" s="682"/>
      <c r="R35" s="683">
        <v>391890</v>
      </c>
      <c r="S35" s="684"/>
      <c r="T35" s="684"/>
      <c r="U35" s="684"/>
      <c r="V35" s="684"/>
      <c r="W35" s="684"/>
      <c r="X35" s="684"/>
      <c r="Y35" s="685"/>
      <c r="Z35" s="686">
        <v>3</v>
      </c>
      <c r="AA35" s="686"/>
      <c r="AB35" s="686"/>
      <c r="AC35" s="686"/>
      <c r="AD35" s="687" t="s">
        <v>129</v>
      </c>
      <c r="AE35" s="687"/>
      <c r="AF35" s="687"/>
      <c r="AG35" s="687"/>
      <c r="AH35" s="687"/>
      <c r="AI35" s="687"/>
      <c r="AJ35" s="687"/>
      <c r="AK35" s="687"/>
      <c r="AL35" s="688" t="s">
        <v>138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27799</v>
      </c>
      <c r="CS35" s="720"/>
      <c r="CT35" s="720"/>
      <c r="CU35" s="720"/>
      <c r="CV35" s="720"/>
      <c r="CW35" s="720"/>
      <c r="CX35" s="720"/>
      <c r="CY35" s="721"/>
      <c r="CZ35" s="688">
        <v>0.2</v>
      </c>
      <c r="DA35" s="718"/>
      <c r="DB35" s="718"/>
      <c r="DC35" s="722"/>
      <c r="DD35" s="692">
        <v>27089</v>
      </c>
      <c r="DE35" s="720"/>
      <c r="DF35" s="720"/>
      <c r="DG35" s="720"/>
      <c r="DH35" s="720"/>
      <c r="DI35" s="720"/>
      <c r="DJ35" s="720"/>
      <c r="DK35" s="721"/>
      <c r="DL35" s="692">
        <v>27089</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331</v>
      </c>
      <c r="C36" s="681"/>
      <c r="D36" s="681"/>
      <c r="E36" s="681"/>
      <c r="F36" s="681"/>
      <c r="G36" s="681"/>
      <c r="H36" s="681"/>
      <c r="I36" s="681"/>
      <c r="J36" s="681"/>
      <c r="K36" s="681"/>
      <c r="L36" s="681"/>
      <c r="M36" s="681"/>
      <c r="N36" s="681"/>
      <c r="O36" s="681"/>
      <c r="P36" s="681"/>
      <c r="Q36" s="682"/>
      <c r="R36" s="683">
        <v>362523</v>
      </c>
      <c r="S36" s="684"/>
      <c r="T36" s="684"/>
      <c r="U36" s="684"/>
      <c r="V36" s="684"/>
      <c r="W36" s="684"/>
      <c r="X36" s="684"/>
      <c r="Y36" s="685"/>
      <c r="Z36" s="686">
        <v>2.8</v>
      </c>
      <c r="AA36" s="686"/>
      <c r="AB36" s="686"/>
      <c r="AC36" s="686"/>
      <c r="AD36" s="687" t="s">
        <v>138</v>
      </c>
      <c r="AE36" s="687"/>
      <c r="AF36" s="687"/>
      <c r="AG36" s="687"/>
      <c r="AH36" s="687"/>
      <c r="AI36" s="687"/>
      <c r="AJ36" s="687"/>
      <c r="AK36" s="687"/>
      <c r="AL36" s="688" t="s">
        <v>138</v>
      </c>
      <c r="AM36" s="689"/>
      <c r="AN36" s="689"/>
      <c r="AO36" s="690"/>
      <c r="AP36" s="235"/>
      <c r="AQ36" s="757" t="s">
        <v>332</v>
      </c>
      <c r="AR36" s="758"/>
      <c r="AS36" s="758"/>
      <c r="AT36" s="758"/>
      <c r="AU36" s="758"/>
      <c r="AV36" s="758"/>
      <c r="AW36" s="758"/>
      <c r="AX36" s="758"/>
      <c r="AY36" s="759"/>
      <c r="AZ36" s="672">
        <v>1920039</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28747</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2041808</v>
      </c>
      <c r="CS36" s="684"/>
      <c r="CT36" s="684"/>
      <c r="CU36" s="684"/>
      <c r="CV36" s="684"/>
      <c r="CW36" s="684"/>
      <c r="CX36" s="684"/>
      <c r="CY36" s="685"/>
      <c r="CZ36" s="688">
        <v>16.2</v>
      </c>
      <c r="DA36" s="718"/>
      <c r="DB36" s="718"/>
      <c r="DC36" s="722"/>
      <c r="DD36" s="692">
        <v>1683466</v>
      </c>
      <c r="DE36" s="684"/>
      <c r="DF36" s="684"/>
      <c r="DG36" s="684"/>
      <c r="DH36" s="684"/>
      <c r="DI36" s="684"/>
      <c r="DJ36" s="684"/>
      <c r="DK36" s="685"/>
      <c r="DL36" s="692">
        <v>1283857</v>
      </c>
      <c r="DM36" s="684"/>
      <c r="DN36" s="684"/>
      <c r="DO36" s="684"/>
      <c r="DP36" s="684"/>
      <c r="DQ36" s="684"/>
      <c r="DR36" s="684"/>
      <c r="DS36" s="684"/>
      <c r="DT36" s="684"/>
      <c r="DU36" s="684"/>
      <c r="DV36" s="685"/>
      <c r="DW36" s="688">
        <v>17.8</v>
      </c>
      <c r="DX36" s="718"/>
      <c r="DY36" s="718"/>
      <c r="DZ36" s="718"/>
      <c r="EA36" s="718"/>
      <c r="EB36" s="718"/>
      <c r="EC36" s="719"/>
    </row>
    <row r="37" spans="2:133" ht="11.25" customHeight="1" x14ac:dyDescent="0.15">
      <c r="B37" s="680" t="s">
        <v>335</v>
      </c>
      <c r="C37" s="681"/>
      <c r="D37" s="681"/>
      <c r="E37" s="681"/>
      <c r="F37" s="681"/>
      <c r="G37" s="681"/>
      <c r="H37" s="681"/>
      <c r="I37" s="681"/>
      <c r="J37" s="681"/>
      <c r="K37" s="681"/>
      <c r="L37" s="681"/>
      <c r="M37" s="681"/>
      <c r="N37" s="681"/>
      <c r="O37" s="681"/>
      <c r="P37" s="681"/>
      <c r="Q37" s="682"/>
      <c r="R37" s="683">
        <v>471443</v>
      </c>
      <c r="S37" s="684"/>
      <c r="T37" s="684"/>
      <c r="U37" s="684"/>
      <c r="V37" s="684"/>
      <c r="W37" s="684"/>
      <c r="X37" s="684"/>
      <c r="Y37" s="685"/>
      <c r="Z37" s="686">
        <v>3.7</v>
      </c>
      <c r="AA37" s="686"/>
      <c r="AB37" s="686"/>
      <c r="AC37" s="686"/>
      <c r="AD37" s="687" t="s">
        <v>138</v>
      </c>
      <c r="AE37" s="687"/>
      <c r="AF37" s="687"/>
      <c r="AG37" s="687"/>
      <c r="AH37" s="687"/>
      <c r="AI37" s="687"/>
      <c r="AJ37" s="687"/>
      <c r="AK37" s="687"/>
      <c r="AL37" s="688" t="s">
        <v>129</v>
      </c>
      <c r="AM37" s="689"/>
      <c r="AN37" s="689"/>
      <c r="AO37" s="690"/>
      <c r="AQ37" s="761" t="s">
        <v>336</v>
      </c>
      <c r="AR37" s="762"/>
      <c r="AS37" s="762"/>
      <c r="AT37" s="762"/>
      <c r="AU37" s="762"/>
      <c r="AV37" s="762"/>
      <c r="AW37" s="762"/>
      <c r="AX37" s="762"/>
      <c r="AY37" s="763"/>
      <c r="AZ37" s="683">
        <v>928855</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9510</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951684</v>
      </c>
      <c r="CS37" s="720"/>
      <c r="CT37" s="720"/>
      <c r="CU37" s="720"/>
      <c r="CV37" s="720"/>
      <c r="CW37" s="720"/>
      <c r="CX37" s="720"/>
      <c r="CY37" s="721"/>
      <c r="CZ37" s="688">
        <v>7.6</v>
      </c>
      <c r="DA37" s="718"/>
      <c r="DB37" s="718"/>
      <c r="DC37" s="722"/>
      <c r="DD37" s="692">
        <v>881084</v>
      </c>
      <c r="DE37" s="720"/>
      <c r="DF37" s="720"/>
      <c r="DG37" s="720"/>
      <c r="DH37" s="720"/>
      <c r="DI37" s="720"/>
      <c r="DJ37" s="720"/>
      <c r="DK37" s="721"/>
      <c r="DL37" s="692">
        <v>881084</v>
      </c>
      <c r="DM37" s="720"/>
      <c r="DN37" s="720"/>
      <c r="DO37" s="720"/>
      <c r="DP37" s="720"/>
      <c r="DQ37" s="720"/>
      <c r="DR37" s="720"/>
      <c r="DS37" s="720"/>
      <c r="DT37" s="720"/>
      <c r="DU37" s="720"/>
      <c r="DV37" s="721"/>
      <c r="DW37" s="688">
        <v>12.2</v>
      </c>
      <c r="DX37" s="718"/>
      <c r="DY37" s="718"/>
      <c r="DZ37" s="718"/>
      <c r="EA37" s="718"/>
      <c r="EB37" s="718"/>
      <c r="EC37" s="719"/>
    </row>
    <row r="38" spans="2:133" ht="11.25" customHeight="1" x14ac:dyDescent="0.15">
      <c r="B38" s="680" t="s">
        <v>339</v>
      </c>
      <c r="C38" s="681"/>
      <c r="D38" s="681"/>
      <c r="E38" s="681"/>
      <c r="F38" s="681"/>
      <c r="G38" s="681"/>
      <c r="H38" s="681"/>
      <c r="I38" s="681"/>
      <c r="J38" s="681"/>
      <c r="K38" s="681"/>
      <c r="L38" s="681"/>
      <c r="M38" s="681"/>
      <c r="N38" s="681"/>
      <c r="O38" s="681"/>
      <c r="P38" s="681"/>
      <c r="Q38" s="682"/>
      <c r="R38" s="683">
        <v>114784</v>
      </c>
      <c r="S38" s="684"/>
      <c r="T38" s="684"/>
      <c r="U38" s="684"/>
      <c r="V38" s="684"/>
      <c r="W38" s="684"/>
      <c r="X38" s="684"/>
      <c r="Y38" s="685"/>
      <c r="Z38" s="686">
        <v>0.9</v>
      </c>
      <c r="AA38" s="686"/>
      <c r="AB38" s="686"/>
      <c r="AC38" s="686"/>
      <c r="AD38" s="687">
        <v>696</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2292</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4170</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988892</v>
      </c>
      <c r="CS38" s="684"/>
      <c r="CT38" s="684"/>
      <c r="CU38" s="684"/>
      <c r="CV38" s="684"/>
      <c r="CW38" s="684"/>
      <c r="CX38" s="684"/>
      <c r="CY38" s="685"/>
      <c r="CZ38" s="688">
        <v>7.8</v>
      </c>
      <c r="DA38" s="718"/>
      <c r="DB38" s="718"/>
      <c r="DC38" s="722"/>
      <c r="DD38" s="692">
        <v>820060</v>
      </c>
      <c r="DE38" s="684"/>
      <c r="DF38" s="684"/>
      <c r="DG38" s="684"/>
      <c r="DH38" s="684"/>
      <c r="DI38" s="684"/>
      <c r="DJ38" s="684"/>
      <c r="DK38" s="685"/>
      <c r="DL38" s="692">
        <v>674190</v>
      </c>
      <c r="DM38" s="684"/>
      <c r="DN38" s="684"/>
      <c r="DO38" s="684"/>
      <c r="DP38" s="684"/>
      <c r="DQ38" s="684"/>
      <c r="DR38" s="684"/>
      <c r="DS38" s="684"/>
      <c r="DT38" s="684"/>
      <c r="DU38" s="684"/>
      <c r="DV38" s="685"/>
      <c r="DW38" s="688">
        <v>9.3000000000000007</v>
      </c>
      <c r="DX38" s="718"/>
      <c r="DY38" s="718"/>
      <c r="DZ38" s="718"/>
      <c r="EA38" s="718"/>
      <c r="EB38" s="718"/>
      <c r="EC38" s="719"/>
    </row>
    <row r="39" spans="2:133" ht="11.25" customHeight="1" x14ac:dyDescent="0.15">
      <c r="B39" s="680" t="s">
        <v>343</v>
      </c>
      <c r="C39" s="681"/>
      <c r="D39" s="681"/>
      <c r="E39" s="681"/>
      <c r="F39" s="681"/>
      <c r="G39" s="681"/>
      <c r="H39" s="681"/>
      <c r="I39" s="681"/>
      <c r="J39" s="681"/>
      <c r="K39" s="681"/>
      <c r="L39" s="681"/>
      <c r="M39" s="681"/>
      <c r="N39" s="681"/>
      <c r="O39" s="681"/>
      <c r="P39" s="681"/>
      <c r="Q39" s="682"/>
      <c r="R39" s="683">
        <v>1979500</v>
      </c>
      <c r="S39" s="684"/>
      <c r="T39" s="684"/>
      <c r="U39" s="684"/>
      <c r="V39" s="684"/>
      <c r="W39" s="684"/>
      <c r="X39" s="684"/>
      <c r="Y39" s="685"/>
      <c r="Z39" s="686">
        <v>15.3</v>
      </c>
      <c r="AA39" s="686"/>
      <c r="AB39" s="686"/>
      <c r="AC39" s="686"/>
      <c r="AD39" s="687" t="s">
        <v>233</v>
      </c>
      <c r="AE39" s="687"/>
      <c r="AF39" s="687"/>
      <c r="AG39" s="687"/>
      <c r="AH39" s="687"/>
      <c r="AI39" s="687"/>
      <c r="AJ39" s="687"/>
      <c r="AK39" s="687"/>
      <c r="AL39" s="688" t="s">
        <v>129</v>
      </c>
      <c r="AM39" s="689"/>
      <c r="AN39" s="689"/>
      <c r="AO39" s="690"/>
      <c r="AQ39" s="761" t="s">
        <v>344</v>
      </c>
      <c r="AR39" s="762"/>
      <c r="AS39" s="762"/>
      <c r="AT39" s="762"/>
      <c r="AU39" s="762"/>
      <c r="AV39" s="762"/>
      <c r="AW39" s="762"/>
      <c r="AX39" s="762"/>
      <c r="AY39" s="763"/>
      <c r="AZ39" s="683" t="s">
        <v>233</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6752</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775094</v>
      </c>
      <c r="CS39" s="720"/>
      <c r="CT39" s="720"/>
      <c r="CU39" s="720"/>
      <c r="CV39" s="720"/>
      <c r="CW39" s="720"/>
      <c r="CX39" s="720"/>
      <c r="CY39" s="721"/>
      <c r="CZ39" s="688">
        <v>6.2</v>
      </c>
      <c r="DA39" s="718"/>
      <c r="DB39" s="718"/>
      <c r="DC39" s="722"/>
      <c r="DD39" s="692">
        <v>379002</v>
      </c>
      <c r="DE39" s="720"/>
      <c r="DF39" s="720"/>
      <c r="DG39" s="720"/>
      <c r="DH39" s="720"/>
      <c r="DI39" s="720"/>
      <c r="DJ39" s="720"/>
      <c r="DK39" s="721"/>
      <c r="DL39" s="692" t="s">
        <v>233</v>
      </c>
      <c r="DM39" s="720"/>
      <c r="DN39" s="720"/>
      <c r="DO39" s="720"/>
      <c r="DP39" s="720"/>
      <c r="DQ39" s="720"/>
      <c r="DR39" s="720"/>
      <c r="DS39" s="720"/>
      <c r="DT39" s="720"/>
      <c r="DU39" s="720"/>
      <c r="DV39" s="721"/>
      <c r="DW39" s="688" t="s">
        <v>233</v>
      </c>
      <c r="DX39" s="718"/>
      <c r="DY39" s="718"/>
      <c r="DZ39" s="718"/>
      <c r="EA39" s="718"/>
      <c r="EB39" s="718"/>
      <c r="EC39" s="719"/>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233</v>
      </c>
      <c r="AM40" s="689"/>
      <c r="AN40" s="689"/>
      <c r="AO40" s="690"/>
      <c r="AQ40" s="761" t="s">
        <v>348</v>
      </c>
      <c r="AR40" s="762"/>
      <c r="AS40" s="762"/>
      <c r="AT40" s="762"/>
      <c r="AU40" s="762"/>
      <c r="AV40" s="762"/>
      <c r="AW40" s="762"/>
      <c r="AX40" s="762"/>
      <c r="AY40" s="763"/>
      <c r="AZ40" s="683" t="s">
        <v>129</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89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412400</v>
      </c>
      <c r="CS40" s="684"/>
      <c r="CT40" s="684"/>
      <c r="CU40" s="684"/>
      <c r="CV40" s="684"/>
      <c r="CW40" s="684"/>
      <c r="CX40" s="684"/>
      <c r="CY40" s="685"/>
      <c r="CZ40" s="688">
        <v>3.3</v>
      </c>
      <c r="DA40" s="718"/>
      <c r="DB40" s="718"/>
      <c r="DC40" s="722"/>
      <c r="DD40" s="692">
        <v>411788</v>
      </c>
      <c r="DE40" s="684"/>
      <c r="DF40" s="684"/>
      <c r="DG40" s="684"/>
      <c r="DH40" s="684"/>
      <c r="DI40" s="684"/>
      <c r="DJ40" s="684"/>
      <c r="DK40" s="685"/>
      <c r="DL40" s="692">
        <v>411788</v>
      </c>
      <c r="DM40" s="684"/>
      <c r="DN40" s="684"/>
      <c r="DO40" s="684"/>
      <c r="DP40" s="684"/>
      <c r="DQ40" s="684"/>
      <c r="DR40" s="684"/>
      <c r="DS40" s="684"/>
      <c r="DT40" s="684"/>
      <c r="DU40" s="684"/>
      <c r="DV40" s="685"/>
      <c r="DW40" s="688">
        <v>5.7</v>
      </c>
      <c r="DX40" s="718"/>
      <c r="DY40" s="718"/>
      <c r="DZ40" s="718"/>
      <c r="EA40" s="718"/>
      <c r="EB40" s="718"/>
      <c r="EC40" s="719"/>
    </row>
    <row r="41" spans="2:133" ht="11.25" customHeight="1" x14ac:dyDescent="0.15">
      <c r="B41" s="680" t="s">
        <v>352</v>
      </c>
      <c r="C41" s="681"/>
      <c r="D41" s="681"/>
      <c r="E41" s="681"/>
      <c r="F41" s="681"/>
      <c r="G41" s="681"/>
      <c r="H41" s="681"/>
      <c r="I41" s="681"/>
      <c r="J41" s="681"/>
      <c r="K41" s="681"/>
      <c r="L41" s="681"/>
      <c r="M41" s="681"/>
      <c r="N41" s="681"/>
      <c r="O41" s="681"/>
      <c r="P41" s="681"/>
      <c r="Q41" s="682"/>
      <c r="R41" s="683">
        <v>442600</v>
      </c>
      <c r="S41" s="684"/>
      <c r="T41" s="684"/>
      <c r="U41" s="684"/>
      <c r="V41" s="684"/>
      <c r="W41" s="684"/>
      <c r="X41" s="684"/>
      <c r="Y41" s="685"/>
      <c r="Z41" s="686">
        <v>3.4</v>
      </c>
      <c r="AA41" s="686"/>
      <c r="AB41" s="686"/>
      <c r="AC41" s="686"/>
      <c r="AD41" s="687" t="s">
        <v>138</v>
      </c>
      <c r="AE41" s="687"/>
      <c r="AF41" s="687"/>
      <c r="AG41" s="687"/>
      <c r="AH41" s="687"/>
      <c r="AI41" s="687"/>
      <c r="AJ41" s="687"/>
      <c r="AK41" s="687"/>
      <c r="AL41" s="688" t="s">
        <v>129</v>
      </c>
      <c r="AM41" s="689"/>
      <c r="AN41" s="689"/>
      <c r="AO41" s="690"/>
      <c r="AQ41" s="761" t="s">
        <v>353</v>
      </c>
      <c r="AR41" s="762"/>
      <c r="AS41" s="762"/>
      <c r="AT41" s="762"/>
      <c r="AU41" s="762"/>
      <c r="AV41" s="762"/>
      <c r="AW41" s="762"/>
      <c r="AX41" s="762"/>
      <c r="AY41" s="763"/>
      <c r="AZ41" s="683">
        <v>229742</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t="s">
        <v>233</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233</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356</v>
      </c>
      <c r="C42" s="733"/>
      <c r="D42" s="733"/>
      <c r="E42" s="733"/>
      <c r="F42" s="733"/>
      <c r="G42" s="733"/>
      <c r="H42" s="733"/>
      <c r="I42" s="733"/>
      <c r="J42" s="733"/>
      <c r="K42" s="733"/>
      <c r="L42" s="733"/>
      <c r="M42" s="733"/>
      <c r="N42" s="733"/>
      <c r="O42" s="733"/>
      <c r="P42" s="733"/>
      <c r="Q42" s="734"/>
      <c r="R42" s="768">
        <v>12896511</v>
      </c>
      <c r="S42" s="769"/>
      <c r="T42" s="769"/>
      <c r="U42" s="769"/>
      <c r="V42" s="769"/>
      <c r="W42" s="769"/>
      <c r="X42" s="769"/>
      <c r="Y42" s="777"/>
      <c r="Z42" s="778">
        <v>100</v>
      </c>
      <c r="AA42" s="778"/>
      <c r="AB42" s="778"/>
      <c r="AC42" s="778"/>
      <c r="AD42" s="779">
        <v>6781238</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759150</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342</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1999537</v>
      </c>
      <c r="CS42" s="684"/>
      <c r="CT42" s="684"/>
      <c r="CU42" s="684"/>
      <c r="CV42" s="684"/>
      <c r="CW42" s="684"/>
      <c r="CX42" s="684"/>
      <c r="CY42" s="685"/>
      <c r="CZ42" s="688">
        <v>15.9</v>
      </c>
      <c r="DA42" s="689"/>
      <c r="DB42" s="689"/>
      <c r="DC42" s="701"/>
      <c r="DD42" s="692">
        <v>131745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t="s">
        <v>129</v>
      </c>
      <c r="CS43" s="720"/>
      <c r="CT43" s="720"/>
      <c r="CU43" s="720"/>
      <c r="CV43" s="720"/>
      <c r="CW43" s="720"/>
      <c r="CX43" s="720"/>
      <c r="CY43" s="721"/>
      <c r="CZ43" s="688" t="s">
        <v>129</v>
      </c>
      <c r="DA43" s="718"/>
      <c r="DB43" s="718"/>
      <c r="DC43" s="722"/>
      <c r="DD43" s="692" t="s">
        <v>129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1999537</v>
      </c>
      <c r="CS44" s="684"/>
      <c r="CT44" s="684"/>
      <c r="CU44" s="684"/>
      <c r="CV44" s="684"/>
      <c r="CW44" s="684"/>
      <c r="CX44" s="684"/>
      <c r="CY44" s="685"/>
      <c r="CZ44" s="688">
        <v>15.9</v>
      </c>
      <c r="DA44" s="689"/>
      <c r="DB44" s="689"/>
      <c r="DC44" s="701"/>
      <c r="DD44" s="692">
        <v>131745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939229</v>
      </c>
      <c r="CS45" s="720"/>
      <c r="CT45" s="720"/>
      <c r="CU45" s="720"/>
      <c r="CV45" s="720"/>
      <c r="CW45" s="720"/>
      <c r="CX45" s="720"/>
      <c r="CY45" s="721"/>
      <c r="CZ45" s="688">
        <v>7.5</v>
      </c>
      <c r="DA45" s="718"/>
      <c r="DB45" s="718"/>
      <c r="DC45" s="722"/>
      <c r="DD45" s="692">
        <v>12491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1046959</v>
      </c>
      <c r="CS46" s="684"/>
      <c r="CT46" s="684"/>
      <c r="CU46" s="684"/>
      <c r="CV46" s="684"/>
      <c r="CW46" s="684"/>
      <c r="CX46" s="684"/>
      <c r="CY46" s="685"/>
      <c r="CZ46" s="688">
        <v>8.3000000000000007</v>
      </c>
      <c r="DA46" s="689"/>
      <c r="DB46" s="689"/>
      <c r="DC46" s="701"/>
      <c r="DD46" s="692">
        <v>115805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t="s">
        <v>129</v>
      </c>
      <c r="CS47" s="720"/>
      <c r="CT47" s="720"/>
      <c r="CU47" s="720"/>
      <c r="CV47" s="720"/>
      <c r="CW47" s="720"/>
      <c r="CX47" s="720"/>
      <c r="CY47" s="721"/>
      <c r="CZ47" s="688" t="s">
        <v>129</v>
      </c>
      <c r="DA47" s="718"/>
      <c r="DB47" s="718"/>
      <c r="DC47" s="722"/>
      <c r="DD47" s="692" t="s">
        <v>129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369</v>
      </c>
      <c r="CE49" s="733"/>
      <c r="CF49" s="733"/>
      <c r="CG49" s="733"/>
      <c r="CH49" s="733"/>
      <c r="CI49" s="733"/>
      <c r="CJ49" s="733"/>
      <c r="CK49" s="733"/>
      <c r="CL49" s="733"/>
      <c r="CM49" s="733"/>
      <c r="CN49" s="733"/>
      <c r="CO49" s="733"/>
      <c r="CP49" s="733"/>
      <c r="CQ49" s="734"/>
      <c r="CR49" s="768">
        <v>12602352</v>
      </c>
      <c r="CS49" s="754"/>
      <c r="CT49" s="754"/>
      <c r="CU49" s="754"/>
      <c r="CV49" s="754"/>
      <c r="CW49" s="754"/>
      <c r="CX49" s="754"/>
      <c r="CY49" s="785"/>
      <c r="CZ49" s="780">
        <v>100</v>
      </c>
      <c r="DA49" s="786"/>
      <c r="DB49" s="786"/>
      <c r="DC49" s="787"/>
      <c r="DD49" s="788">
        <v>7579373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5JYLy3o4OPiNgKS4A6PIot5KLyLH/eduKp7DQ93klQ8lMRnjRdz/IaLmBduZE2o4Px8sK4lUMix2AcxzkHiWg==" saltValue="rzoOXzPJZy6b94UkU1Wr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12887</v>
      </c>
      <c r="R7" s="819"/>
      <c r="S7" s="819"/>
      <c r="T7" s="819"/>
      <c r="U7" s="819"/>
      <c r="V7" s="819">
        <v>12594</v>
      </c>
      <c r="W7" s="819"/>
      <c r="X7" s="819"/>
      <c r="Y7" s="819"/>
      <c r="Z7" s="819"/>
      <c r="AA7" s="819">
        <f>Q7-V7</f>
        <v>293</v>
      </c>
      <c r="AB7" s="819"/>
      <c r="AC7" s="819"/>
      <c r="AD7" s="819"/>
      <c r="AE7" s="820"/>
      <c r="AF7" s="821">
        <v>216</v>
      </c>
      <c r="AG7" s="822"/>
      <c r="AH7" s="822"/>
      <c r="AI7" s="822"/>
      <c r="AJ7" s="823"/>
      <c r="AK7" s="858">
        <v>1</v>
      </c>
      <c r="AL7" s="859"/>
      <c r="AM7" s="859"/>
      <c r="AN7" s="859"/>
      <c r="AO7" s="859"/>
      <c r="AP7" s="859">
        <v>12134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15</v>
      </c>
      <c r="R8" s="843"/>
      <c r="S8" s="843"/>
      <c r="T8" s="843"/>
      <c r="U8" s="843"/>
      <c r="V8" s="843">
        <v>14</v>
      </c>
      <c r="W8" s="843"/>
      <c r="X8" s="843"/>
      <c r="Y8" s="843"/>
      <c r="Z8" s="843"/>
      <c r="AA8" s="844">
        <f>Q8-V8</f>
        <v>1</v>
      </c>
      <c r="AB8" s="845"/>
      <c r="AC8" s="845"/>
      <c r="AD8" s="845"/>
      <c r="AE8" s="846"/>
      <c r="AF8" s="847">
        <v>1</v>
      </c>
      <c r="AG8" s="845"/>
      <c r="AH8" s="845"/>
      <c r="AI8" s="845"/>
      <c r="AJ8" s="846"/>
      <c r="AK8" s="848">
        <v>2</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7"/>
      <c r="AG9" s="845"/>
      <c r="AH9" s="845"/>
      <c r="AI9" s="845"/>
      <c r="AJ9" s="846"/>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7"/>
      <c r="AG10" s="845"/>
      <c r="AH10" s="845"/>
      <c r="AI10" s="845"/>
      <c r="AJ10" s="846"/>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7"/>
      <c r="AG11" s="845"/>
      <c r="AH11" s="845"/>
      <c r="AI11" s="845"/>
      <c r="AJ11" s="846"/>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7"/>
      <c r="AG12" s="845"/>
      <c r="AH12" s="845"/>
      <c r="AI12" s="845"/>
      <c r="AJ12" s="846"/>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7"/>
      <c r="AG13" s="845"/>
      <c r="AH13" s="845"/>
      <c r="AI13" s="845"/>
      <c r="AJ13" s="846"/>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7"/>
      <c r="AG14" s="845"/>
      <c r="AH14" s="845"/>
      <c r="AI14" s="845"/>
      <c r="AJ14" s="846"/>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7"/>
      <c r="AG15" s="845"/>
      <c r="AH15" s="845"/>
      <c r="AI15" s="845"/>
      <c r="AJ15" s="846"/>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7"/>
      <c r="AG16" s="845"/>
      <c r="AH16" s="845"/>
      <c r="AI16" s="845"/>
      <c r="AJ16" s="846"/>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7"/>
      <c r="AG17" s="845"/>
      <c r="AH17" s="845"/>
      <c r="AI17" s="845"/>
      <c r="AJ17" s="846"/>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7"/>
      <c r="AG18" s="845"/>
      <c r="AH18" s="845"/>
      <c r="AI18" s="845"/>
      <c r="AJ18" s="846"/>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7"/>
      <c r="AG19" s="845"/>
      <c r="AH19" s="845"/>
      <c r="AI19" s="845"/>
      <c r="AJ19" s="846"/>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7"/>
      <c r="AG20" s="845"/>
      <c r="AH20" s="845"/>
      <c r="AI20" s="845"/>
      <c r="AJ20" s="846"/>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7"/>
      <c r="AG21" s="845"/>
      <c r="AH21" s="845"/>
      <c r="AI21" s="845"/>
      <c r="AJ21" s="846"/>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7"/>
      <c r="AG22" s="845"/>
      <c r="AH22" s="845"/>
      <c r="AI22" s="845"/>
      <c r="AJ22" s="846"/>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12902</v>
      </c>
      <c r="R23" s="878"/>
      <c r="S23" s="878"/>
      <c r="T23" s="878"/>
      <c r="U23" s="878"/>
      <c r="V23" s="878">
        <v>12608</v>
      </c>
      <c r="W23" s="878"/>
      <c r="X23" s="878"/>
      <c r="Y23" s="878"/>
      <c r="Z23" s="878"/>
      <c r="AA23" s="878">
        <v>294</v>
      </c>
      <c r="AB23" s="878"/>
      <c r="AC23" s="878"/>
      <c r="AD23" s="878"/>
      <c r="AE23" s="879"/>
      <c r="AF23" s="880">
        <v>217</v>
      </c>
      <c r="AG23" s="878"/>
      <c r="AH23" s="878"/>
      <c r="AI23" s="878"/>
      <c r="AJ23" s="881"/>
      <c r="AK23" s="882"/>
      <c r="AL23" s="883"/>
      <c r="AM23" s="883"/>
      <c r="AN23" s="883"/>
      <c r="AO23" s="883"/>
      <c r="AP23" s="878">
        <v>12134</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3489</v>
      </c>
      <c r="R28" s="907"/>
      <c r="S28" s="907"/>
      <c r="T28" s="907"/>
      <c r="U28" s="907"/>
      <c r="V28" s="907">
        <v>3460</v>
      </c>
      <c r="W28" s="907"/>
      <c r="X28" s="907"/>
      <c r="Y28" s="907"/>
      <c r="Z28" s="907"/>
      <c r="AA28" s="907">
        <f>Q28-V28</f>
        <v>29</v>
      </c>
      <c r="AB28" s="907"/>
      <c r="AC28" s="907"/>
      <c r="AD28" s="907"/>
      <c r="AE28" s="908"/>
      <c r="AF28" s="909">
        <v>29</v>
      </c>
      <c r="AG28" s="907"/>
      <c r="AH28" s="907"/>
      <c r="AI28" s="907"/>
      <c r="AJ28" s="910"/>
      <c r="AK28" s="911">
        <v>230</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2283</v>
      </c>
      <c r="R29" s="843"/>
      <c r="S29" s="843"/>
      <c r="T29" s="843"/>
      <c r="U29" s="843"/>
      <c r="V29" s="843">
        <v>2219</v>
      </c>
      <c r="W29" s="843"/>
      <c r="X29" s="843"/>
      <c r="Y29" s="843"/>
      <c r="Z29" s="843"/>
      <c r="AA29" s="843">
        <f>Q29-V29</f>
        <v>64</v>
      </c>
      <c r="AB29" s="843"/>
      <c r="AC29" s="843"/>
      <c r="AD29" s="843"/>
      <c r="AE29" s="844"/>
      <c r="AF29" s="847">
        <v>64</v>
      </c>
      <c r="AG29" s="845"/>
      <c r="AH29" s="845"/>
      <c r="AI29" s="845"/>
      <c r="AJ29" s="846"/>
      <c r="AK29" s="914">
        <v>348</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6</v>
      </c>
      <c r="R30" s="843"/>
      <c r="S30" s="843"/>
      <c r="T30" s="843"/>
      <c r="U30" s="843"/>
      <c r="V30" s="843">
        <v>12</v>
      </c>
      <c r="W30" s="843"/>
      <c r="X30" s="843"/>
      <c r="Y30" s="843"/>
      <c r="Z30" s="843"/>
      <c r="AA30" s="843">
        <f t="shared" ref="AA30:AA33" si="0">Q30-V30</f>
        <v>-6</v>
      </c>
      <c r="AB30" s="843"/>
      <c r="AC30" s="843"/>
      <c r="AD30" s="843"/>
      <c r="AE30" s="844"/>
      <c r="AF30" s="847">
        <v>-6</v>
      </c>
      <c r="AG30" s="845"/>
      <c r="AH30" s="845"/>
      <c r="AI30" s="845"/>
      <c r="AJ30" s="846"/>
      <c r="AK30" s="914">
        <v>2</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468</v>
      </c>
      <c r="R31" s="843"/>
      <c r="S31" s="843"/>
      <c r="T31" s="843"/>
      <c r="U31" s="843"/>
      <c r="V31" s="843">
        <v>459</v>
      </c>
      <c r="W31" s="843"/>
      <c r="X31" s="843"/>
      <c r="Y31" s="843"/>
      <c r="Z31" s="843"/>
      <c r="AA31" s="843">
        <f t="shared" si="0"/>
        <v>9</v>
      </c>
      <c r="AB31" s="843"/>
      <c r="AC31" s="843"/>
      <c r="AD31" s="843"/>
      <c r="AE31" s="844"/>
      <c r="AF31" s="847">
        <v>9</v>
      </c>
      <c r="AG31" s="845"/>
      <c r="AH31" s="845"/>
      <c r="AI31" s="845"/>
      <c r="AJ31" s="846"/>
      <c r="AK31" s="914">
        <v>85</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553</v>
      </c>
      <c r="R32" s="843"/>
      <c r="S32" s="843"/>
      <c r="T32" s="843"/>
      <c r="U32" s="843"/>
      <c r="V32" s="843">
        <v>482</v>
      </c>
      <c r="W32" s="843"/>
      <c r="X32" s="843"/>
      <c r="Y32" s="843"/>
      <c r="Z32" s="843"/>
      <c r="AA32" s="843">
        <f t="shared" si="0"/>
        <v>71</v>
      </c>
      <c r="AB32" s="843"/>
      <c r="AC32" s="843"/>
      <c r="AD32" s="843"/>
      <c r="AE32" s="844"/>
      <c r="AF32" s="847">
        <v>695</v>
      </c>
      <c r="AG32" s="845"/>
      <c r="AH32" s="845"/>
      <c r="AI32" s="845"/>
      <c r="AJ32" s="846"/>
      <c r="AK32" s="914">
        <v>2</v>
      </c>
      <c r="AL32" s="915"/>
      <c r="AM32" s="915"/>
      <c r="AN32" s="915"/>
      <c r="AO32" s="915"/>
      <c r="AP32" s="915">
        <v>800</v>
      </c>
      <c r="AQ32" s="915"/>
      <c r="AR32" s="915"/>
      <c r="AS32" s="915"/>
      <c r="AT32" s="915"/>
      <c r="AU32" s="915"/>
      <c r="AV32" s="915"/>
      <c r="AW32" s="915"/>
      <c r="AX32" s="915"/>
      <c r="AY32" s="915"/>
      <c r="AZ32" s="916"/>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1268</v>
      </c>
      <c r="R33" s="843"/>
      <c r="S33" s="843"/>
      <c r="T33" s="843"/>
      <c r="U33" s="843"/>
      <c r="V33" s="843">
        <v>1176</v>
      </c>
      <c r="W33" s="843"/>
      <c r="X33" s="843"/>
      <c r="Y33" s="843"/>
      <c r="Z33" s="843"/>
      <c r="AA33" s="843">
        <f t="shared" si="0"/>
        <v>92</v>
      </c>
      <c r="AB33" s="843"/>
      <c r="AC33" s="843"/>
      <c r="AD33" s="843"/>
      <c r="AE33" s="844"/>
      <c r="AF33" s="847">
        <v>542</v>
      </c>
      <c r="AG33" s="845"/>
      <c r="AH33" s="845"/>
      <c r="AI33" s="845"/>
      <c r="AJ33" s="846"/>
      <c r="AK33" s="914">
        <v>517</v>
      </c>
      <c r="AL33" s="915"/>
      <c r="AM33" s="915"/>
      <c r="AN33" s="915"/>
      <c r="AO33" s="915"/>
      <c r="AP33" s="915">
        <v>10290</v>
      </c>
      <c r="AQ33" s="915"/>
      <c r="AR33" s="915"/>
      <c r="AS33" s="915"/>
      <c r="AT33" s="915"/>
      <c r="AU33" s="915"/>
      <c r="AV33" s="915"/>
      <c r="AW33" s="915"/>
      <c r="AX33" s="915"/>
      <c r="AY33" s="915"/>
      <c r="AZ33" s="916"/>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7"/>
      <c r="AG34" s="845"/>
      <c r="AH34" s="845"/>
      <c r="AI34" s="845"/>
      <c r="AJ34" s="846"/>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7"/>
      <c r="AG35" s="845"/>
      <c r="AH35" s="845"/>
      <c r="AI35" s="845"/>
      <c r="AJ35" s="846"/>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7"/>
      <c r="AG36" s="845"/>
      <c r="AH36" s="845"/>
      <c r="AI36" s="845"/>
      <c r="AJ36" s="846"/>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7"/>
      <c r="AG37" s="845"/>
      <c r="AH37" s="845"/>
      <c r="AI37" s="845"/>
      <c r="AJ37" s="846"/>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7"/>
      <c r="AG38" s="845"/>
      <c r="AH38" s="845"/>
      <c r="AI38" s="845"/>
      <c r="AJ38" s="846"/>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7"/>
      <c r="AG39" s="845"/>
      <c r="AH39" s="845"/>
      <c r="AI39" s="845"/>
      <c r="AJ39" s="846"/>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7"/>
      <c r="AG40" s="845"/>
      <c r="AH40" s="845"/>
      <c r="AI40" s="845"/>
      <c r="AJ40" s="846"/>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7"/>
      <c r="AG41" s="845"/>
      <c r="AH41" s="845"/>
      <c r="AI41" s="845"/>
      <c r="AJ41" s="846"/>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7"/>
      <c r="AG42" s="845"/>
      <c r="AH42" s="845"/>
      <c r="AI42" s="845"/>
      <c r="AJ42" s="846"/>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7"/>
      <c r="AG43" s="845"/>
      <c r="AH43" s="845"/>
      <c r="AI43" s="845"/>
      <c r="AJ43" s="846"/>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7"/>
      <c r="AG44" s="845"/>
      <c r="AH44" s="845"/>
      <c r="AI44" s="845"/>
      <c r="AJ44" s="846"/>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7"/>
      <c r="AG45" s="845"/>
      <c r="AH45" s="845"/>
      <c r="AI45" s="845"/>
      <c r="AJ45" s="846"/>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7"/>
      <c r="AG46" s="845"/>
      <c r="AH46" s="845"/>
      <c r="AI46" s="845"/>
      <c r="AJ46" s="846"/>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7"/>
      <c r="AG47" s="845"/>
      <c r="AH47" s="845"/>
      <c r="AI47" s="845"/>
      <c r="AJ47" s="846"/>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7"/>
      <c r="AG48" s="845"/>
      <c r="AH48" s="845"/>
      <c r="AI48" s="845"/>
      <c r="AJ48" s="846"/>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7"/>
      <c r="AG49" s="845"/>
      <c r="AH49" s="845"/>
      <c r="AI49" s="845"/>
      <c r="AJ49" s="846"/>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7"/>
      <c r="AG50" s="845"/>
      <c r="AH50" s="845"/>
      <c r="AI50" s="845"/>
      <c r="AJ50" s="846"/>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7"/>
      <c r="AG51" s="845"/>
      <c r="AH51" s="845"/>
      <c r="AI51" s="845"/>
      <c r="AJ51" s="846"/>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7"/>
      <c r="AG52" s="845"/>
      <c r="AH52" s="845"/>
      <c r="AI52" s="845"/>
      <c r="AJ52" s="846"/>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7"/>
      <c r="AG53" s="845"/>
      <c r="AH53" s="845"/>
      <c r="AI53" s="845"/>
      <c r="AJ53" s="846"/>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7"/>
      <c r="AG54" s="845"/>
      <c r="AH54" s="845"/>
      <c r="AI54" s="845"/>
      <c r="AJ54" s="846"/>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7"/>
      <c r="AG55" s="845"/>
      <c r="AH55" s="845"/>
      <c r="AI55" s="845"/>
      <c r="AJ55" s="846"/>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7"/>
      <c r="AG56" s="845"/>
      <c r="AH56" s="845"/>
      <c r="AI56" s="845"/>
      <c r="AJ56" s="846"/>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7"/>
      <c r="AG57" s="845"/>
      <c r="AH57" s="845"/>
      <c r="AI57" s="845"/>
      <c r="AJ57" s="846"/>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7"/>
      <c r="AG58" s="845"/>
      <c r="AH58" s="845"/>
      <c r="AI58" s="845"/>
      <c r="AJ58" s="846"/>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7"/>
      <c r="AG59" s="845"/>
      <c r="AH59" s="845"/>
      <c r="AI59" s="845"/>
      <c r="AJ59" s="846"/>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7"/>
      <c r="AG60" s="845"/>
      <c r="AH60" s="845"/>
      <c r="AI60" s="845"/>
      <c r="AJ60" s="846"/>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7"/>
      <c r="AG61" s="845"/>
      <c r="AH61" s="845"/>
      <c r="AI61" s="845"/>
      <c r="AJ61" s="846"/>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7"/>
      <c r="AG62" s="845"/>
      <c r="AH62" s="845"/>
      <c r="AI62" s="845"/>
      <c r="AJ62" s="846"/>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SUM(AF28:AJ33)</f>
        <v>1333</v>
      </c>
      <c r="AG63" s="926"/>
      <c r="AH63" s="926"/>
      <c r="AI63" s="926"/>
      <c r="AJ63" s="927"/>
      <c r="AK63" s="928"/>
      <c r="AL63" s="923"/>
      <c r="AM63" s="923"/>
      <c r="AN63" s="923"/>
      <c r="AO63" s="923"/>
      <c r="AP63" s="930">
        <f>SUM(AP28:AT33)</f>
        <v>11090</v>
      </c>
      <c r="AQ63" s="931"/>
      <c r="AR63" s="931"/>
      <c r="AS63" s="931"/>
      <c r="AT63" s="932"/>
      <c r="AU63" s="930">
        <f>SUM(AU43:AY51)</f>
        <v>0</v>
      </c>
      <c r="AV63" s="931"/>
      <c r="AW63" s="931"/>
      <c r="AX63" s="931"/>
      <c r="AY63" s="932"/>
      <c r="AZ63" s="933"/>
      <c r="BA63" s="933"/>
      <c r="BB63" s="933"/>
      <c r="BC63" s="933"/>
      <c r="BD63" s="933"/>
      <c r="BE63" s="934"/>
      <c r="BF63" s="935"/>
      <c r="BG63" s="935"/>
      <c r="BH63" s="935"/>
      <c r="BI63" s="936"/>
      <c r="BJ63" s="937" t="s">
        <v>417</v>
      </c>
      <c r="BK63" s="931"/>
      <c r="BL63" s="931"/>
      <c r="BM63" s="931"/>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402</v>
      </c>
      <c r="AB66" s="802"/>
      <c r="AC66" s="802"/>
      <c r="AD66" s="802"/>
      <c r="AE66" s="803"/>
      <c r="AF66" s="939" t="s">
        <v>422</v>
      </c>
      <c r="AG66" s="897"/>
      <c r="AH66" s="897"/>
      <c r="AI66" s="897"/>
      <c r="AJ66" s="940"/>
      <c r="AK66" s="801" t="s">
        <v>404</v>
      </c>
      <c r="AL66" s="825"/>
      <c r="AM66" s="825"/>
      <c r="AN66" s="825"/>
      <c r="AO66" s="826"/>
      <c r="AP66" s="801" t="s">
        <v>405</v>
      </c>
      <c r="AQ66" s="802"/>
      <c r="AR66" s="802"/>
      <c r="AS66" s="802"/>
      <c r="AT66" s="803"/>
      <c r="AU66" s="801" t="s">
        <v>423</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900"/>
      <c r="AH67" s="900"/>
      <c r="AI67" s="900"/>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586</v>
      </c>
      <c r="C68" s="957"/>
      <c r="D68" s="957"/>
      <c r="E68" s="957"/>
      <c r="F68" s="957"/>
      <c r="G68" s="957"/>
      <c r="H68" s="957"/>
      <c r="I68" s="957"/>
      <c r="J68" s="957"/>
      <c r="K68" s="957"/>
      <c r="L68" s="957"/>
      <c r="M68" s="957"/>
      <c r="N68" s="957"/>
      <c r="O68" s="957"/>
      <c r="P68" s="958"/>
      <c r="Q68" s="959">
        <v>12441</v>
      </c>
      <c r="R68" s="953"/>
      <c r="S68" s="953"/>
      <c r="T68" s="953"/>
      <c r="U68" s="953"/>
      <c r="V68" s="953">
        <v>11563</v>
      </c>
      <c r="W68" s="953"/>
      <c r="X68" s="953"/>
      <c r="Y68" s="953"/>
      <c r="Z68" s="953"/>
      <c r="AA68" s="953">
        <f>Q68-V68</f>
        <v>878</v>
      </c>
      <c r="AB68" s="953"/>
      <c r="AC68" s="953"/>
      <c r="AD68" s="953"/>
      <c r="AE68" s="953"/>
      <c r="AF68" s="953">
        <v>878</v>
      </c>
      <c r="AG68" s="953"/>
      <c r="AH68" s="953"/>
      <c r="AI68" s="953"/>
      <c r="AJ68" s="953"/>
      <c r="AK68" s="953">
        <v>579</v>
      </c>
      <c r="AL68" s="953"/>
      <c r="AM68" s="953"/>
      <c r="AN68" s="953"/>
      <c r="AO68" s="953"/>
      <c r="AP68" s="953"/>
      <c r="AQ68" s="953"/>
      <c r="AR68" s="953"/>
      <c r="AS68" s="953"/>
      <c r="AT68" s="953"/>
      <c r="AU68" s="953"/>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587</v>
      </c>
      <c r="C69" s="961"/>
      <c r="D69" s="961"/>
      <c r="E69" s="961"/>
      <c r="F69" s="961"/>
      <c r="G69" s="961"/>
      <c r="H69" s="961"/>
      <c r="I69" s="961"/>
      <c r="J69" s="961"/>
      <c r="K69" s="961"/>
      <c r="L69" s="961"/>
      <c r="M69" s="961"/>
      <c r="N69" s="961"/>
      <c r="O69" s="961"/>
      <c r="P69" s="962"/>
      <c r="Q69" s="963">
        <v>12</v>
      </c>
      <c r="R69" s="915"/>
      <c r="S69" s="915"/>
      <c r="T69" s="915"/>
      <c r="U69" s="915"/>
      <c r="V69" s="915">
        <v>11</v>
      </c>
      <c r="W69" s="915"/>
      <c r="X69" s="915"/>
      <c r="Y69" s="915"/>
      <c r="Z69" s="915"/>
      <c r="AA69" s="915">
        <f>Q69-V69</f>
        <v>1</v>
      </c>
      <c r="AB69" s="915"/>
      <c r="AC69" s="915"/>
      <c r="AD69" s="915"/>
      <c r="AE69" s="915"/>
      <c r="AF69" s="915">
        <v>1</v>
      </c>
      <c r="AG69" s="915"/>
      <c r="AH69" s="915"/>
      <c r="AI69" s="915"/>
      <c r="AJ69" s="915"/>
      <c r="AK69" s="915"/>
      <c r="AL69" s="915"/>
      <c r="AM69" s="915"/>
      <c r="AN69" s="915"/>
      <c r="AO69" s="915"/>
      <c r="AP69" s="915"/>
      <c r="AQ69" s="915"/>
      <c r="AR69" s="915"/>
      <c r="AS69" s="915"/>
      <c r="AT69" s="915"/>
      <c r="AU69" s="915"/>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588</v>
      </c>
      <c r="C70" s="961"/>
      <c r="D70" s="961"/>
      <c r="E70" s="961"/>
      <c r="F70" s="961"/>
      <c r="G70" s="961"/>
      <c r="H70" s="961"/>
      <c r="I70" s="961"/>
      <c r="J70" s="961"/>
      <c r="K70" s="961"/>
      <c r="L70" s="961"/>
      <c r="M70" s="961"/>
      <c r="N70" s="961"/>
      <c r="O70" s="961"/>
      <c r="P70" s="962"/>
      <c r="Q70" s="963">
        <v>83</v>
      </c>
      <c r="R70" s="915"/>
      <c r="S70" s="915"/>
      <c r="T70" s="915"/>
      <c r="U70" s="915"/>
      <c r="V70" s="915">
        <v>82</v>
      </c>
      <c r="W70" s="915"/>
      <c r="X70" s="915"/>
      <c r="Y70" s="915"/>
      <c r="Z70" s="915"/>
      <c r="AA70" s="915">
        <f t="shared" ref="AA70:AA76" si="1">Q70-V70</f>
        <v>1</v>
      </c>
      <c r="AB70" s="915"/>
      <c r="AC70" s="915"/>
      <c r="AD70" s="915"/>
      <c r="AE70" s="915"/>
      <c r="AF70" s="915">
        <v>1</v>
      </c>
      <c r="AG70" s="915"/>
      <c r="AH70" s="915"/>
      <c r="AI70" s="915"/>
      <c r="AJ70" s="915"/>
      <c r="AK70" s="915"/>
      <c r="AL70" s="915"/>
      <c r="AM70" s="915"/>
      <c r="AN70" s="915"/>
      <c r="AO70" s="915"/>
      <c r="AP70" s="915"/>
      <c r="AQ70" s="915"/>
      <c r="AR70" s="915"/>
      <c r="AS70" s="915"/>
      <c r="AT70" s="915"/>
      <c r="AU70" s="915"/>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589</v>
      </c>
      <c r="C71" s="961"/>
      <c r="D71" s="961"/>
      <c r="E71" s="961"/>
      <c r="F71" s="961"/>
      <c r="G71" s="961"/>
      <c r="H71" s="961"/>
      <c r="I71" s="961"/>
      <c r="J71" s="961"/>
      <c r="K71" s="961"/>
      <c r="L71" s="961"/>
      <c r="M71" s="961"/>
      <c r="N71" s="961"/>
      <c r="O71" s="961"/>
      <c r="P71" s="962"/>
      <c r="Q71" s="963">
        <v>452</v>
      </c>
      <c r="R71" s="915"/>
      <c r="S71" s="915"/>
      <c r="T71" s="915"/>
      <c r="U71" s="915"/>
      <c r="V71" s="915">
        <v>167</v>
      </c>
      <c r="W71" s="915"/>
      <c r="X71" s="915"/>
      <c r="Y71" s="915"/>
      <c r="Z71" s="915"/>
      <c r="AA71" s="915">
        <f t="shared" si="1"/>
        <v>285</v>
      </c>
      <c r="AB71" s="915"/>
      <c r="AC71" s="915"/>
      <c r="AD71" s="915"/>
      <c r="AE71" s="915"/>
      <c r="AF71" s="915">
        <v>285</v>
      </c>
      <c r="AG71" s="915"/>
      <c r="AH71" s="915"/>
      <c r="AI71" s="915"/>
      <c r="AJ71" s="915"/>
      <c r="AK71" s="915"/>
      <c r="AL71" s="915"/>
      <c r="AM71" s="915"/>
      <c r="AN71" s="915"/>
      <c r="AO71" s="915"/>
      <c r="AP71" s="915"/>
      <c r="AQ71" s="915"/>
      <c r="AR71" s="915"/>
      <c r="AS71" s="915"/>
      <c r="AT71" s="915"/>
      <c r="AU71" s="915"/>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590</v>
      </c>
      <c r="C72" s="961"/>
      <c r="D72" s="961"/>
      <c r="E72" s="961"/>
      <c r="F72" s="961"/>
      <c r="G72" s="961"/>
      <c r="H72" s="961"/>
      <c r="I72" s="961"/>
      <c r="J72" s="961"/>
      <c r="K72" s="961"/>
      <c r="L72" s="961"/>
      <c r="M72" s="961"/>
      <c r="N72" s="961"/>
      <c r="O72" s="961"/>
      <c r="P72" s="962"/>
      <c r="Q72" s="963">
        <v>795351</v>
      </c>
      <c r="R72" s="915"/>
      <c r="S72" s="915"/>
      <c r="T72" s="915"/>
      <c r="U72" s="915"/>
      <c r="V72" s="915">
        <v>776100</v>
      </c>
      <c r="W72" s="915"/>
      <c r="X72" s="915"/>
      <c r="Y72" s="915"/>
      <c r="Z72" s="915"/>
      <c r="AA72" s="915">
        <f t="shared" si="1"/>
        <v>19251</v>
      </c>
      <c r="AB72" s="915"/>
      <c r="AC72" s="915"/>
      <c r="AD72" s="915"/>
      <c r="AE72" s="915"/>
      <c r="AF72" s="915">
        <v>19251</v>
      </c>
      <c r="AG72" s="915"/>
      <c r="AH72" s="915"/>
      <c r="AI72" s="915"/>
      <c r="AJ72" s="915"/>
      <c r="AK72" s="915">
        <v>5510</v>
      </c>
      <c r="AL72" s="915"/>
      <c r="AM72" s="915"/>
      <c r="AN72" s="915"/>
      <c r="AO72" s="915"/>
      <c r="AP72" s="915"/>
      <c r="AQ72" s="915"/>
      <c r="AR72" s="915"/>
      <c r="AS72" s="915"/>
      <c r="AT72" s="915"/>
      <c r="AU72" s="915"/>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591</v>
      </c>
      <c r="C73" s="961"/>
      <c r="D73" s="961"/>
      <c r="E73" s="961"/>
      <c r="F73" s="961"/>
      <c r="G73" s="961"/>
      <c r="H73" s="961"/>
      <c r="I73" s="961"/>
      <c r="J73" s="961"/>
      <c r="K73" s="961"/>
      <c r="L73" s="961"/>
      <c r="M73" s="961"/>
      <c r="N73" s="961"/>
      <c r="O73" s="961"/>
      <c r="P73" s="962"/>
      <c r="Q73" s="963">
        <v>2027</v>
      </c>
      <c r="R73" s="915"/>
      <c r="S73" s="915"/>
      <c r="T73" s="915"/>
      <c r="U73" s="915"/>
      <c r="V73" s="915">
        <v>1959</v>
      </c>
      <c r="W73" s="915"/>
      <c r="X73" s="915"/>
      <c r="Y73" s="915"/>
      <c r="Z73" s="915"/>
      <c r="AA73" s="915">
        <f t="shared" si="1"/>
        <v>68</v>
      </c>
      <c r="AB73" s="915"/>
      <c r="AC73" s="915"/>
      <c r="AD73" s="915"/>
      <c r="AE73" s="915"/>
      <c r="AF73" s="915">
        <v>68</v>
      </c>
      <c r="AG73" s="915"/>
      <c r="AH73" s="915"/>
      <c r="AI73" s="915"/>
      <c r="AJ73" s="915"/>
      <c r="AK73" s="915"/>
      <c r="AL73" s="915"/>
      <c r="AM73" s="915"/>
      <c r="AN73" s="915"/>
      <c r="AO73" s="915"/>
      <c r="AP73" s="915">
        <v>313</v>
      </c>
      <c r="AQ73" s="915"/>
      <c r="AR73" s="915"/>
      <c r="AS73" s="915"/>
      <c r="AT73" s="915"/>
      <c r="AU73" s="915">
        <v>110</v>
      </c>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592</v>
      </c>
      <c r="C74" s="961"/>
      <c r="D74" s="961"/>
      <c r="E74" s="961"/>
      <c r="F74" s="961"/>
      <c r="G74" s="961"/>
      <c r="H74" s="961"/>
      <c r="I74" s="961"/>
      <c r="J74" s="961"/>
      <c r="K74" s="961"/>
      <c r="L74" s="961"/>
      <c r="M74" s="961"/>
      <c r="N74" s="961"/>
      <c r="O74" s="961"/>
      <c r="P74" s="962"/>
      <c r="Q74" s="963">
        <v>60</v>
      </c>
      <c r="R74" s="915"/>
      <c r="S74" s="915"/>
      <c r="T74" s="915"/>
      <c r="U74" s="915"/>
      <c r="V74" s="915">
        <v>55</v>
      </c>
      <c r="W74" s="915"/>
      <c r="X74" s="915"/>
      <c r="Y74" s="915"/>
      <c r="Z74" s="915"/>
      <c r="AA74" s="915">
        <f t="shared" si="1"/>
        <v>5</v>
      </c>
      <c r="AB74" s="915"/>
      <c r="AC74" s="915"/>
      <c r="AD74" s="915"/>
      <c r="AE74" s="915"/>
      <c r="AF74" s="915">
        <v>5</v>
      </c>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593</v>
      </c>
      <c r="C75" s="961"/>
      <c r="D75" s="961"/>
      <c r="E75" s="961"/>
      <c r="F75" s="961"/>
      <c r="G75" s="961"/>
      <c r="H75" s="961"/>
      <c r="I75" s="961"/>
      <c r="J75" s="961"/>
      <c r="K75" s="961"/>
      <c r="L75" s="961"/>
      <c r="M75" s="961"/>
      <c r="N75" s="961"/>
      <c r="O75" s="961"/>
      <c r="P75" s="962"/>
      <c r="Q75" s="966">
        <v>2844</v>
      </c>
      <c r="R75" s="967"/>
      <c r="S75" s="967"/>
      <c r="T75" s="967"/>
      <c r="U75" s="914"/>
      <c r="V75" s="968">
        <v>2779</v>
      </c>
      <c r="W75" s="967"/>
      <c r="X75" s="967"/>
      <c r="Y75" s="967"/>
      <c r="Z75" s="914"/>
      <c r="AA75" s="915">
        <f t="shared" si="1"/>
        <v>65</v>
      </c>
      <c r="AB75" s="915"/>
      <c r="AC75" s="915"/>
      <c r="AD75" s="915"/>
      <c r="AE75" s="915"/>
      <c r="AF75" s="968">
        <v>65</v>
      </c>
      <c r="AG75" s="967"/>
      <c r="AH75" s="967"/>
      <c r="AI75" s="967"/>
      <c r="AJ75" s="914"/>
      <c r="AK75" s="968"/>
      <c r="AL75" s="967"/>
      <c r="AM75" s="967"/>
      <c r="AN75" s="967"/>
      <c r="AO75" s="914"/>
      <c r="AP75" s="968"/>
      <c r="AQ75" s="967"/>
      <c r="AR75" s="967"/>
      <c r="AS75" s="967"/>
      <c r="AT75" s="914"/>
      <c r="AU75" s="968"/>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t="s">
        <v>594</v>
      </c>
      <c r="C76" s="961"/>
      <c r="D76" s="961"/>
      <c r="E76" s="961"/>
      <c r="F76" s="961"/>
      <c r="G76" s="961"/>
      <c r="H76" s="961"/>
      <c r="I76" s="961"/>
      <c r="J76" s="961"/>
      <c r="K76" s="961"/>
      <c r="L76" s="961"/>
      <c r="M76" s="961"/>
      <c r="N76" s="961"/>
      <c r="O76" s="961"/>
      <c r="P76" s="962"/>
      <c r="Q76" s="966">
        <v>124</v>
      </c>
      <c r="R76" s="967"/>
      <c r="S76" s="967"/>
      <c r="T76" s="967"/>
      <c r="U76" s="914"/>
      <c r="V76" s="968">
        <v>125</v>
      </c>
      <c r="W76" s="967"/>
      <c r="X76" s="967"/>
      <c r="Y76" s="967"/>
      <c r="Z76" s="914"/>
      <c r="AA76" s="915">
        <f t="shared" si="1"/>
        <v>-1</v>
      </c>
      <c r="AB76" s="915"/>
      <c r="AC76" s="915"/>
      <c r="AD76" s="915"/>
      <c r="AE76" s="915"/>
      <c r="AF76" s="968">
        <v>-1</v>
      </c>
      <c r="AG76" s="967"/>
      <c r="AH76" s="967"/>
      <c r="AI76" s="967"/>
      <c r="AJ76" s="914"/>
      <c r="AK76" s="968"/>
      <c r="AL76" s="967"/>
      <c r="AM76" s="967"/>
      <c r="AN76" s="967"/>
      <c r="AO76" s="914"/>
      <c r="AP76" s="968"/>
      <c r="AQ76" s="967"/>
      <c r="AR76" s="967"/>
      <c r="AS76" s="967"/>
      <c r="AT76" s="914"/>
      <c r="AU76" s="968"/>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4"/>
      <c r="V77" s="968"/>
      <c r="W77" s="967"/>
      <c r="X77" s="967"/>
      <c r="Y77" s="967"/>
      <c r="Z77" s="914"/>
      <c r="AA77" s="968"/>
      <c r="AB77" s="967"/>
      <c r="AC77" s="967"/>
      <c r="AD77" s="967"/>
      <c r="AE77" s="914"/>
      <c r="AF77" s="968"/>
      <c r="AG77" s="967"/>
      <c r="AH77" s="967"/>
      <c r="AI77" s="967"/>
      <c r="AJ77" s="914"/>
      <c r="AK77" s="968"/>
      <c r="AL77" s="967"/>
      <c r="AM77" s="967"/>
      <c r="AN77" s="967"/>
      <c r="AO77" s="914"/>
      <c r="AP77" s="968"/>
      <c r="AQ77" s="967"/>
      <c r="AR77" s="967"/>
      <c r="AS77" s="967"/>
      <c r="AT77" s="914"/>
      <c r="AU77" s="968"/>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395</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SUM(AF68:AJ76)</f>
        <v>20553</v>
      </c>
      <c r="AG88" s="926"/>
      <c r="AH88" s="926"/>
      <c r="AI88" s="926"/>
      <c r="AJ88" s="926"/>
      <c r="AK88" s="923"/>
      <c r="AL88" s="923"/>
      <c r="AM88" s="923"/>
      <c r="AN88" s="923"/>
      <c r="AO88" s="923"/>
      <c r="AP88" s="930">
        <f>SUM(AP68:AT76)</f>
        <v>313</v>
      </c>
      <c r="AQ88" s="931"/>
      <c r="AR88" s="931"/>
      <c r="AS88" s="931"/>
      <c r="AT88" s="932"/>
      <c r="AU88" s="930">
        <f>SUM(AU68:AY76)</f>
        <v>110</v>
      </c>
      <c r="AV88" s="931"/>
      <c r="AW88" s="931"/>
      <c r="AX88" s="931"/>
      <c r="AY88" s="932"/>
      <c r="AZ88" s="976"/>
      <c r="BA88" s="976"/>
      <c r="BB88" s="976"/>
      <c r="BC88" s="976"/>
      <c r="BD88" s="977"/>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425</v>
      </c>
      <c r="BS102" s="875"/>
      <c r="BT102" s="875"/>
      <c r="BU102" s="875"/>
      <c r="BV102" s="875"/>
      <c r="BW102" s="875"/>
      <c r="BX102" s="875"/>
      <c r="BY102" s="875"/>
      <c r="BZ102" s="875"/>
      <c r="CA102" s="875"/>
      <c r="CB102" s="875"/>
      <c r="CC102" s="875"/>
      <c r="CD102" s="875"/>
      <c r="CE102" s="875"/>
      <c r="CF102" s="875"/>
      <c r="CG102" s="876"/>
      <c r="CH102" s="978"/>
      <c r="CI102" s="979"/>
      <c r="CJ102" s="979"/>
      <c r="CK102" s="979"/>
      <c r="CL102" s="980"/>
      <c r="CM102" s="978"/>
      <c r="CN102" s="979"/>
      <c r="CO102" s="979"/>
      <c r="CP102" s="979"/>
      <c r="CQ102" s="980"/>
      <c r="CR102" s="981"/>
      <c r="CS102" s="931"/>
      <c r="CT102" s="931"/>
      <c r="CU102" s="931"/>
      <c r="CV102" s="982"/>
      <c r="CW102" s="981"/>
      <c r="CX102" s="931"/>
      <c r="CY102" s="931"/>
      <c r="CZ102" s="931"/>
      <c r="DA102" s="982"/>
      <c r="DB102" s="981"/>
      <c r="DC102" s="931"/>
      <c r="DD102" s="931"/>
      <c r="DE102" s="931"/>
      <c r="DF102" s="982"/>
      <c r="DG102" s="981"/>
      <c r="DH102" s="931"/>
      <c r="DI102" s="931"/>
      <c r="DJ102" s="931"/>
      <c r="DK102" s="982"/>
      <c r="DL102" s="981"/>
      <c r="DM102" s="931"/>
      <c r="DN102" s="931"/>
      <c r="DO102" s="931"/>
      <c r="DP102" s="982"/>
      <c r="DQ102" s="981"/>
      <c r="DR102" s="931"/>
      <c r="DS102" s="931"/>
      <c r="DT102" s="931"/>
      <c r="DU102" s="982"/>
      <c r="DV102" s="1005"/>
      <c r="DW102" s="935"/>
      <c r="DX102" s="935"/>
      <c r="DY102" s="935"/>
      <c r="DZ102" s="93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312</v>
      </c>
      <c r="AG109" s="984"/>
      <c r="AH109" s="984"/>
      <c r="AI109" s="984"/>
      <c r="AJ109" s="985"/>
      <c r="AK109" s="983" t="s">
        <v>311</v>
      </c>
      <c r="AL109" s="984"/>
      <c r="AM109" s="984"/>
      <c r="AN109" s="984"/>
      <c r="AO109" s="985"/>
      <c r="AP109" s="983" t="s">
        <v>434</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312</v>
      </c>
      <c r="BW109" s="984"/>
      <c r="BX109" s="984"/>
      <c r="BY109" s="984"/>
      <c r="BZ109" s="985"/>
      <c r="CA109" s="983" t="s">
        <v>311</v>
      </c>
      <c r="CB109" s="984"/>
      <c r="CC109" s="984"/>
      <c r="CD109" s="984"/>
      <c r="CE109" s="985"/>
      <c r="CF109" s="1004" t="s">
        <v>434</v>
      </c>
      <c r="CG109" s="1004"/>
      <c r="CH109" s="1004"/>
      <c r="CI109" s="1004"/>
      <c r="CJ109" s="1004"/>
      <c r="CK109" s="983" t="s">
        <v>435</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312</v>
      </c>
      <c r="DM109" s="984"/>
      <c r="DN109" s="984"/>
      <c r="DO109" s="984"/>
      <c r="DP109" s="985"/>
      <c r="DQ109" s="983" t="s">
        <v>311</v>
      </c>
      <c r="DR109" s="984"/>
      <c r="DS109" s="984"/>
      <c r="DT109" s="984"/>
      <c r="DU109" s="985"/>
      <c r="DV109" s="983" t="s">
        <v>434</v>
      </c>
      <c r="DW109" s="984"/>
      <c r="DX109" s="984"/>
      <c r="DY109" s="984"/>
      <c r="DZ109" s="986"/>
    </row>
    <row r="110" spans="1:131" s="247" customFormat="1" ht="26.25" customHeight="1" x14ac:dyDescent="0.15">
      <c r="A110" s="987" t="s">
        <v>436</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918036</v>
      </c>
      <c r="AB110" s="991"/>
      <c r="AC110" s="991"/>
      <c r="AD110" s="991"/>
      <c r="AE110" s="992"/>
      <c r="AF110" s="993">
        <v>966993</v>
      </c>
      <c r="AG110" s="991"/>
      <c r="AH110" s="991"/>
      <c r="AI110" s="991"/>
      <c r="AJ110" s="992"/>
      <c r="AK110" s="993">
        <v>970088</v>
      </c>
      <c r="AL110" s="991"/>
      <c r="AM110" s="991"/>
      <c r="AN110" s="991"/>
      <c r="AO110" s="992"/>
      <c r="AP110" s="994">
        <v>16.3</v>
      </c>
      <c r="AQ110" s="995"/>
      <c r="AR110" s="995"/>
      <c r="AS110" s="995"/>
      <c r="AT110" s="996"/>
      <c r="AU110" s="997" t="s">
        <v>73</v>
      </c>
      <c r="AV110" s="998"/>
      <c r="AW110" s="998"/>
      <c r="AX110" s="998"/>
      <c r="AY110" s="998"/>
      <c r="AZ110" s="1037" t="s">
        <v>437</v>
      </c>
      <c r="BA110" s="988"/>
      <c r="BB110" s="988"/>
      <c r="BC110" s="988"/>
      <c r="BD110" s="988"/>
      <c r="BE110" s="988"/>
      <c r="BF110" s="988"/>
      <c r="BG110" s="988"/>
      <c r="BH110" s="988"/>
      <c r="BI110" s="988"/>
      <c r="BJ110" s="988"/>
      <c r="BK110" s="988"/>
      <c r="BL110" s="988"/>
      <c r="BM110" s="988"/>
      <c r="BN110" s="988"/>
      <c r="BO110" s="988"/>
      <c r="BP110" s="989"/>
      <c r="BQ110" s="1023">
        <v>11092826</v>
      </c>
      <c r="BR110" s="1024"/>
      <c r="BS110" s="1024"/>
      <c r="BT110" s="1024"/>
      <c r="BU110" s="1024"/>
      <c r="BV110" s="1024">
        <v>11063397</v>
      </c>
      <c r="BW110" s="1024"/>
      <c r="BX110" s="1024"/>
      <c r="BY110" s="1024"/>
      <c r="BZ110" s="1024"/>
      <c r="CA110" s="1024">
        <v>12134411</v>
      </c>
      <c r="CB110" s="1024"/>
      <c r="CC110" s="1024"/>
      <c r="CD110" s="1024"/>
      <c r="CE110" s="1024"/>
      <c r="CF110" s="1038">
        <v>204.1</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440</v>
      </c>
      <c r="DH110" s="1024"/>
      <c r="DI110" s="1024"/>
      <c r="DJ110" s="1024"/>
      <c r="DK110" s="1024"/>
      <c r="DL110" s="1024" t="s">
        <v>441</v>
      </c>
      <c r="DM110" s="1024"/>
      <c r="DN110" s="1024"/>
      <c r="DO110" s="1024"/>
      <c r="DP110" s="1024"/>
      <c r="DQ110" s="1024" t="s">
        <v>441</v>
      </c>
      <c r="DR110" s="1024"/>
      <c r="DS110" s="1024"/>
      <c r="DT110" s="1024"/>
      <c r="DU110" s="1024"/>
      <c r="DV110" s="1025" t="s">
        <v>441</v>
      </c>
      <c r="DW110" s="1025"/>
      <c r="DX110" s="1025"/>
      <c r="DY110" s="1025"/>
      <c r="DZ110" s="1026"/>
    </row>
    <row r="111" spans="1:131" s="247" customFormat="1" ht="26.25" customHeight="1" x14ac:dyDescent="0.15">
      <c r="A111" s="1027" t="s">
        <v>442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440</v>
      </c>
      <c r="AB111" s="1031"/>
      <c r="AC111" s="1031"/>
      <c r="AD111" s="1031"/>
      <c r="AE111" s="1032"/>
      <c r="AF111" s="1033" t="s">
        <v>417</v>
      </c>
      <c r="AG111" s="1031"/>
      <c r="AH111" s="1031"/>
      <c r="AI111" s="1031"/>
      <c r="AJ111" s="1032"/>
      <c r="AK111" s="1033" t="s">
        <v>417</v>
      </c>
      <c r="AL111" s="1031"/>
      <c r="AM111" s="1031"/>
      <c r="AN111" s="1031"/>
      <c r="AO111" s="1032"/>
      <c r="AP111" s="1034" t="s">
        <v>417</v>
      </c>
      <c r="AQ111" s="1035"/>
      <c r="AR111" s="1035"/>
      <c r="AS111" s="1035"/>
      <c r="AT111" s="1036"/>
      <c r="AU111" s="999"/>
      <c r="AV111" s="1000"/>
      <c r="AW111" s="1000"/>
      <c r="AX111" s="1000"/>
      <c r="AY111" s="1000"/>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t="s">
        <v>397</v>
      </c>
      <c r="BR111" s="1017"/>
      <c r="BS111" s="1017"/>
      <c r="BT111" s="1017"/>
      <c r="BU111" s="1017"/>
      <c r="BV111" s="1017" t="s">
        <v>417</v>
      </c>
      <c r="BW111" s="1017"/>
      <c r="BX111" s="1017"/>
      <c r="BY111" s="1017"/>
      <c r="BZ111" s="1017"/>
      <c r="CA111" s="1017" t="s">
        <v>397</v>
      </c>
      <c r="CB111" s="1017"/>
      <c r="CC111" s="1017"/>
      <c r="CD111" s="1017"/>
      <c r="CE111" s="1017"/>
      <c r="CF111" s="1011" t="s">
        <v>397</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397</v>
      </c>
      <c r="DH111" s="1017"/>
      <c r="DI111" s="1017"/>
      <c r="DJ111" s="1017"/>
      <c r="DK111" s="1017"/>
      <c r="DL111" s="1017" t="s">
        <v>397</v>
      </c>
      <c r="DM111" s="1017"/>
      <c r="DN111" s="1017"/>
      <c r="DO111" s="1017"/>
      <c r="DP111" s="1017"/>
      <c r="DQ111" s="1017" t="s">
        <v>397</v>
      </c>
      <c r="DR111" s="1017"/>
      <c r="DS111" s="1017"/>
      <c r="DT111" s="1017"/>
      <c r="DU111" s="1017"/>
      <c r="DV111" s="1018" t="s">
        <v>397</v>
      </c>
      <c r="DW111" s="1018"/>
      <c r="DX111" s="1018"/>
      <c r="DY111" s="1018"/>
      <c r="DZ111" s="1019"/>
    </row>
    <row r="112" spans="1:131" s="247" customFormat="1" ht="26.25" customHeight="1" x14ac:dyDescent="0.15">
      <c r="A112" s="1049" t="s">
        <v>445</v>
      </c>
      <c r="B112" s="1050"/>
      <c r="C112" s="1047" t="s">
        <v>446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440</v>
      </c>
      <c r="AB112" s="1056"/>
      <c r="AC112" s="1056"/>
      <c r="AD112" s="1056"/>
      <c r="AE112" s="1057"/>
      <c r="AF112" s="1058" t="s">
        <v>440</v>
      </c>
      <c r="AG112" s="1056"/>
      <c r="AH112" s="1056"/>
      <c r="AI112" s="1056"/>
      <c r="AJ112" s="1057"/>
      <c r="AK112" s="1058" t="s">
        <v>440</v>
      </c>
      <c r="AL112" s="1056"/>
      <c r="AM112" s="1056"/>
      <c r="AN112" s="1056"/>
      <c r="AO112" s="1057"/>
      <c r="AP112" s="1059" t="s">
        <v>440</v>
      </c>
      <c r="AQ112" s="1060"/>
      <c r="AR112" s="1060"/>
      <c r="AS112" s="1060"/>
      <c r="AT112" s="1061"/>
      <c r="AU112" s="999"/>
      <c r="AV112" s="1000"/>
      <c r="AW112" s="1000"/>
      <c r="AX112" s="1000"/>
      <c r="AY112" s="1000"/>
      <c r="AZ112" s="1046" t="s">
        <v>447</v>
      </c>
      <c r="BA112" s="1047"/>
      <c r="BB112" s="1047"/>
      <c r="BC112" s="1047"/>
      <c r="BD112" s="1047"/>
      <c r="BE112" s="1047"/>
      <c r="BF112" s="1047"/>
      <c r="BG112" s="1047"/>
      <c r="BH112" s="1047"/>
      <c r="BI112" s="1047"/>
      <c r="BJ112" s="1047"/>
      <c r="BK112" s="1047"/>
      <c r="BL112" s="1047"/>
      <c r="BM112" s="1047"/>
      <c r="BN112" s="1047"/>
      <c r="BO112" s="1047"/>
      <c r="BP112" s="1048"/>
      <c r="BQ112" s="1016">
        <v>9956529</v>
      </c>
      <c r="BR112" s="1017"/>
      <c r="BS112" s="1017"/>
      <c r="BT112" s="1017"/>
      <c r="BU112" s="1017"/>
      <c r="BV112" s="1017">
        <v>8908643</v>
      </c>
      <c r="BW112" s="1017"/>
      <c r="BX112" s="1017"/>
      <c r="BY112" s="1017"/>
      <c r="BZ112" s="1017"/>
      <c r="CA112" s="1017">
        <v>7981971</v>
      </c>
      <c r="CB112" s="1017"/>
      <c r="CC112" s="1017"/>
      <c r="CD112" s="1017"/>
      <c r="CE112" s="1017"/>
      <c r="CF112" s="1011">
        <v>134.30000000000001</v>
      </c>
      <c r="CG112" s="1012"/>
      <c r="CH112" s="1012"/>
      <c r="CI112" s="1012"/>
      <c r="CJ112" s="1012"/>
      <c r="CK112" s="1042"/>
      <c r="CL112" s="1043"/>
      <c r="CM112" s="1013" t="s">
        <v>448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440</v>
      </c>
      <c r="DH112" s="1017"/>
      <c r="DI112" s="1017"/>
      <c r="DJ112" s="1017"/>
      <c r="DK112" s="1017"/>
      <c r="DL112" s="1017" t="s">
        <v>440</v>
      </c>
      <c r="DM112" s="1017"/>
      <c r="DN112" s="1017"/>
      <c r="DO112" s="1017"/>
      <c r="DP112" s="1017"/>
      <c r="DQ112" s="1017" t="s">
        <v>397</v>
      </c>
      <c r="DR112" s="1017"/>
      <c r="DS112" s="1017"/>
      <c r="DT112" s="1017"/>
      <c r="DU112" s="1017"/>
      <c r="DV112" s="1018" t="s">
        <v>440</v>
      </c>
      <c r="DW112" s="1018"/>
      <c r="DX112" s="1018"/>
      <c r="DY112" s="1018"/>
      <c r="DZ112" s="1019"/>
    </row>
    <row r="113" spans="1:130" s="247" customFormat="1" ht="26.25" customHeight="1" x14ac:dyDescent="0.15">
      <c r="A113" s="1051"/>
      <c r="B113" s="1052"/>
      <c r="C113" s="1047" t="s">
        <v>449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738585</v>
      </c>
      <c r="AB113" s="1031"/>
      <c r="AC113" s="1031"/>
      <c r="AD113" s="1031"/>
      <c r="AE113" s="1032"/>
      <c r="AF113" s="1033">
        <v>797543</v>
      </c>
      <c r="AG113" s="1031"/>
      <c r="AH113" s="1031"/>
      <c r="AI113" s="1031"/>
      <c r="AJ113" s="1032"/>
      <c r="AK113" s="1033">
        <v>762312</v>
      </c>
      <c r="AL113" s="1031"/>
      <c r="AM113" s="1031"/>
      <c r="AN113" s="1031"/>
      <c r="AO113" s="1032"/>
      <c r="AP113" s="1034">
        <v>12.8</v>
      </c>
      <c r="AQ113" s="1035"/>
      <c r="AR113" s="1035"/>
      <c r="AS113" s="1035"/>
      <c r="AT113" s="1036"/>
      <c r="AU113" s="999"/>
      <c r="AV113" s="1000"/>
      <c r="AW113" s="1000"/>
      <c r="AX113" s="1000"/>
      <c r="AY113" s="1000"/>
      <c r="AZ113" s="1046" t="s">
        <v>450</v>
      </c>
      <c r="BA113" s="1047"/>
      <c r="BB113" s="1047"/>
      <c r="BC113" s="1047"/>
      <c r="BD113" s="1047"/>
      <c r="BE113" s="1047"/>
      <c r="BF113" s="1047"/>
      <c r="BG113" s="1047"/>
      <c r="BH113" s="1047"/>
      <c r="BI113" s="1047"/>
      <c r="BJ113" s="1047"/>
      <c r="BK113" s="1047"/>
      <c r="BL113" s="1047"/>
      <c r="BM113" s="1047"/>
      <c r="BN113" s="1047"/>
      <c r="BO113" s="1047"/>
      <c r="BP113" s="1048"/>
      <c r="BQ113" s="1016">
        <v>137042</v>
      </c>
      <c r="BR113" s="1017"/>
      <c r="BS113" s="1017"/>
      <c r="BT113" s="1017"/>
      <c r="BU113" s="1017"/>
      <c r="BV113" s="1017">
        <v>121591</v>
      </c>
      <c r="BW113" s="1017"/>
      <c r="BX113" s="1017"/>
      <c r="BY113" s="1017"/>
      <c r="BZ113" s="1017"/>
      <c r="CA113" s="1017">
        <v>109486</v>
      </c>
      <c r="CB113" s="1017"/>
      <c r="CC113" s="1017"/>
      <c r="CD113" s="1017"/>
      <c r="CE113" s="1017"/>
      <c r="CF113" s="1011">
        <v>1.8</v>
      </c>
      <c r="CG113" s="1012"/>
      <c r="CH113" s="1012"/>
      <c r="CI113" s="1012"/>
      <c r="CJ113" s="1012"/>
      <c r="CK113" s="1042"/>
      <c r="CL113" s="1043"/>
      <c r="CM113" s="1013" t="s">
        <v>451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440</v>
      </c>
      <c r="DH113" s="1056"/>
      <c r="DI113" s="1056"/>
      <c r="DJ113" s="1056"/>
      <c r="DK113" s="1057"/>
      <c r="DL113" s="1058" t="s">
        <v>440</v>
      </c>
      <c r="DM113" s="1056"/>
      <c r="DN113" s="1056"/>
      <c r="DO113" s="1056"/>
      <c r="DP113" s="1057"/>
      <c r="DQ113" s="1058" t="s">
        <v>440</v>
      </c>
      <c r="DR113" s="1056"/>
      <c r="DS113" s="1056"/>
      <c r="DT113" s="1056"/>
      <c r="DU113" s="1057"/>
      <c r="DV113" s="1059" t="s">
        <v>440</v>
      </c>
      <c r="DW113" s="1060"/>
      <c r="DX113" s="1060"/>
      <c r="DY113" s="1060"/>
      <c r="DZ113" s="1061"/>
    </row>
    <row r="114" spans="1:130" s="247"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59464</v>
      </c>
      <c r="AB114" s="1056"/>
      <c r="AC114" s="1056"/>
      <c r="AD114" s="1056"/>
      <c r="AE114" s="1057"/>
      <c r="AF114" s="1058">
        <v>15712</v>
      </c>
      <c r="AG114" s="1056"/>
      <c r="AH114" s="1056"/>
      <c r="AI114" s="1056"/>
      <c r="AJ114" s="1057"/>
      <c r="AK114" s="1058">
        <v>12223</v>
      </c>
      <c r="AL114" s="1056"/>
      <c r="AM114" s="1056"/>
      <c r="AN114" s="1056"/>
      <c r="AO114" s="1057"/>
      <c r="AP114" s="1059">
        <v>0.2</v>
      </c>
      <c r="AQ114" s="1060"/>
      <c r="AR114" s="1060"/>
      <c r="AS114" s="1060"/>
      <c r="AT114" s="1061"/>
      <c r="AU114" s="999"/>
      <c r="AV114" s="1000"/>
      <c r="AW114" s="1000"/>
      <c r="AX114" s="1000"/>
      <c r="AY114" s="1000"/>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1244066</v>
      </c>
      <c r="BR114" s="1017"/>
      <c r="BS114" s="1017"/>
      <c r="BT114" s="1017"/>
      <c r="BU114" s="1017"/>
      <c r="BV114" s="1017">
        <v>1168958</v>
      </c>
      <c r="BW114" s="1017"/>
      <c r="BX114" s="1017"/>
      <c r="BY114" s="1017"/>
      <c r="BZ114" s="1017"/>
      <c r="CA114" s="1017">
        <v>1156360</v>
      </c>
      <c r="CB114" s="1017"/>
      <c r="CC114" s="1017"/>
      <c r="CD114" s="1017"/>
      <c r="CE114" s="1017"/>
      <c r="CF114" s="1011">
        <v>19.5</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440</v>
      </c>
      <c r="DM114" s="1056"/>
      <c r="DN114" s="1056"/>
      <c r="DO114" s="1056"/>
      <c r="DP114" s="1057"/>
      <c r="DQ114" s="1058" t="s">
        <v>440</v>
      </c>
      <c r="DR114" s="1056"/>
      <c r="DS114" s="1056"/>
      <c r="DT114" s="1056"/>
      <c r="DU114" s="1057"/>
      <c r="DV114" s="1059" t="s">
        <v>440</v>
      </c>
      <c r="DW114" s="1060"/>
      <c r="DX114" s="1060"/>
      <c r="DY114" s="1060"/>
      <c r="DZ114" s="1061"/>
    </row>
    <row r="115" spans="1:130" s="247"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973</v>
      </c>
      <c r="AB115" s="1031"/>
      <c r="AC115" s="1031"/>
      <c r="AD115" s="1031"/>
      <c r="AE115" s="1032"/>
      <c r="AF115" s="1033" t="s">
        <v>440</v>
      </c>
      <c r="AG115" s="1031"/>
      <c r="AH115" s="1031"/>
      <c r="AI115" s="1031"/>
      <c r="AJ115" s="1032"/>
      <c r="AK115" s="1033" t="s">
        <v>440</v>
      </c>
      <c r="AL115" s="1031"/>
      <c r="AM115" s="1031"/>
      <c r="AN115" s="1031"/>
      <c r="AO115" s="1032"/>
      <c r="AP115" s="1034" t="s">
        <v>440</v>
      </c>
      <c r="AQ115" s="1035"/>
      <c r="AR115" s="1035"/>
      <c r="AS115" s="1035"/>
      <c r="AT115" s="1036"/>
      <c r="AU115" s="999"/>
      <c r="AV115" s="1000"/>
      <c r="AW115" s="1000"/>
      <c r="AX115" s="1000"/>
      <c r="AY115" s="1000"/>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t="s">
        <v>440</v>
      </c>
      <c r="BR115" s="1017"/>
      <c r="BS115" s="1017"/>
      <c r="BT115" s="1017"/>
      <c r="BU115" s="1017"/>
      <c r="BV115" s="1017" t="s">
        <v>440</v>
      </c>
      <c r="BW115" s="1017"/>
      <c r="BX115" s="1017"/>
      <c r="BY115" s="1017"/>
      <c r="BZ115" s="1017"/>
      <c r="CA115" s="1017" t="s">
        <v>440</v>
      </c>
      <c r="CB115" s="1017"/>
      <c r="CC115" s="1017"/>
      <c r="CD115" s="1017"/>
      <c r="CE115" s="1017"/>
      <c r="CF115" s="1011" t="s">
        <v>440</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440</v>
      </c>
      <c r="DH115" s="1056"/>
      <c r="DI115" s="1056"/>
      <c r="DJ115" s="1056"/>
      <c r="DK115" s="1057"/>
      <c r="DL115" s="1058" t="s">
        <v>440</v>
      </c>
      <c r="DM115" s="1056"/>
      <c r="DN115" s="1056"/>
      <c r="DO115" s="1056"/>
      <c r="DP115" s="1057"/>
      <c r="DQ115" s="1058" t="s">
        <v>440</v>
      </c>
      <c r="DR115" s="1056"/>
      <c r="DS115" s="1056"/>
      <c r="DT115" s="1056"/>
      <c r="DU115" s="1057"/>
      <c r="DV115" s="1059" t="s">
        <v>440</v>
      </c>
      <c r="DW115" s="1060"/>
      <c r="DX115" s="1060"/>
      <c r="DY115" s="1060"/>
      <c r="DZ115" s="1061"/>
    </row>
    <row r="116" spans="1:130" s="247"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440</v>
      </c>
      <c r="AB116" s="1056"/>
      <c r="AC116" s="1056"/>
      <c r="AD116" s="1056"/>
      <c r="AE116" s="1057"/>
      <c r="AF116" s="1058" t="s">
        <v>440</v>
      </c>
      <c r="AG116" s="1056"/>
      <c r="AH116" s="1056"/>
      <c r="AI116" s="1056"/>
      <c r="AJ116" s="1057"/>
      <c r="AK116" s="1058" t="s">
        <v>440</v>
      </c>
      <c r="AL116" s="1056"/>
      <c r="AM116" s="1056"/>
      <c r="AN116" s="1056"/>
      <c r="AO116" s="1057"/>
      <c r="AP116" s="1059" t="s">
        <v>440</v>
      </c>
      <c r="AQ116" s="1060"/>
      <c r="AR116" s="1060"/>
      <c r="AS116" s="1060"/>
      <c r="AT116" s="1061"/>
      <c r="AU116" s="999"/>
      <c r="AV116" s="1000"/>
      <c r="AW116" s="1000"/>
      <c r="AX116" s="1000"/>
      <c r="AY116" s="1000"/>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440</v>
      </c>
      <c r="BW116" s="1017"/>
      <c r="BX116" s="1017"/>
      <c r="BY116" s="1017"/>
      <c r="BZ116" s="1017"/>
      <c r="CA116" s="1017" t="s">
        <v>440</v>
      </c>
      <c r="CB116" s="1017"/>
      <c r="CC116" s="1017"/>
      <c r="CD116" s="1017"/>
      <c r="CE116" s="1017"/>
      <c r="CF116" s="1011" t="s">
        <v>440</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440</v>
      </c>
      <c r="DH116" s="1056"/>
      <c r="DI116" s="1056"/>
      <c r="DJ116" s="1056"/>
      <c r="DK116" s="1057"/>
      <c r="DL116" s="1058" t="s">
        <v>440</v>
      </c>
      <c r="DM116" s="1056"/>
      <c r="DN116" s="1056"/>
      <c r="DO116" s="1056"/>
      <c r="DP116" s="1057"/>
      <c r="DQ116" s="1058" t="s">
        <v>440</v>
      </c>
      <c r="DR116" s="1056"/>
      <c r="DS116" s="1056"/>
      <c r="DT116" s="1056"/>
      <c r="DU116" s="1057"/>
      <c r="DV116" s="1059" t="s">
        <v>440</v>
      </c>
      <c r="DW116" s="1060"/>
      <c r="DX116" s="1060"/>
      <c r="DY116" s="1060"/>
      <c r="DZ116" s="1061"/>
    </row>
    <row r="117" spans="1:130" s="247" customFormat="1" ht="26.25" customHeight="1" x14ac:dyDescent="0.15">
      <c r="A117" s="1003" t="s">
        <v>190</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2" t="s">
        <v>461</v>
      </c>
      <c r="Z117" s="985"/>
      <c r="AA117" s="1073">
        <v>1717058</v>
      </c>
      <c r="AB117" s="1074"/>
      <c r="AC117" s="1074"/>
      <c r="AD117" s="1074"/>
      <c r="AE117" s="1075"/>
      <c r="AF117" s="1076">
        <v>1780248</v>
      </c>
      <c r="AG117" s="1074"/>
      <c r="AH117" s="1074"/>
      <c r="AI117" s="1074"/>
      <c r="AJ117" s="1075"/>
      <c r="AK117" s="1076">
        <v>1744623</v>
      </c>
      <c r="AL117" s="1074"/>
      <c r="AM117" s="1074"/>
      <c r="AN117" s="1074"/>
      <c r="AO117" s="1075"/>
      <c r="AP117" s="1077"/>
      <c r="AQ117" s="1078"/>
      <c r="AR117" s="1078"/>
      <c r="AS117" s="1078"/>
      <c r="AT117" s="1079"/>
      <c r="AU117" s="999"/>
      <c r="AV117" s="1000"/>
      <c r="AW117" s="1000"/>
      <c r="AX117" s="1000"/>
      <c r="AY117" s="1000"/>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397</v>
      </c>
      <c r="BR117" s="1017"/>
      <c r="BS117" s="1017"/>
      <c r="BT117" s="1017"/>
      <c r="BU117" s="1017"/>
      <c r="BV117" s="1017" t="s">
        <v>463</v>
      </c>
      <c r="BW117" s="1017"/>
      <c r="BX117" s="1017"/>
      <c r="BY117" s="1017"/>
      <c r="BZ117" s="1017"/>
      <c r="CA117" s="1017" t="s">
        <v>441</v>
      </c>
      <c r="CB117" s="1017"/>
      <c r="CC117" s="1017"/>
      <c r="CD117" s="1017"/>
      <c r="CE117" s="1017"/>
      <c r="CF117" s="1011" t="s">
        <v>397</v>
      </c>
      <c r="CG117" s="1012"/>
      <c r="CH117" s="1012"/>
      <c r="CI117" s="1012"/>
      <c r="CJ117" s="1012"/>
      <c r="CK117" s="1042"/>
      <c r="CL117" s="1043"/>
      <c r="CM117" s="1013" t="s">
        <v>464</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465</v>
      </c>
      <c r="DH117" s="1056"/>
      <c r="DI117" s="1056"/>
      <c r="DJ117" s="1056"/>
      <c r="DK117" s="1057"/>
      <c r="DL117" s="1058" t="s">
        <v>397</v>
      </c>
      <c r="DM117" s="1056"/>
      <c r="DN117" s="1056"/>
      <c r="DO117" s="1056"/>
      <c r="DP117" s="1057"/>
      <c r="DQ117" s="1058" t="s">
        <v>441</v>
      </c>
      <c r="DR117" s="1056"/>
      <c r="DS117" s="1056"/>
      <c r="DT117" s="1056"/>
      <c r="DU117" s="1057"/>
      <c r="DV117" s="1059" t="s">
        <v>465</v>
      </c>
      <c r="DW117" s="1060"/>
      <c r="DX117" s="1060"/>
      <c r="DY117" s="1060"/>
      <c r="DZ117" s="1061"/>
    </row>
    <row r="118" spans="1:130" s="247" customFormat="1" ht="26.25" customHeight="1" x14ac:dyDescent="0.15">
      <c r="A118" s="1003" t="s">
        <v>435</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312</v>
      </c>
      <c r="AG118" s="984"/>
      <c r="AH118" s="984"/>
      <c r="AI118" s="984"/>
      <c r="AJ118" s="985"/>
      <c r="AK118" s="983" t="s">
        <v>311</v>
      </c>
      <c r="AL118" s="984"/>
      <c r="AM118" s="984"/>
      <c r="AN118" s="984"/>
      <c r="AO118" s="985"/>
      <c r="AP118" s="1068" t="s">
        <v>434</v>
      </c>
      <c r="AQ118" s="1069"/>
      <c r="AR118" s="1069"/>
      <c r="AS118" s="1069"/>
      <c r="AT118" s="1070"/>
      <c r="AU118" s="999"/>
      <c r="AV118" s="1000"/>
      <c r="AW118" s="1000"/>
      <c r="AX118" s="1000"/>
      <c r="AY118" s="1000"/>
      <c r="AZ118" s="1071" t="s">
        <v>466</v>
      </c>
      <c r="BA118" s="1062"/>
      <c r="BB118" s="1062"/>
      <c r="BC118" s="1062"/>
      <c r="BD118" s="1062"/>
      <c r="BE118" s="1062"/>
      <c r="BF118" s="1062"/>
      <c r="BG118" s="1062"/>
      <c r="BH118" s="1062"/>
      <c r="BI118" s="1062"/>
      <c r="BJ118" s="1062"/>
      <c r="BK118" s="1062"/>
      <c r="BL118" s="1062"/>
      <c r="BM118" s="1062"/>
      <c r="BN118" s="1062"/>
      <c r="BO118" s="1062"/>
      <c r="BP118" s="1063"/>
      <c r="BQ118" s="1094" t="s">
        <v>465</v>
      </c>
      <c r="BR118" s="1095"/>
      <c r="BS118" s="1095"/>
      <c r="BT118" s="1095"/>
      <c r="BU118" s="1095"/>
      <c r="BV118" s="1095" t="s">
        <v>463</v>
      </c>
      <c r="BW118" s="1095"/>
      <c r="BX118" s="1095"/>
      <c r="BY118" s="1095"/>
      <c r="BZ118" s="1095"/>
      <c r="CA118" s="1095" t="s">
        <v>465</v>
      </c>
      <c r="CB118" s="1095"/>
      <c r="CC118" s="1095"/>
      <c r="CD118" s="1095"/>
      <c r="CE118" s="1095"/>
      <c r="CF118" s="1011" t="s">
        <v>463</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397</v>
      </c>
      <c r="DH118" s="1056"/>
      <c r="DI118" s="1056"/>
      <c r="DJ118" s="1056"/>
      <c r="DK118" s="1057"/>
      <c r="DL118" s="1058" t="s">
        <v>463</v>
      </c>
      <c r="DM118" s="1056"/>
      <c r="DN118" s="1056"/>
      <c r="DO118" s="1056"/>
      <c r="DP118" s="1057"/>
      <c r="DQ118" s="1058" t="s">
        <v>129</v>
      </c>
      <c r="DR118" s="1056"/>
      <c r="DS118" s="1056"/>
      <c r="DT118" s="1056"/>
      <c r="DU118" s="1057"/>
      <c r="DV118" s="1059" t="s">
        <v>129</v>
      </c>
      <c r="DW118" s="1060"/>
      <c r="DX118" s="1060"/>
      <c r="DY118" s="1060"/>
      <c r="DZ118" s="1061"/>
    </row>
    <row r="119" spans="1:130" s="247"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90" t="s">
        <v>463</v>
      </c>
      <c r="AB119" s="991"/>
      <c r="AC119" s="991"/>
      <c r="AD119" s="991"/>
      <c r="AE119" s="992"/>
      <c r="AF119" s="993" t="s">
        <v>397</v>
      </c>
      <c r="AG119" s="991"/>
      <c r="AH119" s="991"/>
      <c r="AI119" s="991"/>
      <c r="AJ119" s="992"/>
      <c r="AK119" s="993" t="s">
        <v>397</v>
      </c>
      <c r="AL119" s="991"/>
      <c r="AM119" s="991"/>
      <c r="AN119" s="991"/>
      <c r="AO119" s="992"/>
      <c r="AP119" s="994" t="s">
        <v>441</v>
      </c>
      <c r="AQ119" s="995"/>
      <c r="AR119" s="995"/>
      <c r="AS119" s="995"/>
      <c r="AT119" s="996"/>
      <c r="AU119" s="1001"/>
      <c r="AV119" s="1002"/>
      <c r="AW119" s="1002"/>
      <c r="AX119" s="1002"/>
      <c r="AY119" s="1002"/>
      <c r="AZ119" s="278" t="s">
        <v>190</v>
      </c>
      <c r="BA119" s="278"/>
      <c r="BB119" s="278"/>
      <c r="BC119" s="278"/>
      <c r="BD119" s="278"/>
      <c r="BE119" s="278"/>
      <c r="BF119" s="278"/>
      <c r="BG119" s="278"/>
      <c r="BH119" s="278"/>
      <c r="BI119" s="278"/>
      <c r="BJ119" s="278"/>
      <c r="BK119" s="278"/>
      <c r="BL119" s="278"/>
      <c r="BM119" s="278"/>
      <c r="BN119" s="278"/>
      <c r="BO119" s="1072" t="s">
        <v>468</v>
      </c>
      <c r="BP119" s="1103"/>
      <c r="BQ119" s="1094">
        <v>22430463</v>
      </c>
      <c r="BR119" s="1095"/>
      <c r="BS119" s="1095"/>
      <c r="BT119" s="1095"/>
      <c r="BU119" s="1095"/>
      <c r="BV119" s="1095">
        <v>21262589</v>
      </c>
      <c r="BW119" s="1095"/>
      <c r="BX119" s="1095"/>
      <c r="BY119" s="1095"/>
      <c r="BZ119" s="1095"/>
      <c r="CA119" s="1095">
        <v>21382228</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463</v>
      </c>
      <c r="DH119" s="1081"/>
      <c r="DI119" s="1081"/>
      <c r="DJ119" s="1081"/>
      <c r="DK119" s="1082"/>
      <c r="DL119" s="1080" t="s">
        <v>441</v>
      </c>
      <c r="DM119" s="1081"/>
      <c r="DN119" s="1081"/>
      <c r="DO119" s="1081"/>
      <c r="DP119" s="1082"/>
      <c r="DQ119" s="1080" t="s">
        <v>129</v>
      </c>
      <c r="DR119" s="1081"/>
      <c r="DS119" s="1081"/>
      <c r="DT119" s="1081"/>
      <c r="DU119" s="1082"/>
      <c r="DV119" s="1083" t="s">
        <v>470</v>
      </c>
      <c r="DW119" s="1084"/>
      <c r="DX119" s="1084"/>
      <c r="DY119" s="1084"/>
      <c r="DZ119" s="1085"/>
    </row>
    <row r="120" spans="1:130" s="247" customFormat="1" ht="26.25" customHeight="1" x14ac:dyDescent="0.15">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397</v>
      </c>
      <c r="AB120" s="1056"/>
      <c r="AC120" s="1056"/>
      <c r="AD120" s="1056"/>
      <c r="AE120" s="1057"/>
      <c r="AF120" s="1058" t="s">
        <v>441</v>
      </c>
      <c r="AG120" s="1056"/>
      <c r="AH120" s="1056"/>
      <c r="AI120" s="1056"/>
      <c r="AJ120" s="1057"/>
      <c r="AK120" s="1058" t="s">
        <v>441</v>
      </c>
      <c r="AL120" s="1056"/>
      <c r="AM120" s="1056"/>
      <c r="AN120" s="1056"/>
      <c r="AO120" s="1057"/>
      <c r="AP120" s="1059" t="s">
        <v>397</v>
      </c>
      <c r="AQ120" s="1060"/>
      <c r="AR120" s="1060"/>
      <c r="AS120" s="1060"/>
      <c r="AT120" s="1061"/>
      <c r="AU120" s="1086" t="s">
        <v>471</v>
      </c>
      <c r="AV120" s="1087"/>
      <c r="AW120" s="1087"/>
      <c r="AX120" s="1087"/>
      <c r="AY120" s="1088"/>
      <c r="AZ120" s="1037" t="s">
        <v>472</v>
      </c>
      <c r="BA120" s="988"/>
      <c r="BB120" s="988"/>
      <c r="BC120" s="988"/>
      <c r="BD120" s="988"/>
      <c r="BE120" s="988"/>
      <c r="BF120" s="988"/>
      <c r="BG120" s="988"/>
      <c r="BH120" s="988"/>
      <c r="BI120" s="988"/>
      <c r="BJ120" s="988"/>
      <c r="BK120" s="988"/>
      <c r="BL120" s="988"/>
      <c r="BM120" s="988"/>
      <c r="BN120" s="988"/>
      <c r="BO120" s="988"/>
      <c r="BP120" s="989"/>
      <c r="BQ120" s="1023">
        <v>3127055</v>
      </c>
      <c r="BR120" s="1024"/>
      <c r="BS120" s="1024"/>
      <c r="BT120" s="1024"/>
      <c r="BU120" s="1024"/>
      <c r="BV120" s="1024">
        <v>3427659</v>
      </c>
      <c r="BW120" s="1024"/>
      <c r="BX120" s="1024"/>
      <c r="BY120" s="1024"/>
      <c r="BZ120" s="1024"/>
      <c r="CA120" s="1024">
        <v>4021407</v>
      </c>
      <c r="CB120" s="1024"/>
      <c r="CC120" s="1024"/>
      <c r="CD120" s="1024"/>
      <c r="CE120" s="1024"/>
      <c r="CF120" s="1038">
        <v>67.599999999999994</v>
      </c>
      <c r="CG120" s="1039"/>
      <c r="CH120" s="1039"/>
      <c r="CI120" s="1039"/>
      <c r="CJ120" s="1039"/>
      <c r="CK120" s="1104" t="s">
        <v>473</v>
      </c>
      <c r="CL120" s="1105"/>
      <c r="CM120" s="1105"/>
      <c r="CN120" s="1105"/>
      <c r="CO120" s="1106"/>
      <c r="CP120" s="1112" t="s">
        <v>474</v>
      </c>
      <c r="CQ120" s="1113"/>
      <c r="CR120" s="1113"/>
      <c r="CS120" s="1113"/>
      <c r="CT120" s="1113"/>
      <c r="CU120" s="1113"/>
      <c r="CV120" s="1113"/>
      <c r="CW120" s="1113"/>
      <c r="CX120" s="1113"/>
      <c r="CY120" s="1113"/>
      <c r="CZ120" s="1113"/>
      <c r="DA120" s="1113"/>
      <c r="DB120" s="1113"/>
      <c r="DC120" s="1113"/>
      <c r="DD120" s="1113"/>
      <c r="DE120" s="1113"/>
      <c r="DF120" s="1114"/>
      <c r="DG120" s="1023" t="s">
        <v>441</v>
      </c>
      <c r="DH120" s="1024"/>
      <c r="DI120" s="1024"/>
      <c r="DJ120" s="1024"/>
      <c r="DK120" s="1024"/>
      <c r="DL120" s="1024">
        <v>8902223</v>
      </c>
      <c r="DM120" s="1024"/>
      <c r="DN120" s="1024"/>
      <c r="DO120" s="1024"/>
      <c r="DP120" s="1024"/>
      <c r="DQ120" s="1024">
        <v>7974767</v>
      </c>
      <c r="DR120" s="1024"/>
      <c r="DS120" s="1024"/>
      <c r="DT120" s="1024"/>
      <c r="DU120" s="1024"/>
      <c r="DV120" s="1025">
        <v>134.1</v>
      </c>
      <c r="DW120" s="1025"/>
      <c r="DX120" s="1025"/>
      <c r="DY120" s="1025"/>
      <c r="DZ120" s="1026"/>
    </row>
    <row r="121" spans="1:130" s="247" customFormat="1" ht="26.25" customHeight="1" x14ac:dyDescent="0.15">
      <c r="A121" s="1156"/>
      <c r="B121" s="1043"/>
      <c r="C121" s="1064" t="s">
        <v>475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441</v>
      </c>
      <c r="AB121" s="1056"/>
      <c r="AC121" s="1056"/>
      <c r="AD121" s="1056"/>
      <c r="AE121" s="1057"/>
      <c r="AF121" s="1058" t="s">
        <v>397</v>
      </c>
      <c r="AG121" s="1056"/>
      <c r="AH121" s="1056"/>
      <c r="AI121" s="1056"/>
      <c r="AJ121" s="1057"/>
      <c r="AK121" s="1058" t="s">
        <v>397</v>
      </c>
      <c r="AL121" s="1056"/>
      <c r="AM121" s="1056"/>
      <c r="AN121" s="1056"/>
      <c r="AO121" s="1057"/>
      <c r="AP121" s="1059" t="s">
        <v>465</v>
      </c>
      <c r="AQ121" s="1060"/>
      <c r="AR121" s="1060"/>
      <c r="AS121" s="1060"/>
      <c r="AT121" s="1061"/>
      <c r="AU121" s="1089"/>
      <c r="AV121" s="1090"/>
      <c r="AW121" s="1090"/>
      <c r="AX121" s="1090"/>
      <c r="AY121" s="1091"/>
      <c r="AZ121" s="1046" t="s">
        <v>476</v>
      </c>
      <c r="BA121" s="1047"/>
      <c r="BB121" s="1047"/>
      <c r="BC121" s="1047"/>
      <c r="BD121" s="1047"/>
      <c r="BE121" s="1047"/>
      <c r="BF121" s="1047"/>
      <c r="BG121" s="1047"/>
      <c r="BH121" s="1047"/>
      <c r="BI121" s="1047"/>
      <c r="BJ121" s="1047"/>
      <c r="BK121" s="1047"/>
      <c r="BL121" s="1047"/>
      <c r="BM121" s="1047"/>
      <c r="BN121" s="1047"/>
      <c r="BO121" s="1047"/>
      <c r="BP121" s="1048"/>
      <c r="BQ121" s="1016" t="s">
        <v>465</v>
      </c>
      <c r="BR121" s="1017"/>
      <c r="BS121" s="1017"/>
      <c r="BT121" s="1017"/>
      <c r="BU121" s="1017"/>
      <c r="BV121" s="1017" t="s">
        <v>441</v>
      </c>
      <c r="BW121" s="1017"/>
      <c r="BX121" s="1017"/>
      <c r="BY121" s="1017"/>
      <c r="BZ121" s="1017"/>
      <c r="CA121" s="1017" t="s">
        <v>441</v>
      </c>
      <c r="CB121" s="1017"/>
      <c r="CC121" s="1017"/>
      <c r="CD121" s="1017"/>
      <c r="CE121" s="1017"/>
      <c r="CF121" s="1011" t="s">
        <v>465</v>
      </c>
      <c r="CG121" s="1012"/>
      <c r="CH121" s="1012"/>
      <c r="CI121" s="1012"/>
      <c r="CJ121" s="1012"/>
      <c r="CK121" s="1107"/>
      <c r="CL121" s="1108"/>
      <c r="CM121" s="1108"/>
      <c r="CN121" s="1108"/>
      <c r="CO121" s="1109"/>
      <c r="CP121" s="1117" t="s">
        <v>477</v>
      </c>
      <c r="CQ121" s="1118"/>
      <c r="CR121" s="1118"/>
      <c r="CS121" s="1118"/>
      <c r="CT121" s="1118"/>
      <c r="CU121" s="1118"/>
      <c r="CV121" s="1118"/>
      <c r="CW121" s="1118"/>
      <c r="CX121" s="1118"/>
      <c r="CY121" s="1118"/>
      <c r="CZ121" s="1118"/>
      <c r="DA121" s="1118"/>
      <c r="DB121" s="1118"/>
      <c r="DC121" s="1118"/>
      <c r="DD121" s="1118"/>
      <c r="DE121" s="1118"/>
      <c r="DF121" s="1119"/>
      <c r="DG121" s="1016">
        <v>6884</v>
      </c>
      <c r="DH121" s="1017"/>
      <c r="DI121" s="1017"/>
      <c r="DJ121" s="1017"/>
      <c r="DK121" s="1017"/>
      <c r="DL121" s="1017">
        <v>6420</v>
      </c>
      <c r="DM121" s="1017"/>
      <c r="DN121" s="1017"/>
      <c r="DO121" s="1017"/>
      <c r="DP121" s="1017"/>
      <c r="DQ121" s="1017">
        <v>7204</v>
      </c>
      <c r="DR121" s="1017"/>
      <c r="DS121" s="1017"/>
      <c r="DT121" s="1017"/>
      <c r="DU121" s="1017"/>
      <c r="DV121" s="1018">
        <v>0.1</v>
      </c>
      <c r="DW121" s="1018"/>
      <c r="DX121" s="1018"/>
      <c r="DY121" s="1018"/>
      <c r="DZ121" s="1019"/>
    </row>
    <row r="122" spans="1:130" s="247"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397</v>
      </c>
      <c r="AB122" s="1056"/>
      <c r="AC122" s="1056"/>
      <c r="AD122" s="1056"/>
      <c r="AE122" s="1057"/>
      <c r="AF122" s="1058" t="s">
        <v>441</v>
      </c>
      <c r="AG122" s="1056"/>
      <c r="AH122" s="1056"/>
      <c r="AI122" s="1056"/>
      <c r="AJ122" s="1057"/>
      <c r="AK122" s="1058" t="s">
        <v>441</v>
      </c>
      <c r="AL122" s="1056"/>
      <c r="AM122" s="1056"/>
      <c r="AN122" s="1056"/>
      <c r="AO122" s="1057"/>
      <c r="AP122" s="1059" t="s">
        <v>441</v>
      </c>
      <c r="AQ122" s="1060"/>
      <c r="AR122" s="1060"/>
      <c r="AS122" s="1060"/>
      <c r="AT122" s="1061"/>
      <c r="AU122" s="1089"/>
      <c r="AV122" s="1090"/>
      <c r="AW122" s="1090"/>
      <c r="AX122" s="1090"/>
      <c r="AY122" s="1091"/>
      <c r="AZ122" s="1071" t="s">
        <v>478</v>
      </c>
      <c r="BA122" s="1062"/>
      <c r="BB122" s="1062"/>
      <c r="BC122" s="1062"/>
      <c r="BD122" s="1062"/>
      <c r="BE122" s="1062"/>
      <c r="BF122" s="1062"/>
      <c r="BG122" s="1062"/>
      <c r="BH122" s="1062"/>
      <c r="BI122" s="1062"/>
      <c r="BJ122" s="1062"/>
      <c r="BK122" s="1062"/>
      <c r="BL122" s="1062"/>
      <c r="BM122" s="1062"/>
      <c r="BN122" s="1062"/>
      <c r="BO122" s="1062"/>
      <c r="BP122" s="1063"/>
      <c r="BQ122" s="1094">
        <v>13841627</v>
      </c>
      <c r="BR122" s="1095"/>
      <c r="BS122" s="1095"/>
      <c r="BT122" s="1095"/>
      <c r="BU122" s="1095"/>
      <c r="BV122" s="1095">
        <v>13530409</v>
      </c>
      <c r="BW122" s="1095"/>
      <c r="BX122" s="1095"/>
      <c r="BY122" s="1095"/>
      <c r="BZ122" s="1095"/>
      <c r="CA122" s="1095">
        <v>13798236</v>
      </c>
      <c r="CB122" s="1095"/>
      <c r="CC122" s="1095"/>
      <c r="CD122" s="1095"/>
      <c r="CE122" s="1095"/>
      <c r="CF122" s="1115">
        <v>232.1</v>
      </c>
      <c r="CG122" s="1116"/>
      <c r="CH122" s="1116"/>
      <c r="CI122" s="1116"/>
      <c r="CJ122" s="1116"/>
      <c r="CK122" s="1107"/>
      <c r="CL122" s="1108"/>
      <c r="CM122" s="1108"/>
      <c r="CN122" s="1108"/>
      <c r="CO122" s="1109"/>
      <c r="CP122" s="1117" t="s">
        <v>479</v>
      </c>
      <c r="CQ122" s="1118"/>
      <c r="CR122" s="1118"/>
      <c r="CS122" s="1118"/>
      <c r="CT122" s="1118"/>
      <c r="CU122" s="1118"/>
      <c r="CV122" s="1118"/>
      <c r="CW122" s="1118"/>
      <c r="CX122" s="1118"/>
      <c r="CY122" s="1118"/>
      <c r="CZ122" s="1118"/>
      <c r="DA122" s="1118"/>
      <c r="DB122" s="1118"/>
      <c r="DC122" s="1118"/>
      <c r="DD122" s="1118"/>
      <c r="DE122" s="1118"/>
      <c r="DF122" s="1119"/>
      <c r="DG122" s="1016" t="s">
        <v>441</v>
      </c>
      <c r="DH122" s="1017"/>
      <c r="DI122" s="1017"/>
      <c r="DJ122" s="1017"/>
      <c r="DK122" s="1017"/>
      <c r="DL122" s="1017" t="s">
        <v>397</v>
      </c>
      <c r="DM122" s="1017"/>
      <c r="DN122" s="1017"/>
      <c r="DO122" s="1017"/>
      <c r="DP122" s="1017"/>
      <c r="DQ122" s="1017" t="s">
        <v>463</v>
      </c>
      <c r="DR122" s="1017"/>
      <c r="DS122" s="1017"/>
      <c r="DT122" s="1017"/>
      <c r="DU122" s="1017"/>
      <c r="DV122" s="1018" t="s">
        <v>463</v>
      </c>
      <c r="DW122" s="1018"/>
      <c r="DX122" s="1018"/>
      <c r="DY122" s="1018"/>
      <c r="DZ122" s="1019"/>
    </row>
    <row r="123" spans="1:130" s="247"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973</v>
      </c>
      <c r="AB123" s="1056"/>
      <c r="AC123" s="1056"/>
      <c r="AD123" s="1056"/>
      <c r="AE123" s="1057"/>
      <c r="AF123" s="1058" t="s">
        <v>397</v>
      </c>
      <c r="AG123" s="1056"/>
      <c r="AH123" s="1056"/>
      <c r="AI123" s="1056"/>
      <c r="AJ123" s="1057"/>
      <c r="AK123" s="1058" t="s">
        <v>463</v>
      </c>
      <c r="AL123" s="1056"/>
      <c r="AM123" s="1056"/>
      <c r="AN123" s="1056"/>
      <c r="AO123" s="1057"/>
      <c r="AP123" s="1059" t="s">
        <v>465</v>
      </c>
      <c r="AQ123" s="1060"/>
      <c r="AR123" s="1060"/>
      <c r="AS123" s="1060"/>
      <c r="AT123" s="1061"/>
      <c r="AU123" s="1092"/>
      <c r="AV123" s="1093"/>
      <c r="AW123" s="1093"/>
      <c r="AX123" s="1093"/>
      <c r="AY123" s="1093"/>
      <c r="AZ123" s="278" t="s">
        <v>190</v>
      </c>
      <c r="BA123" s="278"/>
      <c r="BB123" s="278"/>
      <c r="BC123" s="278"/>
      <c r="BD123" s="278"/>
      <c r="BE123" s="278"/>
      <c r="BF123" s="278"/>
      <c r="BG123" s="278"/>
      <c r="BH123" s="278"/>
      <c r="BI123" s="278"/>
      <c r="BJ123" s="278"/>
      <c r="BK123" s="278"/>
      <c r="BL123" s="278"/>
      <c r="BM123" s="278"/>
      <c r="BN123" s="278"/>
      <c r="BO123" s="1072" t="s">
        <v>480</v>
      </c>
      <c r="BP123" s="1103"/>
      <c r="BQ123" s="1162">
        <v>16968682</v>
      </c>
      <c r="BR123" s="1163"/>
      <c r="BS123" s="1163"/>
      <c r="BT123" s="1163"/>
      <c r="BU123" s="1163"/>
      <c r="BV123" s="1163">
        <v>16958068</v>
      </c>
      <c r="BW123" s="1163"/>
      <c r="BX123" s="1163"/>
      <c r="BY123" s="1163"/>
      <c r="BZ123" s="1163"/>
      <c r="CA123" s="1163">
        <v>17819643</v>
      </c>
      <c r="CB123" s="1163"/>
      <c r="CC123" s="1163"/>
      <c r="CD123" s="1163"/>
      <c r="CE123" s="1163"/>
      <c r="CF123" s="1096"/>
      <c r="CG123" s="1097"/>
      <c r="CH123" s="1097"/>
      <c r="CI123" s="1097"/>
      <c r="CJ123" s="1098"/>
      <c r="CK123" s="1107"/>
      <c r="CL123" s="1108"/>
      <c r="CM123" s="1108"/>
      <c r="CN123" s="1108"/>
      <c r="CO123" s="1109"/>
      <c r="CP123" s="1117" t="s">
        <v>481</v>
      </c>
      <c r="CQ123" s="1118"/>
      <c r="CR123" s="1118"/>
      <c r="CS123" s="1118"/>
      <c r="CT123" s="1118"/>
      <c r="CU123" s="1118"/>
      <c r="CV123" s="1118"/>
      <c r="CW123" s="1118"/>
      <c r="CX123" s="1118"/>
      <c r="CY123" s="1118"/>
      <c r="CZ123" s="1118"/>
      <c r="DA123" s="1118"/>
      <c r="DB123" s="1118"/>
      <c r="DC123" s="1118"/>
      <c r="DD123" s="1118"/>
      <c r="DE123" s="1118"/>
      <c r="DF123" s="1119"/>
      <c r="DG123" s="1055" t="s">
        <v>463</v>
      </c>
      <c r="DH123" s="1056"/>
      <c r="DI123" s="1056"/>
      <c r="DJ123" s="1056"/>
      <c r="DK123" s="1057"/>
      <c r="DL123" s="1058" t="s">
        <v>470</v>
      </c>
      <c r="DM123" s="1056"/>
      <c r="DN123" s="1056"/>
      <c r="DO123" s="1056"/>
      <c r="DP123" s="1057"/>
      <c r="DQ123" s="1058" t="s">
        <v>129</v>
      </c>
      <c r="DR123" s="1056"/>
      <c r="DS123" s="1056"/>
      <c r="DT123" s="1056"/>
      <c r="DU123" s="1057"/>
      <c r="DV123" s="1059" t="s">
        <v>470</v>
      </c>
      <c r="DW123" s="1060"/>
      <c r="DX123" s="1060"/>
      <c r="DY123" s="1060"/>
      <c r="DZ123" s="1061"/>
    </row>
    <row r="124" spans="1:130" s="247" customFormat="1" ht="26.25" customHeight="1" thickBot="1" x14ac:dyDescent="0.2">
      <c r="A124" s="1156"/>
      <c r="B124" s="1043"/>
      <c r="C124" s="1013" t="s">
        <v>464</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397</v>
      </c>
      <c r="AB124" s="1056"/>
      <c r="AC124" s="1056"/>
      <c r="AD124" s="1056"/>
      <c r="AE124" s="1057"/>
      <c r="AF124" s="1058" t="s">
        <v>463</v>
      </c>
      <c r="AG124" s="1056"/>
      <c r="AH124" s="1056"/>
      <c r="AI124" s="1056"/>
      <c r="AJ124" s="1057"/>
      <c r="AK124" s="1058" t="s">
        <v>397</v>
      </c>
      <c r="AL124" s="1056"/>
      <c r="AM124" s="1056"/>
      <c r="AN124" s="1056"/>
      <c r="AO124" s="1057"/>
      <c r="AP124" s="1059" t="s">
        <v>397</v>
      </c>
      <c r="AQ124" s="1060"/>
      <c r="AR124" s="1060"/>
      <c r="AS124" s="1060"/>
      <c r="AT124" s="1061"/>
      <c r="AU124" s="1158" t="s">
        <v>482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93.9</v>
      </c>
      <c r="BR124" s="1125"/>
      <c r="BS124" s="1125"/>
      <c r="BT124" s="1125"/>
      <c r="BU124" s="1125"/>
      <c r="BV124" s="1125">
        <v>73.3</v>
      </c>
      <c r="BW124" s="1125"/>
      <c r="BX124" s="1125"/>
      <c r="BY124" s="1125"/>
      <c r="BZ124" s="1125"/>
      <c r="CA124" s="1125">
        <v>59.9</v>
      </c>
      <c r="CB124" s="1125"/>
      <c r="CC124" s="1125"/>
      <c r="CD124" s="1125"/>
      <c r="CE124" s="1125"/>
      <c r="CF124" s="1126"/>
      <c r="CG124" s="1127"/>
      <c r="CH124" s="1127"/>
      <c r="CI124" s="1127"/>
      <c r="CJ124" s="1128"/>
      <c r="CK124" s="1110"/>
      <c r="CL124" s="1110"/>
      <c r="CM124" s="1110"/>
      <c r="CN124" s="1110"/>
      <c r="CO124" s="1111"/>
      <c r="CP124" s="1117" t="s">
        <v>483</v>
      </c>
      <c r="CQ124" s="1118"/>
      <c r="CR124" s="1118"/>
      <c r="CS124" s="1118"/>
      <c r="CT124" s="1118"/>
      <c r="CU124" s="1118"/>
      <c r="CV124" s="1118"/>
      <c r="CW124" s="1118"/>
      <c r="CX124" s="1118"/>
      <c r="CY124" s="1118"/>
      <c r="CZ124" s="1118"/>
      <c r="DA124" s="1118"/>
      <c r="DB124" s="1118"/>
      <c r="DC124" s="1118"/>
      <c r="DD124" s="1118"/>
      <c r="DE124" s="1118"/>
      <c r="DF124" s="1119"/>
      <c r="DG124" s="1102">
        <v>9949645</v>
      </c>
      <c r="DH124" s="1081"/>
      <c r="DI124" s="1081"/>
      <c r="DJ124" s="1081"/>
      <c r="DK124" s="1082"/>
      <c r="DL124" s="1080" t="s">
        <v>463</v>
      </c>
      <c r="DM124" s="1081"/>
      <c r="DN124" s="1081"/>
      <c r="DO124" s="1081"/>
      <c r="DP124" s="1082"/>
      <c r="DQ124" s="1080" t="s">
        <v>441</v>
      </c>
      <c r="DR124" s="1081"/>
      <c r="DS124" s="1081"/>
      <c r="DT124" s="1081"/>
      <c r="DU124" s="1082"/>
      <c r="DV124" s="1083" t="s">
        <v>129</v>
      </c>
      <c r="DW124" s="1084"/>
      <c r="DX124" s="1084"/>
      <c r="DY124" s="1084"/>
      <c r="DZ124" s="1085"/>
    </row>
    <row r="125" spans="1:130" s="247" customFormat="1" ht="26.25" customHeight="1" x14ac:dyDescent="0.15">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397</v>
      </c>
      <c r="AB125" s="1056"/>
      <c r="AC125" s="1056"/>
      <c r="AD125" s="1056"/>
      <c r="AE125" s="1057"/>
      <c r="AF125" s="1058" t="s">
        <v>397</v>
      </c>
      <c r="AG125" s="1056"/>
      <c r="AH125" s="1056"/>
      <c r="AI125" s="1056"/>
      <c r="AJ125" s="1057"/>
      <c r="AK125" s="1058" t="s">
        <v>441</v>
      </c>
      <c r="AL125" s="1056"/>
      <c r="AM125" s="1056"/>
      <c r="AN125" s="1056"/>
      <c r="AO125" s="1057"/>
      <c r="AP125" s="1059" t="s">
        <v>397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484</v>
      </c>
      <c r="CL125" s="1105"/>
      <c r="CM125" s="1105"/>
      <c r="CN125" s="1105"/>
      <c r="CO125" s="1106"/>
      <c r="CP125" s="1037" t="s">
        <v>485</v>
      </c>
      <c r="CQ125" s="988"/>
      <c r="CR125" s="988"/>
      <c r="CS125" s="988"/>
      <c r="CT125" s="988"/>
      <c r="CU125" s="988"/>
      <c r="CV125" s="988"/>
      <c r="CW125" s="988"/>
      <c r="CX125" s="988"/>
      <c r="CY125" s="988"/>
      <c r="CZ125" s="988"/>
      <c r="DA125" s="988"/>
      <c r="DB125" s="988"/>
      <c r="DC125" s="988"/>
      <c r="DD125" s="988"/>
      <c r="DE125" s="988"/>
      <c r="DF125" s="989"/>
      <c r="DG125" s="1023" t="s">
        <v>463</v>
      </c>
      <c r="DH125" s="1024"/>
      <c r="DI125" s="1024"/>
      <c r="DJ125" s="1024"/>
      <c r="DK125" s="1024"/>
      <c r="DL125" s="1024" t="s">
        <v>441</v>
      </c>
      <c r="DM125" s="1024"/>
      <c r="DN125" s="1024"/>
      <c r="DO125" s="1024"/>
      <c r="DP125" s="1024"/>
      <c r="DQ125" s="1024" t="s">
        <v>129</v>
      </c>
      <c r="DR125" s="1024"/>
      <c r="DS125" s="1024"/>
      <c r="DT125" s="1024"/>
      <c r="DU125" s="1024"/>
      <c r="DV125" s="1025" t="s">
        <v>397</v>
      </c>
      <c r="DW125" s="1025"/>
      <c r="DX125" s="1025"/>
      <c r="DY125" s="1025"/>
      <c r="DZ125" s="1026"/>
    </row>
    <row r="126" spans="1:130" s="247" customFormat="1" ht="26.25" customHeight="1" thickBot="1" x14ac:dyDescent="0.2">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441</v>
      </c>
      <c r="AB126" s="1056"/>
      <c r="AC126" s="1056"/>
      <c r="AD126" s="1056"/>
      <c r="AE126" s="1057"/>
      <c r="AF126" s="1058" t="s">
        <v>397</v>
      </c>
      <c r="AG126" s="1056"/>
      <c r="AH126" s="1056"/>
      <c r="AI126" s="1056"/>
      <c r="AJ126" s="1057"/>
      <c r="AK126" s="1058" t="s">
        <v>397</v>
      </c>
      <c r="AL126" s="1056"/>
      <c r="AM126" s="1056"/>
      <c r="AN126" s="1056"/>
      <c r="AO126" s="1057"/>
      <c r="AP126" s="1059" t="s">
        <v>441</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486</v>
      </c>
      <c r="CQ126" s="1047"/>
      <c r="CR126" s="1047"/>
      <c r="CS126" s="1047"/>
      <c r="CT126" s="1047"/>
      <c r="CU126" s="1047"/>
      <c r="CV126" s="1047"/>
      <c r="CW126" s="1047"/>
      <c r="CX126" s="1047"/>
      <c r="CY126" s="1047"/>
      <c r="CZ126" s="1047"/>
      <c r="DA126" s="1047"/>
      <c r="DB126" s="1047"/>
      <c r="DC126" s="1047"/>
      <c r="DD126" s="1047"/>
      <c r="DE126" s="1047"/>
      <c r="DF126" s="1048"/>
      <c r="DG126" s="1016" t="s">
        <v>129</v>
      </c>
      <c r="DH126" s="1017"/>
      <c r="DI126" s="1017"/>
      <c r="DJ126" s="1017"/>
      <c r="DK126" s="1017"/>
      <c r="DL126" s="1017" t="s">
        <v>397</v>
      </c>
      <c r="DM126" s="1017"/>
      <c r="DN126" s="1017"/>
      <c r="DO126" s="1017"/>
      <c r="DP126" s="1017"/>
      <c r="DQ126" s="1017" t="s">
        <v>397</v>
      </c>
      <c r="DR126" s="1017"/>
      <c r="DS126" s="1017"/>
      <c r="DT126" s="1017"/>
      <c r="DU126" s="1017"/>
      <c r="DV126" s="1018" t="s">
        <v>397</v>
      </c>
      <c r="DW126" s="1018"/>
      <c r="DX126" s="1018"/>
      <c r="DY126" s="1018"/>
      <c r="DZ126" s="1019"/>
    </row>
    <row r="127" spans="1:130" s="247" customFormat="1" ht="26.25" customHeight="1" x14ac:dyDescent="0.15">
      <c r="A127" s="1157"/>
      <c r="B127" s="1045"/>
      <c r="C127" s="1099" t="s">
        <v>487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463</v>
      </c>
      <c r="AB127" s="1056"/>
      <c r="AC127" s="1056"/>
      <c r="AD127" s="1056"/>
      <c r="AE127" s="1057"/>
      <c r="AF127" s="1058" t="s">
        <v>441</v>
      </c>
      <c r="AG127" s="1056"/>
      <c r="AH127" s="1056"/>
      <c r="AI127" s="1056"/>
      <c r="AJ127" s="1057"/>
      <c r="AK127" s="1058" t="s">
        <v>397</v>
      </c>
      <c r="AL127" s="1056"/>
      <c r="AM127" s="1056"/>
      <c r="AN127" s="1056"/>
      <c r="AO127" s="1057"/>
      <c r="AP127" s="1059" t="s">
        <v>129</v>
      </c>
      <c r="AQ127" s="1060"/>
      <c r="AR127" s="1060"/>
      <c r="AS127" s="1060"/>
      <c r="AT127" s="1061"/>
      <c r="AU127" s="283"/>
      <c r="AV127" s="283"/>
      <c r="AW127" s="283"/>
      <c r="AX127" s="1129" t="s">
        <v>488</v>
      </c>
      <c r="AY127" s="1130"/>
      <c r="AZ127" s="1130"/>
      <c r="BA127" s="1130"/>
      <c r="BB127" s="1130"/>
      <c r="BC127" s="1130"/>
      <c r="BD127" s="1130"/>
      <c r="BE127" s="1131"/>
      <c r="BF127" s="1132" t="s">
        <v>489</v>
      </c>
      <c r="BG127" s="1130"/>
      <c r="BH127" s="1130"/>
      <c r="BI127" s="1130"/>
      <c r="BJ127" s="1130"/>
      <c r="BK127" s="1130"/>
      <c r="BL127" s="1131"/>
      <c r="BM127" s="1132" t="s">
        <v>490</v>
      </c>
      <c r="BN127" s="1130"/>
      <c r="BO127" s="1130"/>
      <c r="BP127" s="1130"/>
      <c r="BQ127" s="1130"/>
      <c r="BR127" s="1130"/>
      <c r="BS127" s="1131"/>
      <c r="BT127" s="1132" t="s">
        <v>491</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492</v>
      </c>
      <c r="CQ127" s="1047"/>
      <c r="CR127" s="1047"/>
      <c r="CS127" s="1047"/>
      <c r="CT127" s="1047"/>
      <c r="CU127" s="1047"/>
      <c r="CV127" s="1047"/>
      <c r="CW127" s="1047"/>
      <c r="CX127" s="1047"/>
      <c r="CY127" s="1047"/>
      <c r="CZ127" s="1047"/>
      <c r="DA127" s="1047"/>
      <c r="DB127" s="1047"/>
      <c r="DC127" s="1047"/>
      <c r="DD127" s="1047"/>
      <c r="DE127" s="1047"/>
      <c r="DF127" s="1048"/>
      <c r="DG127" s="1016" t="s">
        <v>441</v>
      </c>
      <c r="DH127" s="1017"/>
      <c r="DI127" s="1017"/>
      <c r="DJ127" s="1017"/>
      <c r="DK127" s="1017"/>
      <c r="DL127" s="1017" t="s">
        <v>463</v>
      </c>
      <c r="DM127" s="1017"/>
      <c r="DN127" s="1017"/>
      <c r="DO127" s="1017"/>
      <c r="DP127" s="1017"/>
      <c r="DQ127" s="1017" t="s">
        <v>397</v>
      </c>
      <c r="DR127" s="1017"/>
      <c r="DS127" s="1017"/>
      <c r="DT127" s="1017"/>
      <c r="DU127" s="1017"/>
      <c r="DV127" s="1018" t="s">
        <v>397</v>
      </c>
      <c r="DW127" s="1018"/>
      <c r="DX127" s="1018"/>
      <c r="DY127" s="1018"/>
      <c r="DZ127" s="1019"/>
    </row>
    <row r="128" spans="1:130" s="247" customFormat="1" ht="26.25" customHeight="1" thickBot="1" x14ac:dyDescent="0.2">
      <c r="A128" s="1140" t="s">
        <v>493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494</v>
      </c>
      <c r="X128" s="1142"/>
      <c r="Y128" s="1142"/>
      <c r="Z128" s="1143"/>
      <c r="AA128" s="1144" t="s">
        <v>397</v>
      </c>
      <c r="AB128" s="1145"/>
      <c r="AC128" s="1145"/>
      <c r="AD128" s="1145"/>
      <c r="AE128" s="1146"/>
      <c r="AF128" s="1147" t="s">
        <v>397</v>
      </c>
      <c r="AG128" s="1145"/>
      <c r="AH128" s="1145"/>
      <c r="AI128" s="1145"/>
      <c r="AJ128" s="1146"/>
      <c r="AK128" s="1147" t="s">
        <v>397</v>
      </c>
      <c r="AL128" s="1145"/>
      <c r="AM128" s="1145"/>
      <c r="AN128" s="1145"/>
      <c r="AO128" s="1146"/>
      <c r="AP128" s="1148"/>
      <c r="AQ128" s="1149"/>
      <c r="AR128" s="1149"/>
      <c r="AS128" s="1149"/>
      <c r="AT128" s="1150"/>
      <c r="AU128" s="283"/>
      <c r="AV128" s="283"/>
      <c r="AW128" s="283"/>
      <c r="AX128" s="987" t="s">
        <v>495</v>
      </c>
      <c r="AY128" s="988"/>
      <c r="AZ128" s="988"/>
      <c r="BA128" s="988"/>
      <c r="BB128" s="988"/>
      <c r="BC128" s="988"/>
      <c r="BD128" s="988"/>
      <c r="BE128" s="989"/>
      <c r="BF128" s="1151" t="s">
        <v>441</v>
      </c>
      <c r="BG128" s="1152"/>
      <c r="BH128" s="1152"/>
      <c r="BI128" s="1152"/>
      <c r="BJ128" s="1152"/>
      <c r="BK128" s="1152"/>
      <c r="BL128" s="1153"/>
      <c r="BM128" s="1151">
        <v>14</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496</v>
      </c>
      <c r="CQ128" s="1134"/>
      <c r="CR128" s="1134"/>
      <c r="CS128" s="1134"/>
      <c r="CT128" s="1134"/>
      <c r="CU128" s="1134"/>
      <c r="CV128" s="1134"/>
      <c r="CW128" s="1134"/>
      <c r="CX128" s="1134"/>
      <c r="CY128" s="1134"/>
      <c r="CZ128" s="1134"/>
      <c r="DA128" s="1134"/>
      <c r="DB128" s="1134"/>
      <c r="DC128" s="1134"/>
      <c r="DD128" s="1134"/>
      <c r="DE128" s="1134"/>
      <c r="DF128" s="1135"/>
      <c r="DG128" s="1136" t="s">
        <v>463</v>
      </c>
      <c r="DH128" s="1137"/>
      <c r="DI128" s="1137"/>
      <c r="DJ128" s="1137"/>
      <c r="DK128" s="1137"/>
      <c r="DL128" s="1137" t="s">
        <v>397</v>
      </c>
      <c r="DM128" s="1137"/>
      <c r="DN128" s="1137"/>
      <c r="DO128" s="1137"/>
      <c r="DP128" s="1137"/>
      <c r="DQ128" s="1137" t="s">
        <v>441</v>
      </c>
      <c r="DR128" s="1137"/>
      <c r="DS128" s="1137"/>
      <c r="DT128" s="1137"/>
      <c r="DU128" s="1137"/>
      <c r="DV128" s="1138" t="s">
        <v>441</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497</v>
      </c>
      <c r="X129" s="1171"/>
      <c r="Y129" s="1171"/>
      <c r="Z129" s="1172"/>
      <c r="AA129" s="1055">
        <v>6929791</v>
      </c>
      <c r="AB129" s="1056"/>
      <c r="AC129" s="1056"/>
      <c r="AD129" s="1056"/>
      <c r="AE129" s="1057"/>
      <c r="AF129" s="1058">
        <v>7051387</v>
      </c>
      <c r="AG129" s="1056"/>
      <c r="AH129" s="1056"/>
      <c r="AI129" s="1056"/>
      <c r="AJ129" s="1057"/>
      <c r="AK129" s="1058">
        <v>7134680</v>
      </c>
      <c r="AL129" s="1056"/>
      <c r="AM129" s="1056"/>
      <c r="AN129" s="1056"/>
      <c r="AO129" s="1057"/>
      <c r="AP129" s="1173"/>
      <c r="AQ129" s="1174"/>
      <c r="AR129" s="1174"/>
      <c r="AS129" s="1174"/>
      <c r="AT129" s="1175"/>
      <c r="AU129" s="285"/>
      <c r="AV129" s="285"/>
      <c r="AW129" s="285"/>
      <c r="AX129" s="1164" t="s">
        <v>498</v>
      </c>
      <c r="AY129" s="1047"/>
      <c r="AZ129" s="1047"/>
      <c r="BA129" s="1047"/>
      <c r="BB129" s="1047"/>
      <c r="BC129" s="1047"/>
      <c r="BD129" s="1047"/>
      <c r="BE129" s="1048"/>
      <c r="BF129" s="1165" t="s">
        <v>397</v>
      </c>
      <c r="BG129" s="1166"/>
      <c r="BH129" s="1166"/>
      <c r="BI129" s="1166"/>
      <c r="BJ129" s="1166"/>
      <c r="BK129" s="1166"/>
      <c r="BL129" s="1167"/>
      <c r="BM129" s="1165">
        <v>19</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500</v>
      </c>
      <c r="X130" s="1171"/>
      <c r="Y130" s="1171"/>
      <c r="Z130" s="1172"/>
      <c r="AA130" s="1055">
        <v>1116221</v>
      </c>
      <c r="AB130" s="1056"/>
      <c r="AC130" s="1056"/>
      <c r="AD130" s="1056"/>
      <c r="AE130" s="1057"/>
      <c r="AF130" s="1058">
        <v>1182894</v>
      </c>
      <c r="AG130" s="1056"/>
      <c r="AH130" s="1056"/>
      <c r="AI130" s="1056"/>
      <c r="AJ130" s="1057"/>
      <c r="AK130" s="1058">
        <v>1189493</v>
      </c>
      <c r="AL130" s="1056"/>
      <c r="AM130" s="1056"/>
      <c r="AN130" s="1056"/>
      <c r="AO130" s="1057"/>
      <c r="AP130" s="1173"/>
      <c r="AQ130" s="1174"/>
      <c r="AR130" s="1174"/>
      <c r="AS130" s="1174"/>
      <c r="AT130" s="1175"/>
      <c r="AU130" s="285"/>
      <c r="AV130" s="285"/>
      <c r="AW130" s="285"/>
      <c r="AX130" s="1164" t="s">
        <v>501</v>
      </c>
      <c r="AY130" s="1047"/>
      <c r="AZ130" s="1047"/>
      <c r="BA130" s="1047"/>
      <c r="BB130" s="1047"/>
      <c r="BC130" s="1047"/>
      <c r="BD130" s="1047"/>
      <c r="BE130" s="1048"/>
      <c r="BF130" s="1201">
        <v>9.9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502</v>
      </c>
      <c r="X131" s="1209"/>
      <c r="Y131" s="1209"/>
      <c r="Z131" s="1210"/>
      <c r="AA131" s="1102">
        <v>5813570</v>
      </c>
      <c r="AB131" s="1081"/>
      <c r="AC131" s="1081"/>
      <c r="AD131" s="1081"/>
      <c r="AE131" s="1082"/>
      <c r="AF131" s="1080">
        <v>5868493</v>
      </c>
      <c r="AG131" s="1081"/>
      <c r="AH131" s="1081"/>
      <c r="AI131" s="1081"/>
      <c r="AJ131" s="1082"/>
      <c r="AK131" s="1080">
        <v>5945187</v>
      </c>
      <c r="AL131" s="1081"/>
      <c r="AM131" s="1081"/>
      <c r="AN131" s="1081"/>
      <c r="AO131" s="1082"/>
      <c r="AP131" s="1211"/>
      <c r="AQ131" s="1212"/>
      <c r="AR131" s="1212"/>
      <c r="AS131" s="1212"/>
      <c r="AT131" s="1213"/>
      <c r="AU131" s="285"/>
      <c r="AV131" s="285"/>
      <c r="AW131" s="285"/>
      <c r="AX131" s="1183" t="s">
        <v>503</v>
      </c>
      <c r="AY131" s="1134"/>
      <c r="AZ131" s="1134"/>
      <c r="BA131" s="1134"/>
      <c r="BB131" s="1134"/>
      <c r="BC131" s="1134"/>
      <c r="BD131" s="1134"/>
      <c r="BE131" s="1135"/>
      <c r="BF131" s="1184">
        <v>59.9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505</v>
      </c>
      <c r="W132" s="1194"/>
      <c r="X132" s="1194"/>
      <c r="Y132" s="1194"/>
      <c r="Z132" s="1195"/>
      <c r="AA132" s="1196">
        <v>10.3350781</v>
      </c>
      <c r="AB132" s="1197"/>
      <c r="AC132" s="1197"/>
      <c r="AD132" s="1197"/>
      <c r="AE132" s="1198"/>
      <c r="AF132" s="1199">
        <v>10.179001660000001</v>
      </c>
      <c r="AG132" s="1197"/>
      <c r="AH132" s="1197"/>
      <c r="AI132" s="1197"/>
      <c r="AJ132" s="1198"/>
      <c r="AK132" s="1199">
        <v>9.3374691159999994</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506</v>
      </c>
      <c r="W133" s="1177"/>
      <c r="X133" s="1177"/>
      <c r="Y133" s="1177"/>
      <c r="Z133" s="1178"/>
      <c r="AA133" s="1179">
        <v>10.199999999999999</v>
      </c>
      <c r="AB133" s="1180"/>
      <c r="AC133" s="1180"/>
      <c r="AD133" s="1180"/>
      <c r="AE133" s="1181"/>
      <c r="AF133" s="1179">
        <v>10.199999999999999</v>
      </c>
      <c r="AG133" s="1180"/>
      <c r="AH133" s="1180"/>
      <c r="AI133" s="1180"/>
      <c r="AJ133" s="1181"/>
      <c r="AK133" s="1179">
        <v>9.9</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t037rHjYxJuKhYwXUAyLtfoTGwtfxlFzOS68KUrEs23LueUOcyeU54ofB4PK28Rra55l92BKkRT3ou+q+hEtQ==" saltValue="qiTdwjB40lQnM4nlBYTh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yzanPUFXNoe0/A3yZNmzJKwZZ/NY3vFOu3YXaTfYj2pBpw+/Qes8Oxwje4LwGKZlZ0h3rBUNZxjK5Cv4VvUdw==" saltValue="JcwS1RAFgm5uisn5Zdy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OqhmlFv01PWn7t6xVAZf1VUs2rr1NWZYxEU9Nidyx2GkSaxE8m/UMH7oMPbDNii3eWXWD1wsW8iNHR98h4hA==" saltValue="rUXAqzz01rMu7ls27fZ1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515</v>
      </c>
      <c r="AL9" s="1220"/>
      <c r="AM9" s="1220"/>
      <c r="AN9" s="1221"/>
      <c r="AO9" s="313">
        <v>1442913</v>
      </c>
      <c r="AP9" s="313">
        <v>42279</v>
      </c>
      <c r="AQ9" s="314">
        <v>56845</v>
      </c>
      <c r="AR9" s="315">
        <v>-25.6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516</v>
      </c>
      <c r="AL10" s="1220"/>
      <c r="AM10" s="1220"/>
      <c r="AN10" s="1221"/>
      <c r="AO10" s="316">
        <v>239099</v>
      </c>
      <c r="AP10" s="316">
        <v>7006</v>
      </c>
      <c r="AQ10" s="317">
        <v>5922</v>
      </c>
      <c r="AR10" s="318">
        <v>18.3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517</v>
      </c>
      <c r="AL11" s="1220"/>
      <c r="AM11" s="1220"/>
      <c r="AN11" s="1221"/>
      <c r="AO11" s="316">
        <v>403646</v>
      </c>
      <c r="AP11" s="316">
        <v>11827</v>
      </c>
      <c r="AQ11" s="317">
        <v>8264</v>
      </c>
      <c r="AR11" s="318">
        <v>43.1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518</v>
      </c>
      <c r="AL12" s="1220"/>
      <c r="AM12" s="1220"/>
      <c r="AN12" s="1221"/>
      <c r="AO12" s="316">
        <v>3729</v>
      </c>
      <c r="AP12" s="316">
        <v>109</v>
      </c>
      <c r="AQ12" s="317">
        <v>284</v>
      </c>
      <c r="AR12" s="318">
        <v>-61.6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519</v>
      </c>
      <c r="AL13" s="1220"/>
      <c r="AM13" s="1220"/>
      <c r="AN13" s="1221"/>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521</v>
      </c>
      <c r="AL14" s="1220"/>
      <c r="AM14" s="1220"/>
      <c r="AN14" s="1221"/>
      <c r="AO14" s="316">
        <v>105690</v>
      </c>
      <c r="AP14" s="316">
        <v>3097</v>
      </c>
      <c r="AQ14" s="317">
        <v>2517</v>
      </c>
      <c r="AR14" s="318">
        <v>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522</v>
      </c>
      <c r="AL15" s="1220"/>
      <c r="AM15" s="1220"/>
      <c r="AN15" s="1221"/>
      <c r="AO15" s="316" t="s">
        <v>520</v>
      </c>
      <c r="AP15" s="316" t="s">
        <v>520</v>
      </c>
      <c r="AQ15" s="317">
        <v>1185</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523</v>
      </c>
      <c r="AL16" s="1223"/>
      <c r="AM16" s="1223"/>
      <c r="AN16" s="1224"/>
      <c r="AO16" s="316">
        <v>-125505</v>
      </c>
      <c r="AP16" s="316">
        <v>-3677</v>
      </c>
      <c r="AQ16" s="317">
        <v>-4726</v>
      </c>
      <c r="AR16" s="318">
        <v>-22.2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190</v>
      </c>
      <c r="AL17" s="1223"/>
      <c r="AM17" s="1223"/>
      <c r="AN17" s="1224"/>
      <c r="AO17" s="316">
        <v>2069572</v>
      </c>
      <c r="AP17" s="316">
        <v>60641</v>
      </c>
      <c r="AQ17" s="317">
        <v>70311</v>
      </c>
      <c r="AR17" s="318">
        <v>-13.8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528</v>
      </c>
      <c r="AL21" s="1215"/>
      <c r="AM21" s="1215"/>
      <c r="AN21" s="1216"/>
      <c r="AO21" s="328">
        <v>4.92</v>
      </c>
      <c r="AP21" s="329">
        <v>6.54</v>
      </c>
      <c r="AQ21" s="330">
        <v>-1.62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529</v>
      </c>
      <c r="AL22" s="1215"/>
      <c r="AM22" s="1215"/>
      <c r="AN22" s="1216"/>
      <c r="AO22" s="333">
        <v>97.2</v>
      </c>
      <c r="AP22" s="334">
        <v>97.4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533</v>
      </c>
      <c r="AL32" s="1231"/>
      <c r="AM32" s="1231"/>
      <c r="AN32" s="1232"/>
      <c r="AO32" s="343">
        <v>970088</v>
      </c>
      <c r="AP32" s="343">
        <v>28425</v>
      </c>
      <c r="AQ32" s="344">
        <v>31480</v>
      </c>
      <c r="AR32" s="345">
        <v>-9.6999999999999993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534</v>
      </c>
      <c r="AL33" s="1231"/>
      <c r="AM33" s="1231"/>
      <c r="AN33" s="1232"/>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535</v>
      </c>
      <c r="AL34" s="1231"/>
      <c r="AM34" s="1231"/>
      <c r="AN34" s="1232"/>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536</v>
      </c>
      <c r="AL35" s="1231"/>
      <c r="AM35" s="1231"/>
      <c r="AN35" s="1232"/>
      <c r="AO35" s="343">
        <v>762312</v>
      </c>
      <c r="AP35" s="343">
        <v>22337</v>
      </c>
      <c r="AQ35" s="344">
        <v>9510</v>
      </c>
      <c r="AR35" s="345">
        <v>134.9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537</v>
      </c>
      <c r="AL36" s="1231"/>
      <c r="AM36" s="1231"/>
      <c r="AN36" s="1232"/>
      <c r="AO36" s="343">
        <v>12223</v>
      </c>
      <c r="AP36" s="343">
        <v>358</v>
      </c>
      <c r="AQ36" s="344">
        <v>2191</v>
      </c>
      <c r="AR36" s="345">
        <v>-83.7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538</v>
      </c>
      <c r="AL37" s="1231"/>
      <c r="AM37" s="1231"/>
      <c r="AN37" s="1232"/>
      <c r="AO37" s="343" t="s">
        <v>520</v>
      </c>
      <c r="AP37" s="343" t="s">
        <v>520</v>
      </c>
      <c r="AQ37" s="344">
        <v>905</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539</v>
      </c>
      <c r="AL38" s="1234"/>
      <c r="AM38" s="1234"/>
      <c r="AN38" s="1235"/>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540</v>
      </c>
      <c r="AL39" s="1234"/>
      <c r="AM39" s="1234"/>
      <c r="AN39" s="1235"/>
      <c r="AO39" s="343" t="s">
        <v>520</v>
      </c>
      <c r="AP39" s="343" t="s">
        <v>520</v>
      </c>
      <c r="AQ39" s="344">
        <v>-3197</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541</v>
      </c>
      <c r="AL40" s="1231"/>
      <c r="AM40" s="1231"/>
      <c r="AN40" s="1232"/>
      <c r="AO40" s="343">
        <v>-1189493</v>
      </c>
      <c r="AP40" s="343">
        <v>-34854</v>
      </c>
      <c r="AQ40" s="344">
        <v>-28113</v>
      </c>
      <c r="AR40" s="345">
        <v>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304</v>
      </c>
      <c r="AL41" s="1237"/>
      <c r="AM41" s="1237"/>
      <c r="AN41" s="1238"/>
      <c r="AO41" s="343">
        <v>555130</v>
      </c>
      <c r="AP41" s="343">
        <v>16266</v>
      </c>
      <c r="AQ41" s="344">
        <v>12777</v>
      </c>
      <c r="AR41" s="345">
        <v>27.3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510</v>
      </c>
      <c r="AN49" s="1227" t="s">
        <v>545</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3806069</v>
      </c>
      <c r="AN51" s="365">
        <v>110532</v>
      </c>
      <c r="AO51" s="366">
        <v>394.7</v>
      </c>
      <c r="AP51" s="367">
        <v>49919</v>
      </c>
      <c r="AQ51" s="368">
        <v>-6.3</v>
      </c>
      <c r="AR51" s="369">
        <v>401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2693156</v>
      </c>
      <c r="AN52" s="373">
        <v>78212</v>
      </c>
      <c r="AO52" s="374">
        <v>372.4</v>
      </c>
      <c r="AP52" s="375">
        <v>26398</v>
      </c>
      <c r="AQ52" s="376">
        <v>-8.6999999999999993</v>
      </c>
      <c r="AR52" s="377">
        <v>381.1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1182916</v>
      </c>
      <c r="AN53" s="365">
        <v>34443</v>
      </c>
      <c r="AO53" s="366">
        <v>-68.8</v>
      </c>
      <c r="AP53" s="367">
        <v>47738</v>
      </c>
      <c r="AQ53" s="368">
        <v>-4.4000000000000004</v>
      </c>
      <c r="AR53" s="369">
        <v>-64.400000000000006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188040</v>
      </c>
      <c r="AN54" s="373">
        <v>5475</v>
      </c>
      <c r="AO54" s="374">
        <v>-93</v>
      </c>
      <c r="AP54" s="375">
        <v>24937</v>
      </c>
      <c r="AQ54" s="376">
        <v>-5.5</v>
      </c>
      <c r="AR54" s="377">
        <v>-87.5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773832</v>
      </c>
      <c r="AN55" s="365">
        <v>22483</v>
      </c>
      <c r="AO55" s="366">
        <v>-34.700000000000003</v>
      </c>
      <c r="AP55" s="367">
        <v>52191</v>
      </c>
      <c r="AQ55" s="368">
        <v>9.3000000000000007</v>
      </c>
      <c r="AR55" s="369">
        <v>-44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184111</v>
      </c>
      <c r="AN56" s="373">
        <v>5349</v>
      </c>
      <c r="AO56" s="374">
        <v>-2.2999999999999998</v>
      </c>
      <c r="AP56" s="375">
        <v>24843</v>
      </c>
      <c r="AQ56" s="376">
        <v>-0.4</v>
      </c>
      <c r="AR56" s="377">
        <v>-1.9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502425</v>
      </c>
      <c r="AN57" s="365">
        <v>14657</v>
      </c>
      <c r="AO57" s="366">
        <v>-34.799999999999997</v>
      </c>
      <c r="AP57" s="367">
        <v>47387</v>
      </c>
      <c r="AQ57" s="368">
        <v>-9.1999999999999993</v>
      </c>
      <c r="AR57" s="369">
        <v>-25.6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199109</v>
      </c>
      <c r="AN58" s="373">
        <v>5808</v>
      </c>
      <c r="AO58" s="374">
        <v>8.6</v>
      </c>
      <c r="AP58" s="375">
        <v>24928</v>
      </c>
      <c r="AQ58" s="376">
        <v>0.3</v>
      </c>
      <c r="AR58" s="377">
        <v>8.3000000000000007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1999537</v>
      </c>
      <c r="AN59" s="365">
        <v>58589</v>
      </c>
      <c r="AO59" s="366">
        <v>299.7</v>
      </c>
      <c r="AP59" s="367">
        <v>51264</v>
      </c>
      <c r="AQ59" s="368">
        <v>8.1999999999999993</v>
      </c>
      <c r="AR59" s="369">
        <v>291.5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1046959</v>
      </c>
      <c r="AN60" s="373">
        <v>30677</v>
      </c>
      <c r="AO60" s="374">
        <v>428.2</v>
      </c>
      <c r="AP60" s="375">
        <v>26040</v>
      </c>
      <c r="AQ60" s="376">
        <v>4.5</v>
      </c>
      <c r="AR60" s="377">
        <v>423.7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1652956</v>
      </c>
      <c r="AN61" s="380">
        <v>48141</v>
      </c>
      <c r="AO61" s="381">
        <v>111.2</v>
      </c>
      <c r="AP61" s="382">
        <v>49700</v>
      </c>
      <c r="AQ61" s="383">
        <v>-0.5</v>
      </c>
      <c r="AR61" s="369">
        <v>111.7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862275</v>
      </c>
      <c r="AN62" s="373">
        <v>25104</v>
      </c>
      <c r="AO62" s="374">
        <v>142.80000000000001</v>
      </c>
      <c r="AP62" s="375">
        <v>25429</v>
      </c>
      <c r="AQ62" s="376">
        <v>-2</v>
      </c>
      <c r="AR62" s="377">
        <v>144.80000000000001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RiEgs6dA3jFUwwamIW94eSHV2XL+CYKB4GFkq1g875nX7sg5OH8MPqNnE8O+2TuRgGol6MdNaHVyZ6GHSDggA==" saltValue="eDyOwStGkXGKqvnMy+t3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ZDgSfJpJ35sZtxHkCMua2KP707L1p9fkqH0QDN8kF+KS+iyShqJrjBJIm7kTxDwUDyjJMhllTRynmt3ZT0nTmw==" saltValue="83sFCklepu4fce00VmWc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3TiO1GeEHgJ7sLh6oBHC0owvJeDBz+TFbPDH7eeCcwfqcjudOkg8YXZs+Z2NklRbvJtArtY+kRNgosveHLGAbw==" saltValue="7pA8YuVLJgRaWFeU+ORI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9" t="s">
        <v>3</v>
      </c>
      <c r="D47" s="1239"/>
      <c r="E47" s="1240"/>
      <c r="F47" s="11">
        <v>32.79</v>
      </c>
      <c r="G47" s="12">
        <v>31.69</v>
      </c>
      <c r="H47" s="12">
        <v>27.77</v>
      </c>
      <c r="I47" s="12">
        <v>28.24</v>
      </c>
      <c r="J47" s="13">
        <v>30.43</v>
      </c>
    </row>
    <row r="48" spans="2:10" ht="57.75" customHeight="1" x14ac:dyDescent="0.15">
      <c r="B48" s="14"/>
      <c r="C48" s="1241" t="s">
        <v>4</v>
      </c>
      <c r="D48" s="1241"/>
      <c r="E48" s="1242"/>
      <c r="F48" s="15">
        <v>2.98</v>
      </c>
      <c r="G48" s="16">
        <v>2.4300000000000002</v>
      </c>
      <c r="H48" s="16">
        <v>1.9</v>
      </c>
      <c r="I48" s="16">
        <v>5.0599999999999996</v>
      </c>
      <c r="J48" s="17">
        <v>3.04</v>
      </c>
    </row>
    <row r="49" spans="2:10" ht="57.75" customHeight="1" thickBot="1" x14ac:dyDescent="0.2">
      <c r="B49" s="18"/>
      <c r="C49" s="1243" t="s">
        <v>5</v>
      </c>
      <c r="D49" s="1243"/>
      <c r="E49" s="1244"/>
      <c r="F49" s="19" t="s">
        <v>566</v>
      </c>
      <c r="G49" s="20" t="s">
        <v>567</v>
      </c>
      <c r="H49" s="20" t="s">
        <v>568</v>
      </c>
      <c r="I49" s="20">
        <v>4.1399999999999997</v>
      </c>
      <c r="J49" s="21">
        <v>0.56000000000000005</v>
      </c>
    </row>
    <row r="50" spans="2:10" ht="13.5" customHeight="1" x14ac:dyDescent="0.15"/>
  </sheetData>
  <sheetProtection algorithmName="SHA-512" hashValue="lfUMw14QZNgmIdxtSTlYtCCQK58tMzqliyHh1dPVdZQvMcoA2olZIPqoFox2qYZNwHUdqa/IECvZSrLKLKXnBw==" saltValue="r83BJYtAEu45lp4ZAIpB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2021-03-08T12:21:38Z</cp:lastPrinted>
  <dcterms:created xsi:type="dcterms:W3CDTF">2021-02-05T03:32:19Z</dcterms:created>
  <dcterms:modified xsi:type="dcterms:W3CDTF">2021-10-19T08:58:34Z</dcterms:modified>
  <cp:category/>
</cp:coreProperties>
</file>