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6D5C7429-15C7-49AD-8898-D252323ED620}" xr6:coauthVersionLast="36" xr6:coauthVersionMax="36" xr10:uidLastSave="{00000000-0000-0000-0000-000000000000}"/>
  <bookViews>
    <workbookView xWindow="0" yWindow="0" windowWidth="28800" windowHeight="123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O36" i="10"/>
  <c r="AM36" i="10"/>
  <c r="CO35" i="10"/>
  <c r="CO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BE34" i="10"/>
  <c r="BE35" i="10" s="1"/>
  <c r="BE36" i="10" s="1"/>
  <c r="BE37" i="10" s="1"/>
  <c r="BE38"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<sst xmlns="http://schemas.openxmlformats.org/spreadsheetml/2006/main" count="1101" uniqueCount="615">
  <si>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</si>
  <si>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</si>
  <si>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</si>
  <si>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</si>
  <si>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</si>
  <si>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</si>
  <si>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</si>
  <si>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</si>
  <si>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</si>
  <si>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</si>
  <si>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</si>
  <si>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</si>
  <si>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</si>
  <si>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</si>
  <si>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</si>
  <si>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</si>
  <si>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</si>
  <si>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</si>
  <si>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</si>
  <si>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</si>
  <si>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</si>
  <si>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</si>
  <si>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</si>
  <si>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</si>
  <si>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</si>
  <si>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</si>
  <si>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</si>
  <si>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</si>
  <si>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</si>
  <si>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</si>
  <si>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</si>
  <si>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</si>
  <si>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</si>
  <si>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</si>
  <si>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</si>
  <si>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</si>
  <si>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</si>
  <si>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</si>
  <si>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</si>
  <si>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</si>
  <si>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</si>
  <si>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</si>
  <si>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</si>
  <si>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</si>
  <si>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</si>
  <si>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</si>
  <si>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</si>
  <si>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</si>
  <si>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</si>
  <si>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</si>
  <si>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</si>
  <si>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</si>
  <si>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</si>
  <si>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</si>
  <si>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</si>
  <si>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</si>
  <si>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</si>
  <si>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</si>
  <si>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</si>
  <si>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</si>
  <si>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</si>
  <si>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</si>
  <si>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</si>
  <si>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</si>
  <si>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</si>
  <si>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</si>
  <si>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</si>
  <si>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</si>
  <si>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</si>
  <si>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</si>
  <si>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</si>
  <si>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</si>
  <si>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</si>
  <si>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</si>
  <si>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</si>
  <si>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</si>
  <si>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</si>
  <si>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</si>
  <si>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</si>
  <si>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</si>
  <si>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</si>
  <si>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</si>
  <si>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</si>
  <si>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</si>
  <si>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</si>
  <si>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</si>
  <si>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</si>
  <si>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</si>
  <si>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</si>
  <si>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</si>
  <si>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</si>
  <si>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</si>
  <si>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</si>
  <si>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</si>
  <si>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</si>
  <si>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</si>
  <si>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</si>
  <si>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</si>
  <si>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</si>
  <si>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</si>
  <si>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</si>
  <si>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</si>
  <si>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</si>
  <si>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</si>
  <si>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</si>
  <si>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</si>
  <si>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</si>
  <si>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</si>
  <si>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</si>
  <si>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</si>
  <si>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</si>
  <si>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</si>
  <si>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</si>
  <si>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</si>
  <si>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</si>
  <si>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</si>
  <si>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</si>
  <si>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</si>
  <si>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</si>
  <si>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</si>
  <si>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</si>
  <si>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</si>
  <si>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</si>
  <si>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</si>
  <si>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</si>
  <si>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</si>
  <si>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</si>
  <si>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</si>
  <si>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</si>
  <si>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</si>
  <si>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</si>
  <si>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</si>
  <si>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</si>
  <si>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</si>
  <si>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</si>
  <si>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</si>
  <si>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</si>
  <si>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</si>
  <si>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</si>
  <si>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</si>
  <si>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</si>
  <si>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</si>
  <si>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</si>
  <si>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</si>
  <si>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</si>
  <si>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</si>
  <si>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</si>
  <si>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</si>
  <si>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</si>
  <si>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</si>
  <si>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</si>
  <si>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</si>
  <si>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</si>
  <si>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</si>
  <si>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</si>
  <si>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</si>
  <si>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</si>
  <si>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</si>
  <si>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</si>
  <si>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</si>
  <si>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</si>
  <si>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</si>
  <si>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</si>
  <si>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</si>
  <si>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</si>
  <si>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</si>
  <si>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</si>
  <si>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</si>
  <si>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</si>
  <si>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</si>
  <si>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</si>
  <si>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</si>
  <si>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</si>
  <si>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</si>
  <si>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</si>
  <si>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</si>
  <si>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</si>
  <si>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</si>
  <si>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</si>
  <si>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</si>
  <si>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</si>
  <si>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</si>
  <si>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</si>
  <si>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</si>
  <si>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</si>
  <si>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</si>
  <si>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</si>
  <si>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</si>
  <si>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</si>
  <si>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</si>
  <si>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</si>
  <si>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</si>
  <si>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</si>
  <si>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</si>
  <si>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</si>
  <si>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</si>
  <si>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</si>
  <si>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</si>
  <si>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</si>
  <si>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</si>
  <si>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</si>
  <si>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</si>
  <si>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</si>
  <si>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</si>
  <si>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</si>
  <si>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</si>
  <si>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</si>
  <si>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</si>
  <si>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</si>
  <si>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</si>
  <si>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</si>
  <si>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</si>
  <si>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</si>
  <si>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</si>
  <si>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</si>
  <si>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</si>
  <si>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兵庫県佐用町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</si>
  <si>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</si>
  <si>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</si>
  <si>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</si>
  <si>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</si>
  <si>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</si>
  <si>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</si>
  <si>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</si>
  <si>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</si>
  <si>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</si>
  <si>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</si>
  <si>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</si>
  <si>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</si>
  <si>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</si>
  <si>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</si>
  <si>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</si>
  <si>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</si>
  <si>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</si>
  <si>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</si>
  <si>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</si>
  <si>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</si>
  <si>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</si>
  <si>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</si>
  <si>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</si>
  <si>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</si>
  <si>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</si>
  <si>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</si>
  <si>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</si>
  <si>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</si>
  <si>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</si>
  <si>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</si>
  <si>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</si>
  <si>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</si>
  <si>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</si>
  <si>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</si>
  <si>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</si>
  <si>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</si>
  <si>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</si>
  <si>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</si>
  <si>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</si>
  <si>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</si>
  <si>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</si>
  <si>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</si>
  <si>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</si>
  <si>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</si>
  <si>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</si>
  <si>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</si>
  <si>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</si>
  <si>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</si>
  <si>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</si>
  <si>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</si>
  <si>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</si>
  <si>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</si>
  <si>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</si>
  <si>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</si>
  <si>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</si>
  <si>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</si>
  <si>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</si>
  <si>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</si>
  <si>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</si>
  <si>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</si>
  <si>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</si>
  <si>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</si>
  <si>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</si>
  <si>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</si>
  <si>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</si>
  <si>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</si>
  <si>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</si>
  <si>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</si>
  <si>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</si>
  <si>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</si>
  <si>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</si>
  <si>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</si>
  <si>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</si>
  <si>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</si>
  <si>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</si>
  <si>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</si>
  <si>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</si>
  <si>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</si>
  <si>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</si>
  <si>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</si>
  <si>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</si>
  <si>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</si>
  <si>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</si>
  <si>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</si>
  <si>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</si>
  <si>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</si>
  <si>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</si>
  <si>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</si>
  <si>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</si>
  <si>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</si>
  <si>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</si>
  <si>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</si>
  <si>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</si>
  <si>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</si>
  <si>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</si>
  <si>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</si>
  <si>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</si>
  <si>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</si>
  <si>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</si>
  <si>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</si>
  <si>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</si>
  <si>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</si>
  <si>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</si>
  <si>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</si>
  <si>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</si>
  <si>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</si>
  <si>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</si>
  <si>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</si>
  <si>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</si>
  <si>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</si>
  <si>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</si>
  <si>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</si>
  <si>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</si>
  <si>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</si>
  <si>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</si>
  <si>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</si>
  <si>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</si>
  <si>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</si>
  <si>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</si>
  <si>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</si>
  <si>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</si>
  <si>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</si>
  <si>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</si>
  <si>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</si>
  <si>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</si>
  <si>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</si>
  <si>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</si>
  <si>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</si>
  <si>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</si>
  <si>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</si>
  <si>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</si>
  <si>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</si>
  <si>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</si>
  <si>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</si>
  <si>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</si>
  <si>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</si>
  <si>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</si>
  <si>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</si>
  <si>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</si>
  <si>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</si>
  <si>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</si>
  <si>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</si>
  <si>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</si>
  <si>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</si>
  <si>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</si>
  <si>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</si>
  <si>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</si>
  <si>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</si>
  <si>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</si>
  <si>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</si>
  <si>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</si>
  <si>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</si>
  <si>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兵庫県佐用町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</si>
  <si>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</si>
  <si>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</si>
  <si>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</si>
  <si>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</si>
  <si>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</si>
  <si>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</si>
  <si>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</si>
  <si>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</si>
  <si>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</si>
  <si>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</si>
  <si>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</si>
  <si>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</si>
  <si>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</si>
  <si>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</si>
  <si>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</si>
  <si>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</si>
  <si>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</si>
  <si>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</si>
  <si>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</si>
  <si>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</si>
  <si>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</si>
  <si>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朝霧園特別会計</t>
    <phoneticPr fontId="5"/>
  </si>
  <si>
    <t>-</t>
    <phoneticPr fontId="5"/>
  </si>
  <si>
    <t>西はりま天文台公園特別会計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</si>
  <si>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</si>
  <si>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</si>
  <si>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</si>
  <si>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</si>
  <si>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</si>
  <si>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</si>
  <si>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</si>
  <si>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</si>
  <si>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</si>
  <si>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</si>
  <si>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</si>
  <si>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</si>
  <si>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</si>
  <si>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</si>
  <si>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</si>
  <si>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</si>
  <si>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</si>
  <si>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</si>
  <si>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農業共済事業特別会計</t>
    <phoneticPr fontId="5"/>
  </si>
  <si>
    <t>簡易水道事業特別会計</t>
    <phoneticPr fontId="5"/>
  </si>
  <si>
    <t>法非適用企業</t>
    <phoneticPr fontId="5"/>
  </si>
  <si>
    <t>特定環境保全公共下水道事業特別会計</t>
    <phoneticPr fontId="5"/>
  </si>
  <si>
    <t>法非適用企業</t>
    <phoneticPr fontId="5"/>
  </si>
  <si>
    <t>生活排水処理事業特別会計</t>
    <phoneticPr fontId="5"/>
  </si>
  <si>
    <t>笹ケ丘荘特別会計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</si>
  <si>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</si>
  <si>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</si>
  <si>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</si>
  <si>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</si>
  <si>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</si>
  <si>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</si>
  <si>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</si>
  <si>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</si>
  <si>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</si>
  <si>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</si>
  <si>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</si>
  <si>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</si>
  <si>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</si>
  <si>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</si>
  <si>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</si>
  <si>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</si>
  <si>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</si>
  <si>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</si>
  <si>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</si>
  <si>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</si>
  <si>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</si>
  <si>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</si>
  <si>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</si>
  <si>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</si>
  <si>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</si>
  <si>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</si>
  <si>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</si>
  <si>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</si>
  <si>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</si>
  <si>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</si>
  <si>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</si>
  <si>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</si>
  <si>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</si>
  <si>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</si>
  <si>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</si>
  <si>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</si>
  <si>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</si>
  <si>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</si>
  <si>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</si>
  <si>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</si>
  <si>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</si>
  <si>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</si>
  <si>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</si>
  <si>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</si>
  <si>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</si>
  <si>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</si>
  <si>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</si>
  <si>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</si>
  <si>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</si>
  <si>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</si>
  <si>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</si>
  <si>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</si>
  <si>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</si>
  <si>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</si>
  <si>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</si>
  <si>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</si>
  <si>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</si>
  <si>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</si>
  <si>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</si>
  <si>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</si>
  <si>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</si>
  <si>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</si>
  <si>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</si>
  <si>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</si>
  <si>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</si>
  <si>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</si>
  <si>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</si>
  <si>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</si>
  <si>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</si>
  <si>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</si>
  <si>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</si>
  <si>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</si>
  <si>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</si>
  <si>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</si>
  <si>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</si>
  <si>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</si>
  <si>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</si>
  <si>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</si>
  <si>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</si>
  <si>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</si>
  <si>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</si>
  <si>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</si>
  <si>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</si>
  <si>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</si>
  <si>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</si>
  <si>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</si>
  <si>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</si>
  <si>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</si>
  <si>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</si>
  <si>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</si>
  <si>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</si>
  <si>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</si>
  <si>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</si>
  <si>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</si>
  <si>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</si>
  <si>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</si>
  <si>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</si>
  <si>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</si>
  <si>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</si>
  <si>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</si>
  <si>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</si>
  <si>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</si>
  <si>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</si>
  <si>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</si>
  <si>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</si>
  <si>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</si>
  <si>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</si>
  <si>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</si>
  <si>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</si>
  <si>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</si>
  <si>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</si>
  <si>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</si>
  <si>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</si>
  <si>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</si>
  <si>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</si>
  <si>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</si>
  <si>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</si>
  <si>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</si>
  <si>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</si>
  <si>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</si>
  <si>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</si>
  <si>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</si>
  <si>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</si>
  <si>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</si>
  <si>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</si>
  <si>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</si>
  <si>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</si>
  <si>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</si>
  <si>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</si>
  <si>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</si>
  <si>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</si>
  <si>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</si>
  <si>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</si>
  <si>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</si>
  <si>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</si>
  <si>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</si>
  <si>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</si>
  <si>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</si>
  <si>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</si>
  <si>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</si>
  <si>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</si>
  <si>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</si>
  <si>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</si>
  <si>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</si>
  <si>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</si>
  <si>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</si>
  <si>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</si>
  <si>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</si>
  <si>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</si>
  <si>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</si>
  <si>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</si>
  <si>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農業共済事業特別会計</t>
  </si>
  <si>
    <t>国民健康保険特別会計</t>
  </si>
  <si>
    <t>簡易水道事業特別会計</t>
  </si>
  <si>
    <t>特定環境保全公共下水道事業特別会計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</si>
  <si>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</si>
  <si>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</si>
  <si>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</si>
  <si>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</si>
  <si>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</si>
  <si>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</si>
  <si>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</si>
  <si>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</si>
  <si>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</si>
  <si>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</si>
  <si>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播磨高原広域事務組合　一般会計</t>
  </si>
  <si>
    <t>播磨高原広域事務組合　水道事業会計</t>
  </si>
  <si>
    <t>播磨高原広域事務組合　下水道事業会計</t>
  </si>
  <si>
    <t>兵庫県後期高齢者医療広域連合　一般会計</t>
  </si>
  <si>
    <t>兵庫県後期高齢者医療広域連合　特別会計</t>
  </si>
  <si>
    <t>兵庫県市町村職員退職手当組合　一般会計</t>
  </si>
  <si>
    <t>兵庫県町議会議員公務災害補償組合　一般会計</t>
  </si>
  <si>
    <t>にしはりま環境事務組合　一般会計</t>
  </si>
  <si>
    <t>兵庫県市町交通災害共済組合　一般会計</t>
  </si>
  <si>
    <t>西はりま消防組合　一般会計</t>
  </si>
  <si>
    <t>合併振興基金</t>
    <rPh sb="0" eb="2">
      <t>ガッペイ</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</si>
  <si>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</si>
  <si>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過疎地域自立振興基金</t>
    <rPh sb="0" eb="2">
      <t>カソ</t>
    </rPh>
    <rPh sb="2" eb="4">
      <t>チイキ</t>
    </rPh>
    <rPh sb="4" eb="6">
      <t>ジリツ</t>
    </rPh>
    <rPh sb="6" eb="8">
      <t>シンコウ</t>
    </rPh>
    <rPh sb="8" eb="10">
      <t>キキン</t>
    </rPh>
    <phoneticPr fontId="2"/>
  </si>
  <si>
    <t>地域福祉基金</t>
    <rPh sb="0" eb="2">
      <t>チイキ</t>
    </rPh>
    <rPh sb="2" eb="4">
      <t>フクシ</t>
    </rPh>
    <rPh sb="4" eb="6">
      <t>キキン</t>
    </rPh>
    <phoneticPr fontId="2"/>
  </si>
  <si>
    <t>災害復興基金</t>
    <rPh sb="0" eb="2">
      <t>サイガイ</t>
    </rPh>
    <rPh sb="2" eb="4">
      <t>フッコウ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</si>
  <si>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</si>
  <si>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</si>
  <si>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</si>
  <si>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で、現状の財政状況としては健全であるといえるが、有形固定資産減価償却率は類似団体内平均値を上回っていることから、今後は公共施設の更新等が発生すると見込まれるため、公共施設等総合管理計画で掲げた目標達成に向けた取組を進めるとともに、健全な財政運営を維持でき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</si>
  <si>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</si>
  <si>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</si>
  <si>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</si>
  <si>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</si>
  <si>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</si>
  <si>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</si>
  <si>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</si>
  <si>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計画的な繰上償還により、将来負担比率は平成27年度以降0％以下で、実質公債費比率においても類似団体平均を下回っている。
　今後は、公共施設やインフラの更新時期が迫っており、公債費の増加が見込まれるため、公共施設等総合管理計画に基づいた施設の計画的な更新・維持管理によって公債費の平準化に努める。</t>
    <phoneticPr fontId="5"/>
  </si>
  <si>
    <t>実質公債費比率</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</si>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</sst>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C56C-4430-9A59-82ABB38A7E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93697</c:v>
                </c:pt>
                <c:pt idx="1">
                  <c:v>95870</c:v>
                </c:pt>
                <c:pt idx="2">
                  <c:v>72363</c:v>
                </c:pt>
                <c:pt idx="3">
                  <c:v>95482</c:v>
                </c:pt>
                <c:pt idx="4">
                  <c:v>143402</c:v>
                </c:pt>
              </c:numCache>
            </c:numRef>
          </c:val>
          <c:smooth val="0"/>
          <c:extLst>
            <c:ext xmlns:c16="http://schemas.microsoft.com/office/drawing/2014/chart" uri="{C3380CC4-5D6E-409C-BE32-E72D297353CC}">
              <c16:uniqueId val="{00000001-C56C-4430-9A59-82ABB38A7E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0.42</c:v>
                </c:pt>
                <c:pt idx="1">
                  <c:v>0.76</c:v>
                </c:pt>
                <c:pt idx="2">
                  <c:v>0.8</c:v>
                </c:pt>
                <c:pt idx="3">
                  <c:v>1.1299999999999999</c:v>
                </c:pt>
                <c:pt idx="4">
                  <c:v>1.24</c:v>
                </c:pt>
              </c:numCache>
            </c:numRef>
          </c:val>
          <c:extLst>
            <c:ext xmlns:c16="http://schemas.microsoft.com/office/drawing/2014/chart" uri="{C3380CC4-5D6E-409C-BE32-E72D297353CC}">
              <c16:uniqueId val="{00000000-F88F-4DEB-B86C-1862E82EC5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30.75</c:v>
                </c:pt>
                <c:pt idx="1">
                  <c:v>31</c:v>
                </c:pt>
                <c:pt idx="2">
                  <c:v>31.94</c:v>
                </c:pt>
                <c:pt idx="3">
                  <c:v>32.32</c:v>
                </c:pt>
                <c:pt idx="4">
                  <c:v>31.91</c:v>
                </c:pt>
              </c:numCache>
            </c:numRef>
          </c:val>
          <c:extLst>
            <c:ext xmlns:c16="http://schemas.microsoft.com/office/drawing/2014/chart" uri="{C3380CC4-5D6E-409C-BE32-E72D297353CC}">
              <c16:uniqueId val="{00000001-F88F-4DEB-B86C-1862E82EC5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10.95</c:v>
                </c:pt>
                <c:pt idx="1">
                  <c:v>13.73</c:v>
                </c:pt>
                <c:pt idx="2">
                  <c:v>13.73</c:v>
                </c:pt>
                <c:pt idx="3">
                  <c:v>13.9</c:v>
                </c:pt>
                <c:pt idx="4">
                  <c:v>8.31</c:v>
                </c:pt>
              </c:numCache>
            </c:numRef>
          </c:val>
          <c:smooth val="0"/>
          <c:extLst>
            <c:ext xmlns:c16="http://schemas.microsoft.com/office/drawing/2014/chart" uri="{C3380CC4-5D6E-409C-BE32-E72D297353CC}">
              <c16:uniqueId val="{00000002-F88F-4DEB-B86C-1862E82EC5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0.06</c:v>
                </c:pt>
                <c:pt idx="4">
                  <c:v>#N/A</c:v>
                </c:pt>
                <c:pt idx="5">
                  <c:v>0.1</c:v>
                </c:pt>
                <c:pt idx="6">
                  <c:v>#N/A</c:v>
                </c:pt>
                <c:pt idx="7">
                  <c:v>0.05</c:v>
                </c:pt>
                <c:pt idx="8">
                  <c:v>#N/A</c:v>
                </c:pt>
                <c:pt idx="9">
                  <c:v>0.02</c:v>
                </c:pt>
              </c:numCache>
            </c:numRef>
          </c:val>
          <c:extLst>
            <c:ext xmlns:c16="http://schemas.microsoft.com/office/drawing/2014/chart" uri="{C3380CC4-5D6E-409C-BE32-E72D297353CC}">
              <c16:uniqueId val="{00000000-4307-43D9-ABC2-DB79C9152C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07-43D9-ABC2-DB79C9152C6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2-4307-43D9-ABC2-DB79C9152C6F}"/>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3-4307-43D9-ABC2-DB79C9152C6F}"/>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0.2</c:v>
                </c:pt>
                <c:pt idx="4">
                  <c:v>#N/A</c:v>
                </c:pt>
                <c:pt idx="5">
                  <c:v>0.14000000000000001</c:v>
                </c:pt>
                <c:pt idx="6">
                  <c:v>#N/A</c:v>
                </c:pt>
                <c:pt idx="7">
                  <c:v>0.11</c:v>
                </c:pt>
                <c:pt idx="8">
                  <c:v>#N/A</c:v>
                </c:pt>
                <c:pt idx="9">
                  <c:v>0.08</c:v>
                </c:pt>
              </c:numCache>
            </c:numRef>
          </c:val>
          <c:extLst>
            <c:ext xmlns:c16="http://schemas.microsoft.com/office/drawing/2014/chart" uri="{C3380CC4-5D6E-409C-BE32-E72D297353CC}">
              <c16:uniqueId val="{00000004-4307-43D9-ABC2-DB79C9152C6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0.05</c:v>
                </c:pt>
                <c:pt idx="4">
                  <c:v>#N/A</c:v>
                </c:pt>
                <c:pt idx="5">
                  <c:v>0.15</c:v>
                </c:pt>
                <c:pt idx="6">
                  <c:v>#N/A</c:v>
                </c:pt>
                <c:pt idx="7">
                  <c:v>0.54</c:v>
                </c:pt>
                <c:pt idx="8">
                  <c:v>#N/A</c:v>
                </c:pt>
                <c:pt idx="9">
                  <c:v>0.1</c:v>
                </c:pt>
              </c:numCache>
            </c:numRef>
          </c:val>
          <c:extLst>
            <c:ext xmlns:c16="http://schemas.microsoft.com/office/drawing/2014/chart" uri="{C3380CC4-5D6E-409C-BE32-E72D297353CC}">
              <c16:uniqueId val="{00000005-4307-43D9-ABC2-DB79C9152C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0.37</c:v>
                </c:pt>
                <c:pt idx="4">
                  <c:v>#N/A</c:v>
                </c:pt>
                <c:pt idx="5">
                  <c:v>0.41</c:v>
                </c:pt>
                <c:pt idx="6">
                  <c:v>#N/A</c:v>
                </c:pt>
                <c:pt idx="7">
                  <c:v>0.41</c:v>
                </c:pt>
                <c:pt idx="8">
                  <c:v>#N/A</c:v>
                </c:pt>
                <c:pt idx="9">
                  <c:v>0.17</c:v>
                </c:pt>
              </c:numCache>
            </c:numRef>
          </c:val>
          <c:extLst>
            <c:ext xmlns:c16="http://schemas.microsoft.com/office/drawing/2014/chart" uri="{C3380CC4-5D6E-409C-BE32-E72D297353CC}">
              <c16:uniqueId val="{00000006-4307-43D9-ABC2-DB79C9152C6F}"/>
            </c:ext>
          </c:extLst>
        </c:ser>
        <c:ser>
          <c:idx val="7"/>
          <c:order val="7"/>
          <c:tx>
            <c:strRef>
              <c:f>データシート!$A$34</c:f>
              <c:strCache>
                <c:ptCount val="1"/>
                <c:pt idx="0">
                  <c:v>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0.52</c:v>
                </c:pt>
                <c:pt idx="4">
                  <c:v>#N/A</c:v>
                </c:pt>
                <c:pt idx="5">
                  <c:v>0.56000000000000005</c:v>
                </c:pt>
                <c:pt idx="6">
                  <c:v>#N/A</c:v>
                </c:pt>
                <c:pt idx="7">
                  <c:v>0.56999999999999995</c:v>
                </c:pt>
                <c:pt idx="8">
                  <c:v>#N/A</c:v>
                </c:pt>
                <c:pt idx="9">
                  <c:v>0.9</c:v>
                </c:pt>
              </c:numCache>
            </c:numRef>
          </c:val>
          <c:extLst>
            <c:ext xmlns:c16="http://schemas.microsoft.com/office/drawing/2014/chart" uri="{C3380CC4-5D6E-409C-BE32-E72D297353CC}">
              <c16:uniqueId val="{00000007-4307-43D9-ABC2-DB79C9152C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c:v>
                </c:pt>
                <c:pt idx="2">
                  <c:v>#N/A</c:v>
                </c:pt>
                <c:pt idx="3">
                  <c:v>0.76</c:v>
                </c:pt>
                <c:pt idx="4">
                  <c:v>#N/A</c:v>
                </c:pt>
                <c:pt idx="5">
                  <c:v>0.78</c:v>
                </c:pt>
                <c:pt idx="6">
                  <c:v>#N/A</c:v>
                </c:pt>
                <c:pt idx="7">
                  <c:v>1.1000000000000001</c:v>
                </c:pt>
                <c:pt idx="8">
                  <c:v>#N/A</c:v>
                </c:pt>
                <c:pt idx="9">
                  <c:v>1.23</c:v>
                </c:pt>
              </c:numCache>
            </c:numRef>
          </c:val>
          <c:extLst>
            <c:ext xmlns:c16="http://schemas.microsoft.com/office/drawing/2014/chart" uri="{C3380CC4-5D6E-409C-BE32-E72D297353CC}">
              <c16:uniqueId val="{00000008-4307-43D9-ABC2-DB79C9152C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5.43</c:v>
                </c:pt>
                <c:pt idx="2">
                  <c:v>#N/A</c:v>
                </c:pt>
                <c:pt idx="3">
                  <c:v>5.39</c:v>
                </c:pt>
                <c:pt idx="4">
                  <c:v>#N/A</c:v>
                </c:pt>
                <c:pt idx="5">
                  <c:v>5.65</c:v>
                </c:pt>
                <c:pt idx="6">
                  <c:v>#N/A</c:v>
                </c:pt>
                <c:pt idx="7">
                  <c:v>6.47</c:v>
                </c:pt>
                <c:pt idx="8">
                  <c:v>#N/A</c:v>
                </c:pt>
                <c:pt idx="9">
                  <c:v>6.88</c:v>
                </c:pt>
              </c:numCache>
            </c:numRef>
          </c:val>
          <c:extLst>
            <c:ext xmlns:c16="http://schemas.microsoft.com/office/drawing/2014/chart" uri="{C3380CC4-5D6E-409C-BE32-E72D297353CC}">
              <c16:uniqueId val="{00000009-4307-43D9-ABC2-DB79C9152C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1985</c:v>
                </c:pt>
                <c:pt idx="5">
                  <c:v>1966</c:v>
                </c:pt>
                <c:pt idx="8">
                  <c:v>1943</c:v>
                </c:pt>
                <c:pt idx="11">
                  <c:v>2017</c:v>
                </c:pt>
                <c:pt idx="14">
                  <c:v>2020</c:v>
                </c:pt>
              </c:numCache>
            </c:numRef>
          </c:val>
          <c:extLst>
            <c:ext xmlns:c16="http://schemas.microsoft.com/office/drawing/2014/chart" uri="{C3380CC4-5D6E-409C-BE32-E72D297353CC}">
              <c16:uniqueId val="{00000000-D97E-431C-84E0-79A8AF7033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7E-431C-84E0-79A8AF7033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7E-431C-84E0-79A8AF7033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95</c:v>
                </c:pt>
                <c:pt idx="3">
                  <c:v>149</c:v>
                </c:pt>
                <c:pt idx="6">
                  <c:v>150</c:v>
                </c:pt>
                <c:pt idx="9">
                  <c:v>148</c:v>
                </c:pt>
                <c:pt idx="12">
                  <c:v>143</c:v>
                </c:pt>
              </c:numCache>
            </c:numRef>
          </c:val>
          <c:extLst>
            <c:ext xmlns:c16="http://schemas.microsoft.com/office/drawing/2014/chart" uri="{C3380CC4-5D6E-409C-BE32-E72D297353CC}">
              <c16:uniqueId val="{00000003-D97E-431C-84E0-79A8AF7033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948</c:v>
                </c:pt>
                <c:pt idx="3">
                  <c:v>821</c:v>
                </c:pt>
                <c:pt idx="6">
                  <c:v>792</c:v>
                </c:pt>
                <c:pt idx="9">
                  <c:v>719</c:v>
                </c:pt>
                <c:pt idx="12">
                  <c:v>685</c:v>
                </c:pt>
              </c:numCache>
            </c:numRef>
          </c:val>
          <c:extLst>
            <c:ext xmlns:c16="http://schemas.microsoft.com/office/drawing/2014/chart" uri="{C3380CC4-5D6E-409C-BE32-E72D297353CC}">
              <c16:uniqueId val="{00000004-D97E-431C-84E0-79A8AF7033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7E-431C-84E0-79A8AF7033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7E-431C-84E0-79A8AF7033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1517</c:v>
                </c:pt>
                <c:pt idx="3">
                  <c:v>1460</c:v>
                </c:pt>
                <c:pt idx="6">
                  <c:v>1335</c:v>
                </c:pt>
                <c:pt idx="9">
                  <c:v>1327</c:v>
                </c:pt>
                <c:pt idx="12">
                  <c:v>1272</c:v>
                </c:pt>
              </c:numCache>
            </c:numRef>
          </c:val>
          <c:extLst>
            <c:ext xmlns:c16="http://schemas.microsoft.com/office/drawing/2014/chart" uri="{C3380CC4-5D6E-409C-BE32-E72D297353CC}">
              <c16:uniqueId val="{00000007-D97E-431C-84E0-79A8AF7033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575</c:v>
                </c:pt>
                <c:pt idx="2">
                  <c:v>#N/A</c:v>
                </c:pt>
                <c:pt idx="3">
                  <c:v>#N/A</c:v>
                </c:pt>
                <c:pt idx="4">
                  <c:v>464</c:v>
                </c:pt>
                <c:pt idx="5">
                  <c:v>#N/A</c:v>
                </c:pt>
                <c:pt idx="6">
                  <c:v>#N/A</c:v>
                </c:pt>
                <c:pt idx="7">
                  <c:v>334</c:v>
                </c:pt>
                <c:pt idx="8">
                  <c:v>#N/A</c:v>
                </c:pt>
                <c:pt idx="9">
                  <c:v>#N/A</c:v>
                </c:pt>
                <c:pt idx="10">
                  <c:v>177</c:v>
                </c:pt>
                <c:pt idx="11">
                  <c:v>#N/A</c:v>
                </c:pt>
                <c:pt idx="12">
                  <c:v>#N/A</c:v>
                </c:pt>
                <c:pt idx="13">
                  <c:v>80</c:v>
                </c:pt>
                <c:pt idx="14">
                  <c:v>#N/A</c:v>
                </c:pt>
              </c:numCache>
            </c:numRef>
          </c:val>
          <c:smooth val="0"/>
          <c:extLst>
            <c:ext xmlns:c16="http://schemas.microsoft.com/office/drawing/2014/chart" uri="{C3380CC4-5D6E-409C-BE32-E72D297353CC}">
              <c16:uniqueId val="{00000008-D97E-431C-84E0-79A8AF7033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19542</c:v>
                </c:pt>
                <c:pt idx="5">
                  <c:v>19383</c:v>
                </c:pt>
                <c:pt idx="8">
                  <c:v>18695</c:v>
                </c:pt>
                <c:pt idx="11">
                  <c:v>18214</c:v>
                </c:pt>
                <c:pt idx="14">
                  <c:v>17887</c:v>
                </c:pt>
              </c:numCache>
            </c:numRef>
          </c:val>
          <c:extLst>
            <c:ext xmlns:c16="http://schemas.microsoft.com/office/drawing/2014/chart" uri="{C3380CC4-5D6E-409C-BE32-E72D297353CC}">
              <c16:uniqueId val="{00000000-CA1B-4E84-9844-A20E93BA67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236</c:v>
                </c:pt>
                <c:pt idx="5">
                  <c:v>212</c:v>
                </c:pt>
                <c:pt idx="8">
                  <c:v>184</c:v>
                </c:pt>
                <c:pt idx="11">
                  <c:v>156</c:v>
                </c:pt>
                <c:pt idx="14">
                  <c:v>128</c:v>
                </c:pt>
              </c:numCache>
            </c:numRef>
          </c:val>
          <c:extLst>
            <c:ext xmlns:c16="http://schemas.microsoft.com/office/drawing/2014/chart" uri="{C3380CC4-5D6E-409C-BE32-E72D297353CC}">
              <c16:uniqueId val="{00000001-CA1B-4E84-9844-A20E93BA67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7825</c:v>
                </c:pt>
                <c:pt idx="5">
                  <c:v>7984</c:v>
                </c:pt>
                <c:pt idx="8">
                  <c:v>8082</c:v>
                </c:pt>
                <c:pt idx="11">
                  <c:v>8155</c:v>
                </c:pt>
                <c:pt idx="14">
                  <c:v>8621</c:v>
                </c:pt>
              </c:numCache>
            </c:numRef>
          </c:val>
          <c:extLst>
            <c:ext xmlns:c16="http://schemas.microsoft.com/office/drawing/2014/chart" uri="{C3380CC4-5D6E-409C-BE32-E72D297353CC}">
              <c16:uniqueId val="{00000002-CA1B-4E84-9844-A20E93BA67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11</c:v>
                </c:pt>
                <c:pt idx="9">
                  <c:v>0</c:v>
                </c:pt>
                <c:pt idx="12">
                  <c:v>0</c:v>
                </c:pt>
              </c:numCache>
            </c:numRef>
          </c:val>
          <c:extLst>
            <c:ext xmlns:c16="http://schemas.microsoft.com/office/drawing/2014/chart" uri="{C3380CC4-5D6E-409C-BE32-E72D297353CC}">
              <c16:uniqueId val="{00000003-CA1B-4E84-9844-A20E93BA67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1B-4E84-9844-A20E93BA67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1B-4E84-9844-A20E93BA67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2220</c:v>
                </c:pt>
                <c:pt idx="3">
                  <c:v>2190</c:v>
                </c:pt>
                <c:pt idx="6">
                  <c:v>2155</c:v>
                </c:pt>
                <c:pt idx="9">
                  <c:v>2067</c:v>
                </c:pt>
                <c:pt idx="12">
                  <c:v>2019</c:v>
                </c:pt>
              </c:numCache>
            </c:numRef>
          </c:val>
          <c:extLst>
            <c:ext xmlns:c16="http://schemas.microsoft.com/office/drawing/2014/chart" uri="{C3380CC4-5D6E-409C-BE32-E72D297353CC}">
              <c16:uniqueId val="{00000006-CA1B-4E84-9844-A20E93BA67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1585</c:v>
                </c:pt>
                <c:pt idx="3">
                  <c:v>1365</c:v>
                </c:pt>
                <c:pt idx="6">
                  <c:v>1221</c:v>
                </c:pt>
                <c:pt idx="9">
                  <c:v>1088</c:v>
                </c:pt>
                <c:pt idx="12">
                  <c:v>949</c:v>
                </c:pt>
              </c:numCache>
            </c:numRef>
          </c:val>
          <c:extLst>
            <c:ext xmlns:c16="http://schemas.microsoft.com/office/drawing/2014/chart" uri="{C3380CC4-5D6E-409C-BE32-E72D297353CC}">
              <c16:uniqueId val="{00000007-CA1B-4E84-9844-A20E93BA67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8143</c:v>
                </c:pt>
                <c:pt idx="3">
                  <c:v>7425</c:v>
                </c:pt>
                <c:pt idx="6">
                  <c:v>7101</c:v>
                </c:pt>
                <c:pt idx="9">
                  <c:v>6420</c:v>
                </c:pt>
                <c:pt idx="12">
                  <c:v>5923</c:v>
                </c:pt>
              </c:numCache>
            </c:numRef>
          </c:val>
          <c:extLst>
            <c:ext xmlns:c16="http://schemas.microsoft.com/office/drawing/2014/chart" uri="{C3380CC4-5D6E-409C-BE32-E72D297353CC}">
              <c16:uniqueId val="{00000008-CA1B-4E84-9844-A20E93BA67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1B-4E84-9844-A20E93BA67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15572</c:v>
                </c:pt>
                <c:pt idx="3">
                  <c:v>14635</c:v>
                </c:pt>
                <c:pt idx="6">
                  <c:v>13575</c:v>
                </c:pt>
                <c:pt idx="9">
                  <c:v>12934</c:v>
                </c:pt>
                <c:pt idx="12">
                  <c:v>13052</c:v>
                </c:pt>
              </c:numCache>
            </c:numRef>
          </c:val>
          <c:extLst>
            <c:ext xmlns:c16="http://schemas.microsoft.com/office/drawing/2014/chart" uri="{C3380CC4-5D6E-409C-BE32-E72D297353CC}">
              <c16:uniqueId val="{0000000A-CA1B-4E84-9844-A20E93BA67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1B-4E84-9844-A20E93BA67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2701</c:v>
                </c:pt>
                <c:pt idx="1">
                  <c:v>2665</c:v>
                </c:pt>
                <c:pt idx="2">
                  <c:v>2626</c:v>
                </c:pt>
              </c:numCache>
            </c:numRef>
          </c:val>
          <c:extLst>
            <c:ext xmlns:c16="http://schemas.microsoft.com/office/drawing/2014/chart" uri="{C3380CC4-5D6E-409C-BE32-E72D297353CC}">
              <c16:uniqueId val="{00000000-17A5-421B-94AC-F679CDFB6B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1840</c:v>
                </c:pt>
                <c:pt idx="1">
                  <c:v>1752</c:v>
                </c:pt>
                <c:pt idx="2">
                  <c:v>1759</c:v>
                </c:pt>
              </c:numCache>
            </c:numRef>
          </c:val>
          <c:extLst>
            <c:ext xmlns:c16="http://schemas.microsoft.com/office/drawing/2014/chart" uri="{C3380CC4-5D6E-409C-BE32-E72D297353CC}">
              <c16:uniqueId val="{00000001-17A5-421B-94AC-F679CDFB6B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5091</c:v>
                </c:pt>
                <c:pt idx="1">
                  <c:v>5238</c:v>
                </c:pt>
                <c:pt idx="2">
                  <c:v>5762</c:v>
                </c:pt>
              </c:numCache>
            </c:numRef>
          </c:val>
          <c:extLst>
            <c:ext xmlns:c16="http://schemas.microsoft.com/office/drawing/2014/chart" uri="{C3380CC4-5D6E-409C-BE32-E72D297353CC}">
              <c16:uniqueId val="{00000002-17A5-421B-94AC-F679CDFB6B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{7CD8C0AA-F45F-436C-90EC-ECC4DBAED0F2}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BC1-47DA-A177-E5EC3ED983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{CB498D3E-46E8-4631-862F-A0C4CB9D3E24}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C1-47DA-A177-E5EC3ED983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{E86AA92E-83C9-4F8C-AFEF-775F38D1761F}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C1-47DA-A177-E5EC3ED983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{45950840-73DE-4408-BC49-615675C99626}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C1-47DA-A177-E5EC3ED983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{CD250888-3FDD-497F-BE93-C5D70137DC38}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C1-47DA-A177-E5EC3ED983A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{B37A23E0-4F98-4DE4-980D-A01890207225}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BC1-47DA-A177-E5EC3ED983A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{DF0D8F02-4B98-48AC-9034-0B1E2F4C95C4}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BC1-47DA-A177-E5EC3ED983A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{8D343C2C-4AEE-495B-B9AA-D5461B572F79}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BC1-47DA-A177-E5EC3ED983A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{4F6B203A-45C7-40A9-981D-F1AAFA648C5E}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BC1-47DA-A177-E5EC3ED983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58.6</c:v>
                </c:pt>
                <c:pt idx="16">
                  <c:v>60.6</c:v>
                </c:pt>
                <c:pt idx="24">
                  <c:v>62.1</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C1-47DA-A177-E5EC3ED983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{4EAA48B9-63A5-4AE1-B975-6689E5F36680}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BC1-47DA-A177-E5EC3ED983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{A24A0879-E308-4BE8-B0B0-72B558AF8622}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C1-47DA-A177-E5EC3ED983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{3CF4DEEC-925E-4749-A0B4-F57A35DEF6EE}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C1-47DA-A177-E5EC3ED983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{8C5A7CC6-067E-4CC3-BDC5-F022813043FB}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C1-47DA-A177-E5EC3ED983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{9EA91012-B9B8-4162-841B-69F9F808CD89}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C1-47DA-A177-E5EC3ED983A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{91668899-1EA0-4834-BC2E-1252502484C0}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BC1-47DA-A177-E5EC3ED983A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{15E81337-7CBA-496E-8A79-11A8F1598E9F}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BC1-47DA-A177-E5EC3ED983A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{FAC107C7-6B3F-47D5-A6E8-9EF5D8EDB852}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BC1-47DA-A177-E5EC3ED983A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{E606EB0F-5392-42EB-A35A-783D1B32E603}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BC1-47DA-A177-E5EC3ED983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4BC1-47DA-A177-E5EC3ED983A9}"/>
            </c:ext>
          </c:extLst>
        </c:ser>
        <c:dLbls>
          <c:showLegendKey val="0"/>
          <c:showVal val="1"/>
          <c:showCatName val="0"/>
          <c:showSerName val="0"/>
          <c:showPercent val="0"/>
          <c:showBubbleSize val="0"/>
        </c:dLbls>
        <c:axId val="46179840"/>
        <c:axId val="46181760"/>
      </c:scatterChart>
      <c:valAx>
        <c:axId val="46179840"/>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{02B38975-2ABB-4403-B520-65FDF02AC554}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910-407B-99F5-6F2DFEBF5C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{3B5D765E-F9F9-4A0A-AC23-04815C7423F8}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10-407B-99F5-6F2DFEBF5C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{0A125116-F3E7-44F4-B6A7-342464BD6042}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10-407B-99F5-6F2DFEBF5C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{A9BE47A2-E669-445A-94F7-F5E616E9D016}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10-407B-99F5-6F2DFEBF5C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{2C9CBAB9-8E91-4A27-BE90-4175D3B7849B}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10-407B-99F5-6F2DFEBF5CC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{C5C04FA3-63BB-451A-A9B6-E8D8DE9FBC62}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910-407B-99F5-6F2DFEBF5CC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{2B2CD860-BC14-4698-84FC-8BCDB8AAD6D4}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910-407B-99F5-6F2DFEBF5CC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{6CC2FED5-1C57-49D6-852E-2A75BEE09795}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910-407B-99F5-6F2DFEBF5CC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{5BD696DA-605B-4C4C-A84F-CD4EA1C3D888}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910-407B-99F5-6F2DFEBF5C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7.6</c:v>
                </c:pt>
                <c:pt idx="16">
                  <c:v>6.6</c:v>
                </c:pt>
                <c:pt idx="24">
                  <c:v>4.8</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910-407B-99F5-6F2DFEBF5C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{302A76E3-BA26-4518-8A48-2EB5DFA2BA56}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910-407B-99F5-6F2DFEBF5C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{60E10143-CED9-437A-B00A-5B2AC261F44E}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10-407B-99F5-6F2DFEBF5C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{054DF630-6BF5-42B2-BB43-A083B3FF1B39}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10-407B-99F5-6F2DFEBF5C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{64AB09CF-B813-44BA-AF7B-555B8B6980EA}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10-407B-99F5-6F2DFEBF5C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{879C9AA9-24FE-4B13-9F5C-2CD5D90FBE28}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10-407B-99F5-6F2DFEBF5CC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{B385D341-8272-490A-B5E2-675A1B622220}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910-407B-99F5-6F2DFEBF5CC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{74000BD5-4583-4F0A-A6B6-DACB550672B3}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910-407B-99F5-6F2DFEBF5CC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{CDF07D3A-4FB4-43BC-9440-FD1C4A22A07C}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910-407B-99F5-6F2DFEBF5CC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{22730042-DB1A-4132-9C75-D7C2B7814581}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910-407B-99F5-6F2DFEBF5C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C910-407B-99F5-6F2DFEBF5CC2}"/>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・「元利償還金」は、繰上償還によって減少している。今後も財政健全化の観点から、繰上償還を実施する予定である。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・一般会計等に係る地方債の現在高については、繰上償還（令和元年度実施額：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763,546</a:t>
          </a:r>
          <a:r>
            <a:rPr kumimoji="1" lang="ja-JP" altLang="en-US" sz="1400">
              <a:latin typeface="ＭＳ ゴシック" pitchFamily="49" charset="-128"/>
              <a:ea typeface="ＭＳ ゴシック" pitchFamily="49" charset="-128"/>
            </a:rPr>
            <a:t>千円）や新規地方債の発行抑制に取り組み減少しているものの、令和元年度については、大型事業（朝霧園移築事業、木材集出荷施設整備事業）の実施により、前年度比</a:t>
          </a:r>
          <a:r>
            <a:rPr kumimoji="1" lang="en-US" altLang="ja-JP" sz="1400">
              <a:latin typeface="ＭＳ ゴシック" pitchFamily="49" charset="-128"/>
              <a:ea typeface="ＭＳ ゴシック" pitchFamily="49" charset="-128"/>
            </a:rPr>
            <a:t>118,000</a:t>
          </a:r>
          <a:r>
            <a:rPr kumimoji="1" lang="ja-JP" altLang="en-US" sz="1400">
              <a:latin typeface="ＭＳ ゴシック" pitchFamily="49" charset="-128"/>
              <a:ea typeface="ＭＳ ゴシック" pitchFamily="49" charset="-128"/>
            </a:rPr>
            <a:t>千円の増となっている。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・公営企業債等繰入見込額についても、公営企業債の残高の減少により繰入見込額は減少している。</a:t>
          </a:r>
        </a:p>
        <a:p>
          <a:r>
            <a:rPr kumimoji="1" lang="ja-JP" altLang="en-US" sz="1400">
              <a:latin typeface="ＭＳ ゴシック" pitchFamily="49" charset="-128"/>
              <a:ea typeface="ＭＳ ゴシック" pitchFamily="49" charset="-128"/>
            </a:rPr>
            <a:t>・充当可能基金については、公共施設等整備基金の増などにより、年々増加している。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・今後とも町債発行の抑制と起債繰上償還を基調として、安定した財政運営に努めていく。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兵庫県佐用町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■増額要因①　公共施設等整備基金の増（＋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百万円）。今後の公共施設の老朽化に伴う、最適化・取壊し事業等に充てるため、任意積立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■増額要因②　災害復興基金の増（＋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百万円）。今後の新型コロナウイルス感染拡大防止に係る事業に充てるため、任意積立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百万円実施した。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■減額要因①　財政調整基金の減（△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財政調整基金については、地方交付税の減額に備えるため、また、大規模な災害等からの早期の復旧・復興を図る財源として、現在の金額程度を確保していく必要があると考える。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公共施設等整備基金については、今後の公共施設の老朽化に伴う、最適化・取壊し事業等に充てる予定である。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今後、地方交付税が更に減額し、有利な財源であった合併特例債制度も終了するなか、住民生活の維持・福祉の向上のため、基金を取り崩しての財政運営が予想される。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過疎地域自立振興基金：佐用町の自立促進を図り、住民福祉の向上、雇用の拡大、地域格差の是正及び美しく風格ある郷土の形成を目的とする。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公共施設等整備基金：公共施設等の整備及び最適化に要する経費の財源に充てる。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年度に、佐用・ＩＤＥＣメガソーラー有限責任事業組合に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百万円を貸し付け、次年度以降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百万円の返金があり、基金に積み戻している。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百万円。今後の公共施設の老朽化に伴う、最適化・取壊し事業等に充てるため、任意積立を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過疎地域自立振興基金：現行の行政サービスを維持していくために、基金を取り崩し、事業の財源としていく。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公共施設等整備基金：老朽化によりこれから大量更新の時期を迎える、公共施設及びインフラ施設の維持・更新、あるいは、統合・取壊し事業の財源としていく。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積立として、基金利子および、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年度決算の歳計剰余金処分額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百万円を積み立てるものの、財源不足額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財政調整基金については、地方交付税の減額に備えるため、また、大規模な災害等からの早期の復旧・復興を図る財源として、現状程度の金額を確保していく必要があると考える。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百万円で、基金利子を積み立てている。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今後、公債費に関して、繰上償還はもとより、定時償還の財源も乏しくなることが予想されるなかで、公債費に充てるため基金からの繰り入れを実施していく予定である。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有形固定資産減価償却率は、類似団体に比べ高くなっているため、施設の維持管理を適切に実施するよう努める。</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年度には公共施設等総合管理計画を策定し、公共施設の全体面積を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％削減するという目標を掲げ、老朽化した施設の集約化・複合化に努める。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93557</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6108065"/>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21590</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60540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139065</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2527300" y="598212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1" name="n_4aveValue有形固定資産減価償却率">
          <a:extLst>
            <a:ext uri="{FF2B5EF4-FFF2-40B4-BE49-F238E27FC236}">
              <a16:creationId xmlns:a16="http://schemas.microsoft.com/office/drawing/2014/main" id="{00000000-0008-0000-0D00-000065000000}"/>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102" name="n_1mainValue有形固定資産減価償却率">
          <a:extLst>
            <a:ext uri="{FF2B5EF4-FFF2-40B4-BE49-F238E27FC236}">
              <a16:creationId xmlns:a16="http://schemas.microsoft.com/office/drawing/2014/main" id="{00000000-0008-0000-0D00-000066000000}"/>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3" name="n_2mainValue有形固定資産減価償却率">
          <a:extLst>
            <a:ext uri="{FF2B5EF4-FFF2-40B4-BE49-F238E27FC236}">
              <a16:creationId xmlns:a16="http://schemas.microsoft.com/office/drawing/2014/main" id="{00000000-0008-0000-0D00-000067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109025</xdr:rowOff>
    </xdr:from>
    <xdr:ext cx="405111" cy="259045"/>
    <xdr:sp macro="" textlink="">
      <xdr:nvSpPr>
        <xdr:cNvPr id="104" name="n_3mainValue有形固定資産減価償却率">
          <a:extLst>
            <a:ext uri="{FF2B5EF4-FFF2-40B4-BE49-F238E27FC236}">
              <a16:creationId xmlns:a16="http://schemas.microsoft.com/office/drawing/2014/main" id="{00000000-0008-0000-0D00-000068000000}"/>
            </a:ext>
          </a:extLst>
        </xdr:cNvPr>
        <xdr:cNvSpPr txBox="1"/>
      </xdr:nvSpPr>
      <xdr:spPr>
        <a:xfrm>
          <a:off x="2324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債務償還比率は類似団体の平均を下回っており、今後も健全な財政運営により公債費の縮減に努める。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104811</xdr:rowOff>
    </xdr:from>
    <xdr:to>
      <xdr:col>76</xdr:col>
      <xdr:colOff>73025</xdr:colOff>
      <xdr:row>29</xdr:row>
      <xdr:rowOff>34961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127688</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5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107142</xdr:rowOff>
    </xdr:from>
    <xdr:to>
      <xdr:col>72</xdr:col>
      <xdr:colOff>123825</xdr:colOff>
      <xdr:row>29</xdr:row>
      <xdr:rowOff>37292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155611</xdr:rowOff>
    </xdr:from>
    <xdr:to>
      <xdr:col>76</xdr:col>
      <xdr:colOff>22225</xdr:colOff>
      <xdr:row>28</xdr:row>
      <xdr:rowOff>157942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727736"/>
          <a:ext cx="711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131496</xdr:rowOff>
    </xdr:from>
    <xdr:to>
      <xdr:col>68</xdr:col>
      <xdr:colOff>123825</xdr:colOff>
      <xdr:row>29</xdr:row>
      <xdr:rowOff>61646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70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157942</xdr:rowOff>
    </xdr:from>
    <xdr:to>
      <xdr:col>72</xdr:col>
      <xdr:colOff>73025</xdr:colOff>
      <xdr:row>29</xdr:row>
      <xdr:rowOff>10846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730067"/>
          <a:ext cx="7620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105761</xdr:rowOff>
    </xdr:from>
    <xdr:to>
      <xdr:col>64</xdr:col>
      <xdr:colOff>123825</xdr:colOff>
      <xdr:row>29</xdr:row>
      <xdr:rowOff>35911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6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156561</xdr:rowOff>
    </xdr:from>
    <xdr:to>
      <xdr:col>68</xdr:col>
      <xdr:colOff>73025</xdr:colOff>
      <xdr:row>29</xdr:row>
      <xdr:rowOff>10846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5728686"/>
          <a:ext cx="762000" cy="2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138318</xdr:rowOff>
    </xdr:from>
    <xdr:to>
      <xdr:col>60</xdr:col>
      <xdr:colOff>123825</xdr:colOff>
      <xdr:row>29</xdr:row>
      <xdr:rowOff>68468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7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156561</xdr:rowOff>
    </xdr:from>
    <xdr:to>
      <xdr:col>64</xdr:col>
      <xdr:colOff>73025</xdr:colOff>
      <xdr:row>29</xdr:row>
      <xdr:rowOff>17668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5728686"/>
          <a:ext cx="7620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53819</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45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78173</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4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52438</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45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84995</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48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108585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817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66675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41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26670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99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29987</xdr:rowOff>
    </xdr:from>
    <xdr:to>
      <xdr:col>55</xdr:col>
      <xdr:colOff>50800</xdr:colOff>
      <xdr:row>41</xdr:row>
      <xdr:rowOff>131587</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70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160814</xdr:rowOff>
    </xdr:from>
    <xdr:ext cx="534377"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84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31020</xdr:rowOff>
    </xdr:from>
    <xdr:to>
      <xdr:col>50</xdr:col>
      <xdr:colOff>165100</xdr:colOff>
      <xdr:row>41</xdr:row>
      <xdr:rowOff>132620</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70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80787</xdr:rowOff>
    </xdr:from>
    <xdr:to>
      <xdr:col>55</xdr:col>
      <xdr:colOff>0</xdr:colOff>
      <xdr:row>41</xdr:row>
      <xdr:rowOff>81820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7110237"/>
          <a:ext cx="8382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32397</xdr:rowOff>
    </xdr:from>
    <xdr:to>
      <xdr:col>46</xdr:col>
      <xdr:colOff>38100</xdr:colOff>
      <xdr:row>41</xdr:row>
      <xdr:rowOff>133997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0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81820</xdr:rowOff>
    </xdr:from>
    <xdr:to>
      <xdr:col>50</xdr:col>
      <xdr:colOff>114300</xdr:colOff>
      <xdr:row>41</xdr:row>
      <xdr:rowOff>83197</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7111270"/>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33431</xdr:rowOff>
    </xdr:from>
    <xdr:to>
      <xdr:col>41</xdr:col>
      <xdr:colOff>101600</xdr:colOff>
      <xdr:row>41</xdr:row>
      <xdr:rowOff>135031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0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83197</xdr:rowOff>
    </xdr:from>
    <xdr:to>
      <xdr:col>45</xdr:col>
      <xdr:colOff>177800</xdr:colOff>
      <xdr:row>41</xdr:row>
      <xdr:rowOff>84231</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7112647"/>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131894</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716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134946</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149147</xdr:rowOff>
    </xdr:from>
    <xdr:ext cx="534377"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59411" y="68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150524</xdr:rowOff>
    </xdr:from>
    <xdr:ext cx="534377"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483111" y="68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151558</xdr:rowOff>
    </xdr:from>
    <xdr:ext cx="534377"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594111" y="68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E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E00-0000A600000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0000000-0008-0000-0E00-0000A8000000}"/>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E00-0000AA000000}"/>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102343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E00-0000B6000000}"/>
            </a:ext>
          </a:extLst>
        </xdr:cNvPr>
        <xdr:cNvSpPr txBox="1"/>
      </xdr:nvSpPr>
      <xdr:spPr>
        <a:xfrm>
          <a:off x="4673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3746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163285</xdr:rowOff>
    </xdr:from>
    <xdr:to>
      <xdr:col>24</xdr:col>
      <xdr:colOff>63500</xdr:colOff>
      <xdr:row>61</xdr:row>
      <xdr:rowOff>3266</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3797300" y="1045028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163285</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2908300" y="104257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138793</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019300" y="104045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33762</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9270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2705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0000000-0008-0000-0E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00000000-0008-0000-0E00-0000DE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00000000-0008-0000-0E00-0000E0000000}"/>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00000000-0008-0000-0E00-0000E2000000}"/>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106919</xdr:rowOff>
    </xdr:from>
    <xdr:to>
      <xdr:col>55</xdr:col>
      <xdr:colOff>50800</xdr:colOff>
      <xdr:row>63</xdr:row>
      <xdr:rowOff>37069</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10426700" y="107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129796</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00000000-0008-0000-0E00-0000EE000000}"/>
            </a:ext>
          </a:extLst>
        </xdr:cNvPr>
        <xdr:cNvSpPr txBox="1"/>
      </xdr:nvSpPr>
      <xdr:spPr>
        <a:xfrm>
          <a:off x="10515600" y="105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117632</xdr:rowOff>
    </xdr:from>
    <xdr:to>
      <xdr:col>50</xdr:col>
      <xdr:colOff>165100</xdr:colOff>
      <xdr:row>63</xdr:row>
      <xdr:rowOff>47782</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9588500" y="107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157719</xdr:rowOff>
    </xdr:from>
    <xdr:to>
      <xdr:col>55</xdr:col>
      <xdr:colOff>0</xdr:colOff>
      <xdr:row>62</xdr:row>
      <xdr:rowOff>168432</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9639300" y="10787619"/>
          <a:ext cx="8382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124975</xdr:rowOff>
    </xdr:from>
    <xdr:to>
      <xdr:col>46</xdr:col>
      <xdr:colOff>38100</xdr:colOff>
      <xdr:row>63</xdr:row>
      <xdr:rowOff>55125</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8699500" y="107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168432</xdr:rowOff>
    </xdr:from>
    <xdr:to>
      <xdr:col>50</xdr:col>
      <xdr:colOff>114300</xdr:colOff>
      <xdr:row>63</xdr:row>
      <xdr:rowOff>4325</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8750300" y="10798332"/>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132435</xdr:rowOff>
    </xdr:from>
    <xdr:to>
      <xdr:col>41</xdr:col>
      <xdr:colOff>101600</xdr:colOff>
      <xdr:row>63</xdr:row>
      <xdr:rowOff>62585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7810500" y="107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4325</xdr:rowOff>
    </xdr:from>
    <xdr:to>
      <xdr:col>45</xdr:col>
      <xdr:colOff>177800</xdr:colOff>
      <xdr:row>63</xdr:row>
      <xdr:rowOff>11785</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7861300" y="10805675"/>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64309</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9327095" y="1052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71652</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8450795" y="105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79112</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7561795" y="1053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E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000000-0008-0000-0E00-000015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00000000-0008-0000-0E00-000017010000}"/>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0000000-0008-0000-0E00-000019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82566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000000-0008-0000-0E00-000025010000}"/>
            </a:ext>
          </a:extLst>
        </xdr:cNvPr>
        <xdr:cNvSpPr txBox="1"/>
      </xdr:nvSpPr>
      <xdr:spPr>
        <a:xfrm>
          <a:off x="4673600"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110489</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3797300" y="141217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62864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2908300" y="140722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1968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120014</xdr:rowOff>
    </xdr:from>
    <xdr:to>
      <xdr:col>15</xdr:col>
      <xdr:colOff>50800</xdr:colOff>
      <xdr:row>82</xdr:row>
      <xdr:rowOff>13336</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2019300" y="140074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00" name="n_1aveValue【公営住宅】&#10;有形固定資産減価償却率">
          <a:extLst>
            <a:ext uri="{FF2B5EF4-FFF2-40B4-BE49-F238E27FC236}">
              <a16:creationId xmlns:a16="http://schemas.microsoft.com/office/drawing/2014/main" id="{00000000-0008-0000-0E00-00002C01000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1" name="n_2aveValue【公営住宅】&#10;有形固定資産減価償却率">
          <a:extLst>
            <a:ext uri="{FF2B5EF4-FFF2-40B4-BE49-F238E27FC236}">
              <a16:creationId xmlns:a16="http://schemas.microsoft.com/office/drawing/2014/main" id="{00000000-0008-0000-0E00-00002D010000}"/>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2" name="n_3aveValue【公営住宅】&#10;有形固定資産減価償却率">
          <a:extLst>
            <a:ext uri="{FF2B5EF4-FFF2-40B4-BE49-F238E27FC236}">
              <a16:creationId xmlns:a16="http://schemas.microsoft.com/office/drawing/2014/main" id="{00000000-0008-0000-0E00-00002E010000}"/>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03" name="n_4aveValue【公営住宅】&#10;有形固定資産減価償却率">
          <a:extLst>
            <a:ext uri="{FF2B5EF4-FFF2-40B4-BE49-F238E27FC236}">
              <a16:creationId xmlns:a16="http://schemas.microsoft.com/office/drawing/2014/main" id="{00000000-0008-0000-0E00-00002F010000}"/>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04" name="n_1mainValue【公営住宅】&#10;有形固定資産減価償却率">
          <a:extLst>
            <a:ext uri="{FF2B5EF4-FFF2-40B4-BE49-F238E27FC236}">
              <a16:creationId xmlns:a16="http://schemas.microsoft.com/office/drawing/2014/main" id="{00000000-0008-0000-0E00-000030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05" name="n_2mainValue【公営住宅】&#10;有形固定資産減価償却率">
          <a:extLst>
            <a:ext uri="{FF2B5EF4-FFF2-40B4-BE49-F238E27FC236}">
              <a16:creationId xmlns:a16="http://schemas.microsoft.com/office/drawing/2014/main" id="{00000000-0008-0000-0E00-00003101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06" name="n_3mainValue【公営住宅】&#10;有形固定資産減価償却率">
          <a:extLst>
            <a:ext uri="{FF2B5EF4-FFF2-40B4-BE49-F238E27FC236}">
              <a16:creationId xmlns:a16="http://schemas.microsoft.com/office/drawing/2014/main" id="{00000000-0008-0000-0E00-000032010000}"/>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a:extLst>
            <a:ext uri="{FF2B5EF4-FFF2-40B4-BE49-F238E27FC236}">
              <a16:creationId xmlns:a16="http://schemas.microsoft.com/office/drawing/2014/main" id="{00000000-0008-0000-0E00-00004B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a:extLst>
            <a:ext uri="{FF2B5EF4-FFF2-40B4-BE49-F238E27FC236}">
              <a16:creationId xmlns:a16="http://schemas.microsoft.com/office/drawing/2014/main" id="{00000000-0008-0000-0E00-00004D010000}"/>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35" name="【公営住宅】&#10;一人当たり面積平均値テキスト">
          <a:extLst>
            <a:ext uri="{FF2B5EF4-FFF2-40B4-BE49-F238E27FC236}">
              <a16:creationId xmlns:a16="http://schemas.microsoft.com/office/drawing/2014/main" id="{00000000-0008-0000-0E00-00004F010000}"/>
            </a:ext>
          </a:extLst>
        </xdr:cNvPr>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118745</xdr:rowOff>
    </xdr:from>
    <xdr:to>
      <xdr:col>55</xdr:col>
      <xdr:colOff>50800</xdr:colOff>
      <xdr:row>82</xdr:row>
      <xdr:rowOff>48895</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10426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141622</xdr:rowOff>
    </xdr:from>
    <xdr:ext cx="469744" cy="259045"/>
    <xdr:sp macro="" textlink="">
      <xdr:nvSpPr>
        <xdr:cNvPr id="347" name="【公営住宅】&#10;一人当たり面積該当値テキスト">
          <a:extLst>
            <a:ext uri="{FF2B5EF4-FFF2-40B4-BE49-F238E27FC236}">
              <a16:creationId xmlns:a16="http://schemas.microsoft.com/office/drawing/2014/main" id="{00000000-0008-0000-0E00-00005B010000}"/>
            </a:ext>
          </a:extLst>
        </xdr:cNvPr>
        <xdr:cNvSpPr txBox="1"/>
      </xdr:nvSpPr>
      <xdr:spPr>
        <a:xfrm>
          <a:off x="10515600" y="138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134365</xdr:rowOff>
    </xdr:from>
    <xdr:to>
      <xdr:col>50</xdr:col>
      <xdr:colOff>165100</xdr:colOff>
      <xdr:row>82</xdr:row>
      <xdr:rowOff>64515</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95885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169545</xdr:rowOff>
    </xdr:from>
    <xdr:to>
      <xdr:col>55</xdr:col>
      <xdr:colOff>0</xdr:colOff>
      <xdr:row>82</xdr:row>
      <xdr:rowOff>13715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9639300" y="14056995"/>
          <a:ext cx="8382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139319</xdr:rowOff>
    </xdr:from>
    <xdr:to>
      <xdr:col>46</xdr:col>
      <xdr:colOff>38100</xdr:colOff>
      <xdr:row>82</xdr:row>
      <xdr:rowOff>69469</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86995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13715</xdr:rowOff>
    </xdr:from>
    <xdr:to>
      <xdr:col>50</xdr:col>
      <xdr:colOff>114300</xdr:colOff>
      <xdr:row>82</xdr:row>
      <xdr:rowOff>18669</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8750300" y="14072615"/>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154939</xdr:rowOff>
    </xdr:from>
    <xdr:to>
      <xdr:col>41</xdr:col>
      <xdr:colOff>101600</xdr:colOff>
      <xdr:row>82</xdr:row>
      <xdr:rowOff>85089</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781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18669</xdr:rowOff>
    </xdr:from>
    <xdr:to>
      <xdr:col>45</xdr:col>
      <xdr:colOff>177800</xdr:colOff>
      <xdr:row>82</xdr:row>
      <xdr:rowOff>34289</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7861300" y="14077569"/>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54" name="n_1aveValue【公営住宅】&#10;一人当たり面積">
          <a:extLst>
            <a:ext uri="{FF2B5EF4-FFF2-40B4-BE49-F238E27FC236}">
              <a16:creationId xmlns:a16="http://schemas.microsoft.com/office/drawing/2014/main" id="{00000000-0008-0000-0E00-000062010000}"/>
            </a:ext>
          </a:extLst>
        </xdr:cNvPr>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55" name="n_2aveValue【公営住宅】&#10;一人当たり面積">
          <a:extLst>
            <a:ext uri="{FF2B5EF4-FFF2-40B4-BE49-F238E27FC236}">
              <a16:creationId xmlns:a16="http://schemas.microsoft.com/office/drawing/2014/main" id="{00000000-0008-0000-0E00-000063010000}"/>
            </a:ext>
          </a:extLst>
        </xdr:cNvPr>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56" name="n_3aveValue【公営住宅】&#10;一人当たり面積">
          <a:extLst>
            <a:ext uri="{FF2B5EF4-FFF2-40B4-BE49-F238E27FC236}">
              <a16:creationId xmlns:a16="http://schemas.microsoft.com/office/drawing/2014/main" id="{00000000-0008-0000-0E00-000064010000}"/>
            </a:ext>
          </a:extLst>
        </xdr:cNvPr>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7" name="n_4aveValue【公営住宅】&#10;一人当たり面積">
          <a:extLst>
            <a:ext uri="{FF2B5EF4-FFF2-40B4-BE49-F238E27FC236}">
              <a16:creationId xmlns:a16="http://schemas.microsoft.com/office/drawing/2014/main" id="{00000000-0008-0000-0E00-000065010000}"/>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81042</xdr:rowOff>
    </xdr:from>
    <xdr:ext cx="469744" cy="259045"/>
    <xdr:sp macro="" textlink="">
      <xdr:nvSpPr>
        <xdr:cNvPr id="358" name="n_1mainValue【公営住宅】&#10;一人当たり面積">
          <a:extLst>
            <a:ext uri="{FF2B5EF4-FFF2-40B4-BE49-F238E27FC236}">
              <a16:creationId xmlns:a16="http://schemas.microsoft.com/office/drawing/2014/main" id="{00000000-0008-0000-0E00-000066010000}"/>
            </a:ext>
          </a:extLst>
        </xdr:cNvPr>
        <xdr:cNvSpPr txBox="1"/>
      </xdr:nvSpPr>
      <xdr:spPr>
        <a:xfrm>
          <a:off x="9391727"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85996</xdr:rowOff>
    </xdr:from>
    <xdr:ext cx="469744" cy="259045"/>
    <xdr:sp macro="" textlink="">
      <xdr:nvSpPr>
        <xdr:cNvPr id="359" name="n_2mainValue【公営住宅】&#10;一人当たり面積">
          <a:extLst>
            <a:ext uri="{FF2B5EF4-FFF2-40B4-BE49-F238E27FC236}">
              <a16:creationId xmlns:a16="http://schemas.microsoft.com/office/drawing/2014/main" id="{00000000-0008-0000-0E00-000067010000}"/>
            </a:ext>
          </a:extLst>
        </xdr:cNvPr>
        <xdr:cNvSpPr txBox="1"/>
      </xdr:nvSpPr>
      <xdr:spPr>
        <a:xfrm>
          <a:off x="8515427" y="138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101616</xdr:rowOff>
    </xdr:from>
    <xdr:ext cx="469744" cy="259045"/>
    <xdr:sp macro="" textlink="">
      <xdr:nvSpPr>
        <xdr:cNvPr id="360" name="n_3mainValue【公営住宅】&#10;一人当たり面積">
          <a:extLst>
            <a:ext uri="{FF2B5EF4-FFF2-40B4-BE49-F238E27FC236}">
              <a16:creationId xmlns:a16="http://schemas.microsoft.com/office/drawing/2014/main" id="{00000000-0008-0000-0E00-000068010000}"/>
            </a:ext>
          </a:extLst>
        </xdr:cNvPr>
        <xdr:cNvSpPr txBox="1"/>
      </xdr:nvSpPr>
      <xdr:spPr>
        <a:xfrm>
          <a:off x="7626427"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00000000-0008-0000-0E00-00009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00000000-0008-0000-0E00-000094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00000000-0008-0000-0E00-000096010000}"/>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154940</xdr:rowOff>
    </xdr:from>
    <xdr:to>
      <xdr:col>85</xdr:col>
      <xdr:colOff>177800</xdr:colOff>
      <xdr:row>34</xdr:row>
      <xdr:rowOff>85090</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62687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6367</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00000000-0008-0000-0E00-0000A2010000}"/>
            </a:ext>
          </a:extLst>
        </xdr:cNvPr>
        <xdr:cNvSpPr txBox="1"/>
      </xdr:nvSpPr>
      <xdr:spPr>
        <a:xfrm>
          <a:off x="16357600"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34</xdr:row>
      <xdr:rowOff>34290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5481300" y="57912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10160</xdr:rowOff>
    </xdr:from>
    <xdr:to>
      <xdr:col>76</xdr:col>
      <xdr:colOff>165100</xdr:colOff>
      <xdr:row>33</xdr:row>
      <xdr:rowOff>111760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4541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60960</xdr:rowOff>
    </xdr:from>
    <xdr:to>
      <xdr:col>81</xdr:col>
      <xdr:colOff>50800</xdr:colOff>
      <xdr:row>33</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4592300" y="57188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137795</xdr:rowOff>
    </xdr:from>
    <xdr:to>
      <xdr:col>72</xdr:col>
      <xdr:colOff>38100</xdr:colOff>
      <xdr:row>33</xdr:row>
      <xdr:rowOff>67945</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36525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17145</xdr:rowOff>
    </xdr:from>
    <xdr:to>
      <xdr:col>76</xdr:col>
      <xdr:colOff>114300</xdr:colOff>
      <xdr:row>33</xdr:row>
      <xdr:rowOff>60960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3703300" y="5674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118127</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3500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29227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52660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128287</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4389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84472</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350074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0000000-0008-0000-0E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00000000-0008-0000-0E00-0000C6010000}"/>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00000000-0008-0000-0E00-0000C8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0000000-0008-0000-0E00-0000CA010000}"/>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84836</xdr:rowOff>
    </xdr:from>
    <xdr:to>
      <xdr:col>116</xdr:col>
      <xdr:colOff>114300</xdr:colOff>
      <xdr:row>37</xdr:row>
      <xdr:rowOff>14986</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2110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107713</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00000000-0008-0000-0E00-0000D6010000}"/>
            </a:ext>
          </a:extLst>
        </xdr:cNvPr>
        <xdr:cNvSpPr txBox="1"/>
      </xdr:nvSpPr>
      <xdr:spPr>
        <a:xfrm>
          <a:off x="22199600"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103124</xdr:rowOff>
    </xdr:from>
    <xdr:to>
      <xdr:col>112</xdr:col>
      <xdr:colOff>38100</xdr:colOff>
      <xdr:row>37</xdr:row>
      <xdr:rowOff>33274</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135636</xdr:rowOff>
    </xdr:from>
    <xdr:to>
      <xdr:col>116</xdr:col>
      <xdr:colOff>63500</xdr:colOff>
      <xdr:row>36</xdr:row>
      <xdr:rowOff>153924</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1323300" y="63078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107696</xdr:rowOff>
    </xdr:from>
    <xdr:to>
      <xdr:col>107</xdr:col>
      <xdr:colOff>101600</xdr:colOff>
      <xdr:row>36</xdr:row>
      <xdr:rowOff>37846</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0383500" y="6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158496</xdr:rowOff>
    </xdr:from>
    <xdr:to>
      <xdr:col>111</xdr:col>
      <xdr:colOff>177800</xdr:colOff>
      <xdr:row>36</xdr:row>
      <xdr:rowOff>153924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0434300" y="6159246"/>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128270</xdr:rowOff>
    </xdr:from>
    <xdr:to>
      <xdr:col>102</xdr:col>
      <xdr:colOff>165100</xdr:colOff>
      <xdr:row>36</xdr:row>
      <xdr:rowOff>58420</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9494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158496</xdr:rowOff>
    </xdr:from>
    <xdr:to>
      <xdr:col>107</xdr:col>
      <xdr:colOff>50800</xdr:colOff>
      <xdr:row>36</xdr:row>
      <xdr:rowOff>7620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9545300" y="61592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49801</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54373</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20199427" y="58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74947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9310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E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268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149242</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E00-00000D020000}"/>
            </a:ext>
          </a:extLst>
        </xdr:cNvPr>
        <xdr:cNvSpPr txBox="1"/>
      </xdr:nvSpPr>
      <xdr:spPr>
        <a:xfrm>
          <a:off x="163576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140970</xdr:rowOff>
    </xdr:from>
    <xdr:to>
      <xdr:col>85</xdr:col>
      <xdr:colOff>127000</xdr:colOff>
      <xdr:row>60</xdr:row>
      <xdr:rowOff>5715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5481300" y="102565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61595</xdr:rowOff>
    </xdr:from>
    <xdr:to>
      <xdr:col>76</xdr:col>
      <xdr:colOff>165100</xdr:colOff>
      <xdr:row>59</xdr:row>
      <xdr:rowOff>163195</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59</xdr:row>
      <xdr:rowOff>140970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592300" y="10227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21590</xdr:rowOff>
    </xdr:from>
    <xdr:to>
      <xdr:col>72</xdr:col>
      <xdr:colOff>38100</xdr:colOff>
      <xdr:row>59</xdr:row>
      <xdr:rowOff>123190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652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72390</xdr:rowOff>
    </xdr:from>
    <xdr:to>
      <xdr:col>76</xdr:col>
      <xdr:colOff>114300</xdr:colOff>
      <xdr:row>59</xdr:row>
      <xdr:rowOff>112395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3703300" y="10187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E00-000014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E00-000015020000}"/>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E00-00001602000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E00-000017020000}"/>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36847</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E00-000018020000}"/>
            </a:ext>
          </a:extLst>
        </xdr:cNvPr>
        <xdr:cNvSpPr txBox="1"/>
      </xdr:nvSpPr>
      <xdr:spPr>
        <a:xfrm>
          <a:off x="15266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8272</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E00-000019020000}"/>
            </a:ext>
          </a:extLst>
        </xdr:cNvPr>
        <xdr:cNvSpPr txBox="1"/>
      </xdr:nvSpPr>
      <xdr:spPr>
        <a:xfrm>
          <a:off x="14389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139717</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E00-00001A020000}"/>
            </a:ext>
          </a:extLst>
        </xdr:cNvPr>
        <xdr:cNvSpPr txBox="1"/>
      </xdr:nvSpPr>
      <xdr:spPr>
        <a:xfrm>
          <a:off x="13500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00000000-0008-0000-0E00-00003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62" name="【学校施設】&#10;一人当たり面積最小値テキスト">
          <a:extLst>
            <a:ext uri="{FF2B5EF4-FFF2-40B4-BE49-F238E27FC236}">
              <a16:creationId xmlns:a16="http://schemas.microsoft.com/office/drawing/2014/main" id="{00000000-0008-0000-0E00-000032020000}"/>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64" name="【学校施設】&#10;一人当たり面積最大値テキスト">
          <a:extLst>
            <a:ext uri="{FF2B5EF4-FFF2-40B4-BE49-F238E27FC236}">
              <a16:creationId xmlns:a16="http://schemas.microsoft.com/office/drawing/2014/main" id="{00000000-0008-0000-0E00-000034020000}"/>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66" name="【学校施設】&#10;一人当たり面積平均値テキスト">
          <a:extLst>
            <a:ext uri="{FF2B5EF4-FFF2-40B4-BE49-F238E27FC236}">
              <a16:creationId xmlns:a16="http://schemas.microsoft.com/office/drawing/2014/main" id="{00000000-0008-0000-0E00-000036020000}"/>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164998</xdr:rowOff>
    </xdr:from>
    <xdr:to>
      <xdr:col>116</xdr:col>
      <xdr:colOff>114300</xdr:colOff>
      <xdr:row>60</xdr:row>
      <xdr:rowOff>95148</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22110700" y="102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16425</xdr:rowOff>
    </xdr:from>
    <xdr:ext cx="469744" cy="259045"/>
    <xdr:sp macro="" textlink="">
      <xdr:nvSpPr>
        <xdr:cNvPr id="578" name="【学校施設】&#10;一人当たり面積該当値テキスト">
          <a:extLst>
            <a:ext uri="{FF2B5EF4-FFF2-40B4-BE49-F238E27FC236}">
              <a16:creationId xmlns:a16="http://schemas.microsoft.com/office/drawing/2014/main" id="{00000000-0008-0000-0E00-000042020000}"/>
            </a:ext>
          </a:extLst>
        </xdr:cNvPr>
        <xdr:cNvSpPr txBox="1"/>
      </xdr:nvSpPr>
      <xdr:spPr>
        <a:xfrm>
          <a:off x="22199600" y="1013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150368</xdr:rowOff>
    </xdr:from>
    <xdr:to>
      <xdr:col>112</xdr:col>
      <xdr:colOff>38100</xdr:colOff>
      <xdr:row>59</xdr:row>
      <xdr:rowOff>80518</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1272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29718</xdr:rowOff>
    </xdr:from>
    <xdr:to>
      <xdr:col>116</xdr:col>
      <xdr:colOff>63500</xdr:colOff>
      <xdr:row>60</xdr:row>
      <xdr:rowOff>44348</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21323300" y="10145268"/>
          <a:ext cx="8382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6807</xdr:rowOff>
    </xdr:from>
    <xdr:to>
      <xdr:col>107</xdr:col>
      <xdr:colOff>101600</xdr:colOff>
      <xdr:row>59</xdr:row>
      <xdr:rowOff>108407</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0383500" y="10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29718</xdr:rowOff>
    </xdr:from>
    <xdr:to>
      <xdr:col>111</xdr:col>
      <xdr:colOff>177800</xdr:colOff>
      <xdr:row>59</xdr:row>
      <xdr:rowOff>57607</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0434300" y="10145268"/>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32410</xdr:rowOff>
    </xdr:from>
    <xdr:to>
      <xdr:col>102</xdr:col>
      <xdr:colOff>165100</xdr:colOff>
      <xdr:row>59</xdr:row>
      <xdr:rowOff>134010</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9494500" y="101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57607</xdr:rowOff>
    </xdr:from>
    <xdr:to>
      <xdr:col>107</xdr:col>
      <xdr:colOff>50800</xdr:colOff>
      <xdr:row>59</xdr:row>
      <xdr:rowOff>83210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9545300" y="1017315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585" name="n_1aveValue【学校施設】&#10;一人当たり面積">
          <a:extLst>
            <a:ext uri="{FF2B5EF4-FFF2-40B4-BE49-F238E27FC236}">
              <a16:creationId xmlns:a16="http://schemas.microsoft.com/office/drawing/2014/main" id="{00000000-0008-0000-0E00-000049020000}"/>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586" name="n_2aveValue【学校施設】&#10;一人当たり面積">
          <a:extLst>
            <a:ext uri="{FF2B5EF4-FFF2-40B4-BE49-F238E27FC236}">
              <a16:creationId xmlns:a16="http://schemas.microsoft.com/office/drawing/2014/main" id="{00000000-0008-0000-0E00-00004A020000}"/>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587" name="n_3aveValue【学校施設】&#10;一人当たり面積">
          <a:extLst>
            <a:ext uri="{FF2B5EF4-FFF2-40B4-BE49-F238E27FC236}">
              <a16:creationId xmlns:a16="http://schemas.microsoft.com/office/drawing/2014/main" id="{00000000-0008-0000-0E00-00004B020000}"/>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88" name="n_4aveValue【学校施設】&#10;一人当たり面積">
          <a:extLst>
            <a:ext uri="{FF2B5EF4-FFF2-40B4-BE49-F238E27FC236}">
              <a16:creationId xmlns:a16="http://schemas.microsoft.com/office/drawing/2014/main" id="{00000000-0008-0000-0E00-00004C020000}"/>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97045</xdr:rowOff>
    </xdr:from>
    <xdr:ext cx="469744" cy="259045"/>
    <xdr:sp macro="" textlink="">
      <xdr:nvSpPr>
        <xdr:cNvPr id="589" name="n_1mainValue【学校施設】&#10;一人当たり面積">
          <a:extLst>
            <a:ext uri="{FF2B5EF4-FFF2-40B4-BE49-F238E27FC236}">
              <a16:creationId xmlns:a16="http://schemas.microsoft.com/office/drawing/2014/main" id="{00000000-0008-0000-0E00-00004D020000}"/>
            </a:ext>
          </a:extLst>
        </xdr:cNvPr>
        <xdr:cNvSpPr txBox="1"/>
      </xdr:nvSpPr>
      <xdr:spPr>
        <a:xfrm>
          <a:off x="210757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124934</xdr:rowOff>
    </xdr:from>
    <xdr:ext cx="469744" cy="259045"/>
    <xdr:sp macro="" textlink="">
      <xdr:nvSpPr>
        <xdr:cNvPr id="590" name="n_2mainValue【学校施設】&#10;一人当たり面積">
          <a:extLst>
            <a:ext uri="{FF2B5EF4-FFF2-40B4-BE49-F238E27FC236}">
              <a16:creationId xmlns:a16="http://schemas.microsoft.com/office/drawing/2014/main" id="{00000000-0008-0000-0E00-00004E020000}"/>
            </a:ext>
          </a:extLst>
        </xdr:cNvPr>
        <xdr:cNvSpPr txBox="1"/>
      </xdr:nvSpPr>
      <xdr:spPr>
        <a:xfrm>
          <a:off x="20199427" y="989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150537</xdr:rowOff>
    </xdr:from>
    <xdr:ext cx="469744" cy="259045"/>
    <xdr:sp macro="" textlink="">
      <xdr:nvSpPr>
        <xdr:cNvPr id="591" name="n_3mainValue【学校施設】&#10;一人当たり面積">
          <a:extLst>
            <a:ext uri="{FF2B5EF4-FFF2-40B4-BE49-F238E27FC236}">
              <a16:creationId xmlns:a16="http://schemas.microsoft.com/office/drawing/2014/main" id="{00000000-0008-0000-0E00-00004F020000}"/>
            </a:ext>
          </a:extLst>
        </xdr:cNvPr>
        <xdr:cNvSpPr txBox="1"/>
      </xdr:nvSpPr>
      <xdr:spPr>
        <a:xfrm>
          <a:off x="19310427" y="99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類似団体と比較して、特に低くなっている施設は、認定こども園・幼稚園・保育園であり、そのほかの施設はほぼ類似団体と同等の数値である。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認定こども園・幼稚園・保育園については近年統廃合を実施したため類似団体、県平均と比較しても大きく下回っている。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公営住宅については、類似団体と比較すると数値を下回っているが、築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年以上経過している施設があるなど、老朽化が進行しているため、大規模改修等が必要となる可能性がある。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橋りょうについては、平成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年度に「橋梁個別施設計画（長寿命化修繕計画）」を策定し、同計画に基づいた修繕や架け替えを行う。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142983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134983</xdr:rowOff>
    </xdr:from>
    <xdr:to>
      <xdr:col>24</xdr:col>
      <xdr:colOff>63500</xdr:colOff>
      <xdr:row>36</xdr:row>
      <xdr:rowOff>170906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071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134983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xdr:rowOff>
    </xdr:from>
    <xdr:to>
      <xdr:col>10</xdr:col>
      <xdr:colOff>165100</xdr:colOff>
      <xdr:row>36</xdr:row>
      <xdr:rowOff>113937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99060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130464</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72390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709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76200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12899</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29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40822</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4600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1633</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10424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137160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1040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92" name="n_1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93" name="n_2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4" name="n_3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196" name="n_1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97" name="n_2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10177</xdr:rowOff>
    </xdr:from>
    <xdr:ext cx="405111" cy="259045"/>
    <xdr:sp macro="" textlink="">
      <xdr:nvSpPr>
        <xdr:cNvPr id="198" name="n_3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123190</xdr:rowOff>
    </xdr:from>
    <xdr:to>
      <xdr:col>55</xdr:col>
      <xdr:colOff>50800</xdr:colOff>
      <xdr:row>59</xdr:row>
      <xdr:rowOff>53340</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146067</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F00-0000EF000000}"/>
            </a:ext>
          </a:extLst>
        </xdr:cNvPr>
        <xdr:cNvSpPr txBox="1"/>
      </xdr:nvSpPr>
      <xdr:spPr>
        <a:xfrm>
          <a:off x="10515600" y="99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142240</xdr:rowOff>
    </xdr:from>
    <xdr:to>
      <xdr:col>50</xdr:col>
      <xdr:colOff>165100</xdr:colOff>
      <xdr:row>59</xdr:row>
      <xdr:rowOff>72390</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2540</xdr:rowOff>
    </xdr:from>
    <xdr:to>
      <xdr:col>55</xdr:col>
      <xdr:colOff>0</xdr:colOff>
      <xdr:row>59</xdr:row>
      <xdr:rowOff>21590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9639300" y="101180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24130</xdr:rowOff>
    </xdr:from>
    <xdr:to>
      <xdr:col>46</xdr:col>
      <xdr:colOff>38100</xdr:colOff>
      <xdr:row>60</xdr:row>
      <xdr:rowOff>125730</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21590</xdr:rowOff>
    </xdr:from>
    <xdr:to>
      <xdr:col>50</xdr:col>
      <xdr:colOff>114300</xdr:colOff>
      <xdr:row>60</xdr:row>
      <xdr:rowOff>74930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8750300" y="1013714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36830</xdr:rowOff>
    </xdr:from>
    <xdr:to>
      <xdr:col>41</xdr:col>
      <xdr:colOff>101600</xdr:colOff>
      <xdr:row>60</xdr:row>
      <xdr:rowOff>138430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810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74930</xdr:rowOff>
    </xdr:from>
    <xdr:to>
      <xdr:col>45</xdr:col>
      <xdr:colOff>177800</xdr:colOff>
      <xdr:row>60</xdr:row>
      <xdr:rowOff>87630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7861300" y="103619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F00-0000F6000000}"/>
            </a:ext>
          </a:extLst>
        </xdr:cNvPr>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F00-0000F7000000}"/>
            </a:ext>
          </a:extLst>
        </xdr:cNvPr>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F00-0000F8000000}"/>
            </a:ext>
          </a:extLst>
        </xdr:cNvPr>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F00-0000F9000000}"/>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88917</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F00-0000FA000000}"/>
            </a:ext>
          </a:extLst>
        </xdr:cNvPr>
        <xdr:cNvSpPr txBox="1"/>
      </xdr:nvSpPr>
      <xdr:spPr>
        <a:xfrm>
          <a:off x="9391727" y="98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142257</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F00-0000FB000000}"/>
            </a:ext>
          </a:extLst>
        </xdr:cNvPr>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F00-0000FC000000}"/>
            </a:ext>
          </a:extLst>
        </xdr:cNvPr>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F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00000000-0008-0000-0F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F00-000018010000}"/>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F00-00001A01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59689</xdr:rowOff>
    </xdr:from>
    <xdr:to>
      <xdr:col>24</xdr:col>
      <xdr:colOff>114300</xdr:colOff>
      <xdr:row>85</xdr:row>
      <xdr:rowOff>161289</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4584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38116</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F00-000026010000}"/>
            </a:ext>
          </a:extLst>
        </xdr:cNvPr>
        <xdr:cNvSpPr txBox="1"/>
      </xdr:nvSpPr>
      <xdr:spPr>
        <a:xfrm>
          <a:off x="4673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3746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110489</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3797300" y="14645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153036</xdr:rowOff>
    </xdr:from>
    <xdr:to>
      <xdr:col>15</xdr:col>
      <xdr:colOff>101600</xdr:colOff>
      <xdr:row>85</xdr:row>
      <xdr:rowOff>83186</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2857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32386</xdr:rowOff>
    </xdr:from>
    <xdr:to>
      <xdr:col>19</xdr:col>
      <xdr:colOff>177800</xdr:colOff>
      <xdr:row>85</xdr:row>
      <xdr:rowOff>72389</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2908300" y="14605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114936</xdr:rowOff>
    </xdr:from>
    <xdr:to>
      <xdr:col>10</xdr:col>
      <xdr:colOff>165100</xdr:colOff>
      <xdr:row>85</xdr:row>
      <xdr:rowOff>45086</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1968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165736</xdr:rowOff>
    </xdr:from>
    <xdr:to>
      <xdr:col>15</xdr:col>
      <xdr:colOff>50800</xdr:colOff>
      <xdr:row>85</xdr:row>
      <xdr:rowOff>32386</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2019300" y="14567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F00-00002D01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F00-00002E010000}"/>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F00-00002F010000}"/>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F00-000030010000}"/>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305" name="n_1mainValue【福祉施設】&#10;有形固定資産減価償却率">
          <a:extLst>
            <a:ext uri="{FF2B5EF4-FFF2-40B4-BE49-F238E27FC236}">
              <a16:creationId xmlns:a16="http://schemas.microsoft.com/office/drawing/2014/main" id="{00000000-0008-0000-0F00-000031010000}"/>
            </a:ext>
          </a:extLst>
        </xdr:cNvPr>
        <xdr:cNvSpPr txBox="1"/>
      </xdr:nvSpPr>
      <xdr:spPr>
        <a:xfrm>
          <a:off x="3582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74313</xdr:rowOff>
    </xdr:from>
    <xdr:ext cx="405111" cy="259045"/>
    <xdr:sp macro="" textlink="">
      <xdr:nvSpPr>
        <xdr:cNvPr id="306" name="n_2mainValue【福祉施設】&#10;有形固定資産減価償却率">
          <a:extLst>
            <a:ext uri="{FF2B5EF4-FFF2-40B4-BE49-F238E27FC236}">
              <a16:creationId xmlns:a16="http://schemas.microsoft.com/office/drawing/2014/main" id="{00000000-0008-0000-0F00-000032010000}"/>
            </a:ext>
          </a:extLst>
        </xdr:cNvPr>
        <xdr:cNvSpPr txBox="1"/>
      </xdr:nvSpPr>
      <xdr:spPr>
        <a:xfrm>
          <a:off x="2705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36213</xdr:rowOff>
    </xdr:from>
    <xdr:ext cx="405111" cy="259045"/>
    <xdr:sp macro="" textlink="">
      <xdr:nvSpPr>
        <xdr:cNvPr id="307" name="n_3mainValue【福祉施設】&#10;有形固定資産減価償却率">
          <a:extLst>
            <a:ext uri="{FF2B5EF4-FFF2-40B4-BE49-F238E27FC236}">
              <a16:creationId xmlns:a16="http://schemas.microsoft.com/office/drawing/2014/main" id="{00000000-0008-0000-0F00-000033010000}"/>
            </a:ext>
          </a:extLst>
        </xdr:cNvPr>
        <xdr:cNvSpPr txBox="1"/>
      </xdr:nvSpPr>
      <xdr:spPr>
        <a:xfrm>
          <a:off x="1816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32" name="【福祉施設】&#10;一人当たり面積最小値テキスト">
          <a:extLst>
            <a:ext uri="{FF2B5EF4-FFF2-40B4-BE49-F238E27FC236}">
              <a16:creationId xmlns:a16="http://schemas.microsoft.com/office/drawing/2014/main" id="{00000000-0008-0000-0F00-00004C01000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34" name="【福祉施設】&#10;一人当たり面積最大値テキスト">
          <a:extLst>
            <a:ext uri="{FF2B5EF4-FFF2-40B4-BE49-F238E27FC236}">
              <a16:creationId xmlns:a16="http://schemas.microsoft.com/office/drawing/2014/main" id="{00000000-0008-0000-0F00-00004E010000}"/>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36" name="【福祉施設】&#10;一人当たり面積平均値テキスト">
          <a:extLst>
            <a:ext uri="{FF2B5EF4-FFF2-40B4-BE49-F238E27FC236}">
              <a16:creationId xmlns:a16="http://schemas.microsoft.com/office/drawing/2014/main" id="{00000000-0008-0000-0F00-000050010000}"/>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48" name="【福祉施設】&#10;一人当たり面積該当値テキスト">
          <a:extLst>
            <a:ext uri="{FF2B5EF4-FFF2-40B4-BE49-F238E27FC236}">
              <a16:creationId xmlns:a16="http://schemas.microsoft.com/office/drawing/2014/main" id="{00000000-0008-0000-0F00-00005C010000}"/>
            </a:ext>
          </a:extLst>
        </xdr:cNvPr>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104139</xdr:rowOff>
    </xdr:from>
    <xdr:to>
      <xdr:col>50</xdr:col>
      <xdr:colOff>165100</xdr:colOff>
      <xdr:row>86</xdr:row>
      <xdr:rowOff>34289</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9588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154939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9639300" y="147256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107950</xdr:rowOff>
    </xdr:from>
    <xdr:to>
      <xdr:col>46</xdr:col>
      <xdr:colOff>38100</xdr:colOff>
      <xdr:row>86</xdr:row>
      <xdr:rowOff>38100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8699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154939</xdr:rowOff>
    </xdr:from>
    <xdr:to>
      <xdr:col>50</xdr:col>
      <xdr:colOff>114300</xdr:colOff>
      <xdr:row>85</xdr:row>
      <xdr:rowOff>158750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8750300" y="14728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110489</xdr:rowOff>
    </xdr:from>
    <xdr:to>
      <xdr:col>41</xdr:col>
      <xdr:colOff>101600</xdr:colOff>
      <xdr:row>86</xdr:row>
      <xdr:rowOff>40639</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7810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158750</xdr:rowOff>
    </xdr:from>
    <xdr:to>
      <xdr:col>45</xdr:col>
      <xdr:colOff>177800</xdr:colOff>
      <xdr:row>85</xdr:row>
      <xdr:rowOff>161289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7861300" y="147320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55" name="n_1aveValue【福祉施設】&#10;一人当たり面積">
          <a:extLst>
            <a:ext uri="{FF2B5EF4-FFF2-40B4-BE49-F238E27FC236}">
              <a16:creationId xmlns:a16="http://schemas.microsoft.com/office/drawing/2014/main" id="{00000000-0008-0000-0F00-000063010000}"/>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56" name="n_2aveValue【福祉施設】&#10;一人当たり面積">
          <a:extLst>
            <a:ext uri="{FF2B5EF4-FFF2-40B4-BE49-F238E27FC236}">
              <a16:creationId xmlns:a16="http://schemas.microsoft.com/office/drawing/2014/main" id="{00000000-0008-0000-0F00-000064010000}"/>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57" name="n_3aveValue【福祉施設】&#10;一人当たり面積">
          <a:extLst>
            <a:ext uri="{FF2B5EF4-FFF2-40B4-BE49-F238E27FC236}">
              <a16:creationId xmlns:a16="http://schemas.microsoft.com/office/drawing/2014/main" id="{00000000-0008-0000-0F00-000065010000}"/>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58" name="n_4aveValue【福祉施設】&#10;一人当たり面積">
          <a:extLst>
            <a:ext uri="{FF2B5EF4-FFF2-40B4-BE49-F238E27FC236}">
              <a16:creationId xmlns:a16="http://schemas.microsoft.com/office/drawing/2014/main" id="{00000000-0008-0000-0F00-000066010000}"/>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25416</xdr:rowOff>
    </xdr:from>
    <xdr:ext cx="469744" cy="259045"/>
    <xdr:sp macro="" textlink="">
      <xdr:nvSpPr>
        <xdr:cNvPr id="359" name="n_1mainValue【福祉施設】&#10;一人当たり面積">
          <a:extLst>
            <a:ext uri="{FF2B5EF4-FFF2-40B4-BE49-F238E27FC236}">
              <a16:creationId xmlns:a16="http://schemas.microsoft.com/office/drawing/2014/main" id="{00000000-0008-0000-0F00-000067010000}"/>
            </a:ext>
          </a:extLst>
        </xdr:cNvPr>
        <xdr:cNvSpPr txBox="1"/>
      </xdr:nvSpPr>
      <xdr:spPr>
        <a:xfrm>
          <a:off x="93917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29227</xdr:rowOff>
    </xdr:from>
    <xdr:ext cx="469744" cy="259045"/>
    <xdr:sp macro="" textlink="">
      <xdr:nvSpPr>
        <xdr:cNvPr id="360" name="n_2mainValue【福祉施設】&#10;一人当たり面積">
          <a:extLst>
            <a:ext uri="{FF2B5EF4-FFF2-40B4-BE49-F238E27FC236}">
              <a16:creationId xmlns:a16="http://schemas.microsoft.com/office/drawing/2014/main" id="{00000000-0008-0000-0F00-000068010000}"/>
            </a:ext>
          </a:extLst>
        </xdr:cNvPr>
        <xdr:cNvSpPr txBox="1"/>
      </xdr:nvSpPr>
      <xdr:spPr>
        <a:xfrm>
          <a:off x="8515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31766</xdr:rowOff>
    </xdr:from>
    <xdr:ext cx="469744" cy="259045"/>
    <xdr:sp macro="" textlink="">
      <xdr:nvSpPr>
        <xdr:cNvPr id="361" name="n_3mainValue【福祉施設】&#10;一人当たり面積">
          <a:extLst>
            <a:ext uri="{FF2B5EF4-FFF2-40B4-BE49-F238E27FC236}">
              <a16:creationId xmlns:a16="http://schemas.microsoft.com/office/drawing/2014/main" id="{00000000-0008-0000-0F00-000069010000}"/>
            </a:ext>
          </a:extLst>
        </xdr:cNvPr>
        <xdr:cNvSpPr txBox="1"/>
      </xdr:nvSpPr>
      <xdr:spPr>
        <a:xfrm>
          <a:off x="76264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7" name="【市民会館】&#10;有形固定資産減価償却率最小値テキスト">
          <a:extLst>
            <a:ext uri="{FF2B5EF4-FFF2-40B4-BE49-F238E27FC236}">
              <a16:creationId xmlns:a16="http://schemas.microsoft.com/office/drawing/2014/main" id="{00000000-0008-0000-0F00-000083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00000000-0008-0000-0F00-000085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00000000-0008-0000-0F00-000087010000}"/>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145414</xdr:rowOff>
    </xdr:from>
    <xdr:to>
      <xdr:col>24</xdr:col>
      <xdr:colOff>114300</xdr:colOff>
      <xdr:row>104</xdr:row>
      <xdr:rowOff>75564</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45847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123841</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00000000-0008-0000-0F00-000093010000}"/>
            </a:ext>
          </a:extLst>
        </xdr:cNvPr>
        <xdr:cNvSpPr txBox="1"/>
      </xdr:nvSpPr>
      <xdr:spPr>
        <a:xfrm>
          <a:off x="4673600"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107314</xdr:rowOff>
    </xdr:from>
    <xdr:to>
      <xdr:col>20</xdr:col>
      <xdr:colOff>38100</xdr:colOff>
      <xdr:row>104</xdr:row>
      <xdr:rowOff>37464</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3746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158114</xdr:rowOff>
    </xdr:from>
    <xdr:to>
      <xdr:col>24</xdr:col>
      <xdr:colOff>63500</xdr:colOff>
      <xdr:row>104</xdr:row>
      <xdr:rowOff>24764</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3797300" y="178174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63500</xdr:rowOff>
    </xdr:from>
    <xdr:to>
      <xdr:col>15</xdr:col>
      <xdr:colOff>101600</xdr:colOff>
      <xdr:row>103</xdr:row>
      <xdr:rowOff>165100</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2857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114300</xdr:rowOff>
    </xdr:from>
    <xdr:to>
      <xdr:col>19</xdr:col>
      <xdr:colOff>177800</xdr:colOff>
      <xdr:row>103</xdr:row>
      <xdr:rowOff>158114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908300" y="17773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96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95250</xdr:rowOff>
    </xdr:from>
    <xdr:to>
      <xdr:col>15</xdr:col>
      <xdr:colOff>50800</xdr:colOff>
      <xdr:row>103</xdr:row>
      <xdr:rowOff>114300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2019300" y="1775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10" name="n_1aveValue【市民会館】&#10;有形固定資産減価償却率">
          <a:extLst>
            <a:ext uri="{FF2B5EF4-FFF2-40B4-BE49-F238E27FC236}">
              <a16:creationId xmlns:a16="http://schemas.microsoft.com/office/drawing/2014/main" id="{00000000-0008-0000-0F00-00009A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11" name="n_2aveValue【市民会館】&#10;有形固定資産減価償却率">
          <a:extLst>
            <a:ext uri="{FF2B5EF4-FFF2-40B4-BE49-F238E27FC236}">
              <a16:creationId xmlns:a16="http://schemas.microsoft.com/office/drawing/2014/main" id="{00000000-0008-0000-0F00-00009B010000}"/>
            </a:ext>
          </a:extLst>
        </xdr:cNvPr>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12" name="n_3aveValue【市民会館】&#10;有形固定資産減価償却率">
          <a:extLst>
            <a:ext uri="{FF2B5EF4-FFF2-40B4-BE49-F238E27FC236}">
              <a16:creationId xmlns:a16="http://schemas.microsoft.com/office/drawing/2014/main" id="{00000000-0008-0000-0F00-00009C010000}"/>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413" name="n_4aveValue【市民会館】&#10;有形固定資産減価償却率">
          <a:extLst>
            <a:ext uri="{FF2B5EF4-FFF2-40B4-BE49-F238E27FC236}">
              <a16:creationId xmlns:a16="http://schemas.microsoft.com/office/drawing/2014/main" id="{00000000-0008-0000-0F00-00009D010000}"/>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28591</xdr:rowOff>
    </xdr:from>
    <xdr:ext cx="405111" cy="259045"/>
    <xdr:sp macro="" textlink="">
      <xdr:nvSpPr>
        <xdr:cNvPr id="414" name="n_1mainValue【市民会館】&#10;有形固定資産減価償却率">
          <a:extLst>
            <a:ext uri="{FF2B5EF4-FFF2-40B4-BE49-F238E27FC236}">
              <a16:creationId xmlns:a16="http://schemas.microsoft.com/office/drawing/2014/main" id="{00000000-0008-0000-0F00-00009E010000}"/>
            </a:ext>
          </a:extLst>
        </xdr:cNvPr>
        <xdr:cNvSpPr txBox="1"/>
      </xdr:nvSpPr>
      <xdr:spPr>
        <a:xfrm>
          <a:off x="35820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15" name="n_2mainValue【市民会館】&#10;有形固定資産減価償却率">
          <a:extLst>
            <a:ext uri="{FF2B5EF4-FFF2-40B4-BE49-F238E27FC236}">
              <a16:creationId xmlns:a16="http://schemas.microsoft.com/office/drawing/2014/main" id="{00000000-0008-0000-0F00-00009F010000}"/>
            </a:ext>
          </a:extLst>
        </xdr:cNvPr>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416" name="n_3mainValue【市民会館】&#10;有形固定資産減価償却率">
          <a:extLst>
            <a:ext uri="{FF2B5EF4-FFF2-40B4-BE49-F238E27FC236}">
              <a16:creationId xmlns:a16="http://schemas.microsoft.com/office/drawing/2014/main" id="{00000000-0008-0000-0F00-0000A0010000}"/>
            </a:ext>
          </a:extLst>
        </xdr:cNvPr>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39" name="【市民会館】&#10;一人当たり面積最小値テキスト">
          <a:extLst>
            <a:ext uri="{FF2B5EF4-FFF2-40B4-BE49-F238E27FC236}">
              <a16:creationId xmlns:a16="http://schemas.microsoft.com/office/drawing/2014/main" id="{00000000-0008-0000-0F00-0000B7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41" name="【市民会館】&#10;一人当たり面積最大値テキスト">
          <a:extLst>
            <a:ext uri="{FF2B5EF4-FFF2-40B4-BE49-F238E27FC236}">
              <a16:creationId xmlns:a16="http://schemas.microsoft.com/office/drawing/2014/main" id="{00000000-0008-0000-0F00-0000B9010000}"/>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43" name="【市民会館】&#10;一人当たり面積平均値テキスト">
          <a:extLst>
            <a:ext uri="{FF2B5EF4-FFF2-40B4-BE49-F238E27FC236}">
              <a16:creationId xmlns:a16="http://schemas.microsoft.com/office/drawing/2014/main" id="{00000000-0008-0000-0F00-0000BB010000}"/>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34544</xdr:rowOff>
    </xdr:from>
    <xdr:to>
      <xdr:col>55</xdr:col>
      <xdr:colOff>50800</xdr:colOff>
      <xdr:row>102</xdr:row>
      <xdr:rowOff>136144</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04267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57421</xdr:rowOff>
    </xdr:from>
    <xdr:ext cx="469744" cy="259045"/>
    <xdr:sp macro="" textlink="">
      <xdr:nvSpPr>
        <xdr:cNvPr id="455" name="【市民会館】&#10;一人当たり面積該当値テキスト">
          <a:extLst>
            <a:ext uri="{FF2B5EF4-FFF2-40B4-BE49-F238E27FC236}">
              <a16:creationId xmlns:a16="http://schemas.microsoft.com/office/drawing/2014/main" id="{00000000-0008-0000-0F00-0000C7010000}"/>
            </a:ext>
          </a:extLst>
        </xdr:cNvPr>
        <xdr:cNvSpPr txBox="1"/>
      </xdr:nvSpPr>
      <xdr:spPr>
        <a:xfrm>
          <a:off x="10515600" y="1737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55118</xdr:rowOff>
    </xdr:from>
    <xdr:to>
      <xdr:col>50</xdr:col>
      <xdr:colOff>165100</xdr:colOff>
      <xdr:row>102</xdr:row>
      <xdr:rowOff>156718</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9588500" y="175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85344</xdr:rowOff>
    </xdr:from>
    <xdr:to>
      <xdr:col>55</xdr:col>
      <xdr:colOff>0</xdr:colOff>
      <xdr:row>102</xdr:row>
      <xdr:rowOff>105918</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9639300" y="1757324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75692</xdr:rowOff>
    </xdr:from>
    <xdr:to>
      <xdr:col>46</xdr:col>
      <xdr:colOff>38100</xdr:colOff>
      <xdr:row>103</xdr:row>
      <xdr:rowOff>5842</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8699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105918</xdr:rowOff>
    </xdr:from>
    <xdr:to>
      <xdr:col>50</xdr:col>
      <xdr:colOff>114300</xdr:colOff>
      <xdr:row>102</xdr:row>
      <xdr:rowOff>126492</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8750300" y="175938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96265</xdr:rowOff>
    </xdr:from>
    <xdr:to>
      <xdr:col>41</xdr:col>
      <xdr:colOff>101600</xdr:colOff>
      <xdr:row>103</xdr:row>
      <xdr:rowOff>26415</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7810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126492</xdr:rowOff>
    </xdr:from>
    <xdr:to>
      <xdr:col>45</xdr:col>
      <xdr:colOff>177800</xdr:colOff>
      <xdr:row>102</xdr:row>
      <xdr:rowOff>147065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7861300" y="1761439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62" name="n_1aveValue【市民会館】&#10;一人当たり面積">
          <a:extLst>
            <a:ext uri="{FF2B5EF4-FFF2-40B4-BE49-F238E27FC236}">
              <a16:creationId xmlns:a16="http://schemas.microsoft.com/office/drawing/2014/main" id="{00000000-0008-0000-0F00-0000CE010000}"/>
            </a:ext>
          </a:extLst>
        </xdr:cNvPr>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463" name="n_2aveValue【市民会館】&#10;一人当たり面積">
          <a:extLst>
            <a:ext uri="{FF2B5EF4-FFF2-40B4-BE49-F238E27FC236}">
              <a16:creationId xmlns:a16="http://schemas.microsoft.com/office/drawing/2014/main" id="{00000000-0008-0000-0F00-0000CF010000}"/>
            </a:ext>
          </a:extLst>
        </xdr:cNvPr>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64" name="n_3aveValue【市民会館】&#10;一人当たり面積">
          <a:extLst>
            <a:ext uri="{FF2B5EF4-FFF2-40B4-BE49-F238E27FC236}">
              <a16:creationId xmlns:a16="http://schemas.microsoft.com/office/drawing/2014/main" id="{00000000-0008-0000-0F00-0000D0010000}"/>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65" name="n_4aveValue【市民会館】&#10;一人当たり面積">
          <a:extLst>
            <a:ext uri="{FF2B5EF4-FFF2-40B4-BE49-F238E27FC236}">
              <a16:creationId xmlns:a16="http://schemas.microsoft.com/office/drawing/2014/main" id="{00000000-0008-0000-0F00-0000D1010000}"/>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1795</xdr:rowOff>
    </xdr:from>
    <xdr:ext cx="469744" cy="259045"/>
    <xdr:sp macro="" textlink="">
      <xdr:nvSpPr>
        <xdr:cNvPr id="466" name="n_1mainValue【市民会館】&#10;一人当たり面積">
          <a:extLst>
            <a:ext uri="{FF2B5EF4-FFF2-40B4-BE49-F238E27FC236}">
              <a16:creationId xmlns:a16="http://schemas.microsoft.com/office/drawing/2014/main" id="{00000000-0008-0000-0F00-0000D2010000}"/>
            </a:ext>
          </a:extLst>
        </xdr:cNvPr>
        <xdr:cNvSpPr txBox="1"/>
      </xdr:nvSpPr>
      <xdr:spPr>
        <a:xfrm>
          <a:off x="9391727" y="1731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22369</xdr:rowOff>
    </xdr:from>
    <xdr:ext cx="469744" cy="259045"/>
    <xdr:sp macro="" textlink="">
      <xdr:nvSpPr>
        <xdr:cNvPr id="467" name="n_2mainValue【市民会館】&#10;一人当たり面積">
          <a:extLst>
            <a:ext uri="{FF2B5EF4-FFF2-40B4-BE49-F238E27FC236}">
              <a16:creationId xmlns:a16="http://schemas.microsoft.com/office/drawing/2014/main" id="{00000000-0008-0000-0F00-0000D3010000}"/>
            </a:ext>
          </a:extLst>
        </xdr:cNvPr>
        <xdr:cNvSpPr txBox="1"/>
      </xdr:nvSpPr>
      <xdr:spPr>
        <a:xfrm>
          <a:off x="8515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42942</xdr:rowOff>
    </xdr:from>
    <xdr:ext cx="469744" cy="259045"/>
    <xdr:sp macro="" textlink="">
      <xdr:nvSpPr>
        <xdr:cNvPr id="468" name="n_3mainValue【市民会館】&#10;一人当たり面積">
          <a:extLst>
            <a:ext uri="{FF2B5EF4-FFF2-40B4-BE49-F238E27FC236}">
              <a16:creationId xmlns:a16="http://schemas.microsoft.com/office/drawing/2014/main" id="{00000000-0008-0000-0F00-0000D4010000}"/>
            </a:ext>
          </a:extLst>
        </xdr:cNvPr>
        <xdr:cNvSpPr txBox="1"/>
      </xdr:nvSpPr>
      <xdr:spPr>
        <a:xfrm>
          <a:off x="76264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一般廃棄物処理施設】&#10;有形固定資産減価償却率最小値テキスト">
          <a:extLst>
            <a:ext uri="{FF2B5EF4-FFF2-40B4-BE49-F238E27FC236}">
              <a16:creationId xmlns:a16="http://schemas.microsoft.com/office/drawing/2014/main" id="{00000000-0008-0000-0F00-0000E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00000000-0008-0000-0F00-0000F001000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00000000-0008-0000-0F00-0000F2010000}"/>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46372</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00000000-0008-0000-0F00-0000FE010000}"/>
            </a:ext>
          </a:extLst>
        </xdr:cNvPr>
        <xdr:cNvSpPr txBox="1"/>
      </xdr:nvSpPr>
      <xdr:spPr>
        <a:xfrm>
          <a:off x="16357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102870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5481300" y="64179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102870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4592300" y="63798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36195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3703300" y="6341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170197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00000000-0008-0000-0F00-00002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00000000-0008-0000-0F00-000024020000}"/>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00000000-0008-0000-0F00-000026020000}"/>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552" name="【一般廃棄物処理施設】&#10;一人当たり有形固定資産（償却資産）額平均値テキスト">
          <a:extLst>
            <a:ext uri="{FF2B5EF4-FFF2-40B4-BE49-F238E27FC236}">
              <a16:creationId xmlns:a16="http://schemas.microsoft.com/office/drawing/2014/main" id="{00000000-0008-0000-0F00-000028020000}"/>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34947</xdr:rowOff>
    </xdr:from>
    <xdr:to>
      <xdr:col>116</xdr:col>
      <xdr:colOff>114300</xdr:colOff>
      <xdr:row>40</xdr:row>
      <xdr:rowOff>136547</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2110700" y="68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13374</xdr:rowOff>
    </xdr:from>
    <xdr:ext cx="534377" cy="259045"/>
    <xdr:sp macro="" textlink="">
      <xdr:nvSpPr>
        <xdr:cNvPr id="564" name="【一般廃棄物処理施設】&#10;一人当たり有形固定資産（償却資産）額該当値テキスト">
          <a:extLst>
            <a:ext uri="{FF2B5EF4-FFF2-40B4-BE49-F238E27FC236}">
              <a16:creationId xmlns:a16="http://schemas.microsoft.com/office/drawing/2014/main" id="{00000000-0008-0000-0F00-000034020000}"/>
            </a:ext>
          </a:extLst>
        </xdr:cNvPr>
        <xdr:cNvSpPr txBox="1"/>
      </xdr:nvSpPr>
      <xdr:spPr>
        <a:xfrm>
          <a:off x="22199600" y="68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44035</xdr:rowOff>
    </xdr:from>
    <xdr:to>
      <xdr:col>112</xdr:col>
      <xdr:colOff>38100</xdr:colOff>
      <xdr:row>38</xdr:row>
      <xdr:rowOff>145635</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21272500" y="65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94835</xdr:rowOff>
    </xdr:from>
    <xdr:to>
      <xdr:col>116</xdr:col>
      <xdr:colOff>63500</xdr:colOff>
      <xdr:row>40</xdr:row>
      <xdr:rowOff>85747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1323300" y="6609935"/>
          <a:ext cx="838200" cy="3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48538</xdr:rowOff>
    </xdr:from>
    <xdr:to>
      <xdr:col>107</xdr:col>
      <xdr:colOff>101600</xdr:colOff>
      <xdr:row>38</xdr:row>
      <xdr:rowOff>150138</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20383500" y="65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94835</xdr:rowOff>
    </xdr:from>
    <xdr:to>
      <xdr:col>111</xdr:col>
      <xdr:colOff>177800</xdr:colOff>
      <xdr:row>38</xdr:row>
      <xdr:rowOff>99338</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20434300" y="6609935"/>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71958</xdr:rowOff>
    </xdr:from>
    <xdr:to>
      <xdr:col>102</xdr:col>
      <xdr:colOff>165100</xdr:colOff>
      <xdr:row>39</xdr:row>
      <xdr:rowOff>2108</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9494500" y="65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99338</xdr:rowOff>
    </xdr:from>
    <xdr:to>
      <xdr:col>107</xdr:col>
      <xdr:colOff>50800</xdr:colOff>
      <xdr:row>38</xdr:row>
      <xdr:rowOff>122758</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9545300" y="6614438"/>
          <a:ext cx="8890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571" name="n_1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572" name="n_2ave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573" name="n_3ave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74" name="n_4ave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162162</xdr:rowOff>
    </xdr:from>
    <xdr:ext cx="599010" cy="259045"/>
    <xdr:sp macro="" textlink="">
      <xdr:nvSpPr>
        <xdr:cNvPr id="575" name="n_1main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21011095" y="633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166665</xdr:rowOff>
    </xdr:from>
    <xdr:ext cx="599010" cy="259045"/>
    <xdr:sp macro="" textlink="">
      <xdr:nvSpPr>
        <xdr:cNvPr id="576" name="n_2main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20134795" y="633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18635</xdr:rowOff>
    </xdr:from>
    <xdr:ext cx="599010" cy="259045"/>
    <xdr:sp macro="" textlink="">
      <xdr:nvSpPr>
        <xdr:cNvPr id="577" name="n_3mainValue【一般廃棄物処理施設】&#10;一人当たり有形固定資産（償却資産）額">
          <a:extLst>
            <a:ext uri="{FF2B5EF4-FFF2-40B4-BE49-F238E27FC236}">
              <a16:creationId xmlns:a16="http://schemas.microsoft.com/office/drawing/2014/main" id="{00000000-0008-0000-0F00-000041020000}"/>
            </a:ext>
          </a:extLst>
        </xdr:cNvPr>
        <xdr:cNvSpPr txBox="1"/>
      </xdr:nvSpPr>
      <xdr:spPr>
        <a:xfrm>
          <a:off x="19245795" y="636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00000000-0008-0000-0F00-00005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0000000-0008-0000-0F00-000059020000}"/>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00000000-0008-0000-0F00-00005B020000}"/>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00000000-0008-0000-0F00-00005D020000}"/>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00000000-0008-0000-0F00-000069020000}"/>
            </a:ext>
          </a:extLst>
        </xdr:cNvPr>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80010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5481300" y="10321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111506</xdr:rowOff>
    </xdr:from>
    <xdr:to>
      <xdr:col>76</xdr:col>
      <xdr:colOff>165100</xdr:colOff>
      <xdr:row>60</xdr:row>
      <xdr:rowOff>41656</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4541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162306</xdr:rowOff>
    </xdr:from>
    <xdr:to>
      <xdr:col>81</xdr:col>
      <xdr:colOff>50800</xdr:colOff>
      <xdr:row>60</xdr:row>
      <xdr:rowOff>34290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4592300" y="102778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162306</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3703300" y="102298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00000000-0008-0000-0F00-000070020000}"/>
            </a:ext>
          </a:extLst>
        </xdr:cNvPr>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58183</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00000000-0008-0000-0F00-000075020000}"/>
            </a:ext>
          </a:extLst>
        </xdr:cNvPr>
        <xdr:cNvSpPr txBox="1"/>
      </xdr:nvSpPr>
      <xdr:spPr>
        <a:xfrm>
          <a:off x="14389744"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156227</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00000000-0008-0000-0F00-000076020000}"/>
            </a:ext>
          </a:extLst>
        </xdr:cNvPr>
        <xdr:cNvSpPr txBox="1"/>
      </xdr:nvSpPr>
      <xdr:spPr>
        <a:xfrm>
          <a:off x="13500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a:extLst>
            <a:ext uri="{FF2B5EF4-FFF2-40B4-BE49-F238E27FC236}">
              <a16:creationId xmlns:a16="http://schemas.microsoft.com/office/drawing/2014/main" id="{00000000-0008-0000-0F00-00008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53" name="【保健センター・保健所】&#10;一人当たり面積最小値テキスト">
          <a:extLst>
            <a:ext uri="{FF2B5EF4-FFF2-40B4-BE49-F238E27FC236}">
              <a16:creationId xmlns:a16="http://schemas.microsoft.com/office/drawing/2014/main" id="{00000000-0008-0000-0F00-00008D02000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655" name="【保健センター・保健所】&#10;一人当たり面積最大値テキスト">
          <a:extLst>
            <a:ext uri="{FF2B5EF4-FFF2-40B4-BE49-F238E27FC236}">
              <a16:creationId xmlns:a16="http://schemas.microsoft.com/office/drawing/2014/main" id="{00000000-0008-0000-0F00-00008F020000}"/>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57" name="【保健センター・保健所】&#10;一人当たり面積平均値テキスト">
          <a:extLst>
            <a:ext uri="{FF2B5EF4-FFF2-40B4-BE49-F238E27FC236}">
              <a16:creationId xmlns:a16="http://schemas.microsoft.com/office/drawing/2014/main" id="{00000000-0008-0000-0F00-000091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669" name="【保健センター・保健所】&#10;一人当たり面積該当値テキスト">
          <a:extLst>
            <a:ext uri="{FF2B5EF4-FFF2-40B4-BE49-F238E27FC236}">
              <a16:creationId xmlns:a16="http://schemas.microsoft.com/office/drawing/2014/main" id="{00000000-0008-0000-0F00-00009D020000}"/>
            </a:ext>
          </a:extLst>
        </xdr:cNvPr>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20574</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21323300" y="1082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25146</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20434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29718</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19545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76" name="n_1aveValue【保健センター・保健所】&#10;一人当たり面積">
          <a:extLst>
            <a:ext uri="{FF2B5EF4-FFF2-40B4-BE49-F238E27FC236}">
              <a16:creationId xmlns:a16="http://schemas.microsoft.com/office/drawing/2014/main" id="{00000000-0008-0000-0F00-0000A4020000}"/>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77" name="n_2aveValue【保健センター・保健所】&#10;一人当たり面積">
          <a:extLst>
            <a:ext uri="{FF2B5EF4-FFF2-40B4-BE49-F238E27FC236}">
              <a16:creationId xmlns:a16="http://schemas.microsoft.com/office/drawing/2014/main" id="{00000000-0008-0000-0F00-0000A5020000}"/>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78" name="n_3aveValue【保健センター・保健所】&#10;一人当たり面積">
          <a:extLst>
            <a:ext uri="{FF2B5EF4-FFF2-40B4-BE49-F238E27FC236}">
              <a16:creationId xmlns:a16="http://schemas.microsoft.com/office/drawing/2014/main" id="{00000000-0008-0000-0F00-0000A602000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679" name="n_4aveValue【保健センター・保健所】&#10;一人当たり面積">
          <a:extLst>
            <a:ext uri="{FF2B5EF4-FFF2-40B4-BE49-F238E27FC236}">
              <a16:creationId xmlns:a16="http://schemas.microsoft.com/office/drawing/2014/main" id="{00000000-0008-0000-0F00-0000A7020000}"/>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680" name="n_1mainValue【保健センター・保健所】&#10;一人当たり面積">
          <a:extLst>
            <a:ext uri="{FF2B5EF4-FFF2-40B4-BE49-F238E27FC236}">
              <a16:creationId xmlns:a16="http://schemas.microsoft.com/office/drawing/2014/main" id="{00000000-0008-0000-0F00-0000A8020000}"/>
            </a:ext>
          </a:extLst>
        </xdr:cNvPr>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681" name="n_2mainValue【保健センター・保健所】&#10;一人当たり面積">
          <a:extLst>
            <a:ext uri="{FF2B5EF4-FFF2-40B4-BE49-F238E27FC236}">
              <a16:creationId xmlns:a16="http://schemas.microsoft.com/office/drawing/2014/main" id="{00000000-0008-0000-0F00-0000A9020000}"/>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682" name="n_3mainValue【保健センター・保健所】&#10;一人当たり面積">
          <a:extLst>
            <a:ext uri="{FF2B5EF4-FFF2-40B4-BE49-F238E27FC236}">
              <a16:creationId xmlns:a16="http://schemas.microsoft.com/office/drawing/2014/main" id="{00000000-0008-0000-0F00-0000AA020000}"/>
            </a:ext>
          </a:extLst>
        </xdr:cNvPr>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a:extLst>
            <a:ext uri="{FF2B5EF4-FFF2-40B4-BE49-F238E27FC236}">
              <a16:creationId xmlns:a16="http://schemas.microsoft.com/office/drawing/2014/main" id="{00000000-0008-0000-0F00-0000C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09" name="【消防施設】&#10;有形固定資産減価償却率最小値テキスト">
          <a:extLst>
            <a:ext uri="{FF2B5EF4-FFF2-40B4-BE49-F238E27FC236}">
              <a16:creationId xmlns:a16="http://schemas.microsoft.com/office/drawing/2014/main" id="{00000000-0008-0000-0F00-0000C502000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11" name="【消防施設】&#10;有形固定資産減価償却率最大値テキスト">
          <a:extLst>
            <a:ext uri="{FF2B5EF4-FFF2-40B4-BE49-F238E27FC236}">
              <a16:creationId xmlns:a16="http://schemas.microsoft.com/office/drawing/2014/main" id="{00000000-0008-0000-0F00-0000C7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713" name="【消防施設】&#10;有形固定資産減価償却率平均値テキスト">
          <a:extLst>
            <a:ext uri="{FF2B5EF4-FFF2-40B4-BE49-F238E27FC236}">
              <a16:creationId xmlns:a16="http://schemas.microsoft.com/office/drawing/2014/main" id="{00000000-0008-0000-0F00-0000C9020000}"/>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144055</xdr:rowOff>
    </xdr:from>
    <xdr:to>
      <xdr:col>85</xdr:col>
      <xdr:colOff>177800</xdr:colOff>
      <xdr:row>85</xdr:row>
      <xdr:rowOff>74205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6268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122482</xdr:rowOff>
    </xdr:from>
    <xdr:ext cx="405111" cy="259045"/>
    <xdr:sp macro="" textlink="">
      <xdr:nvSpPr>
        <xdr:cNvPr id="725" name="【消防施設】&#10;有形固定資産減価償却率該当値テキスト">
          <a:extLst>
            <a:ext uri="{FF2B5EF4-FFF2-40B4-BE49-F238E27FC236}">
              <a16:creationId xmlns:a16="http://schemas.microsoft.com/office/drawing/2014/main" id="{00000000-0008-0000-0F00-0000D5020000}"/>
            </a:ext>
          </a:extLst>
        </xdr:cNvPr>
        <xdr:cNvSpPr txBox="1"/>
      </xdr:nvSpPr>
      <xdr:spPr>
        <a:xfrm>
          <a:off x="16357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126093</xdr:rowOff>
    </xdr:from>
    <xdr:to>
      <xdr:col>81</xdr:col>
      <xdr:colOff>101600</xdr:colOff>
      <xdr:row>85</xdr:row>
      <xdr:rowOff>56243</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5430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5443</xdr:rowOff>
    </xdr:from>
    <xdr:to>
      <xdr:col>85</xdr:col>
      <xdr:colOff>127000</xdr:colOff>
      <xdr:row>85</xdr:row>
      <xdr:rowOff>23405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5481300" y="14578693"/>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111398</xdr:rowOff>
    </xdr:from>
    <xdr:to>
      <xdr:col>76</xdr:col>
      <xdr:colOff>165100</xdr:colOff>
      <xdr:row>85</xdr:row>
      <xdr:rowOff>41548</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4541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162198</xdr:rowOff>
    </xdr:from>
    <xdr:to>
      <xdr:col>81</xdr:col>
      <xdr:colOff>50800</xdr:colOff>
      <xdr:row>85</xdr:row>
      <xdr:rowOff>5443</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4592300" y="1456399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84</xdr:row>
      <xdr:rowOff>162198</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3703300" y="145427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32" name="n_1aveValue【消防施設】&#10;有形固定資産減価償却率">
          <a:extLst>
            <a:ext uri="{FF2B5EF4-FFF2-40B4-BE49-F238E27FC236}">
              <a16:creationId xmlns:a16="http://schemas.microsoft.com/office/drawing/2014/main" id="{00000000-0008-0000-0F00-0000DC020000}"/>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733" name="n_2aveValue【消防施設】&#10;有形固定資産減価償却率">
          <a:extLst>
            <a:ext uri="{FF2B5EF4-FFF2-40B4-BE49-F238E27FC236}">
              <a16:creationId xmlns:a16="http://schemas.microsoft.com/office/drawing/2014/main" id="{00000000-0008-0000-0F00-0000DD020000}"/>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34" name="n_3aveValue【消防施設】&#10;有形固定資産減価償却率">
          <a:extLst>
            <a:ext uri="{FF2B5EF4-FFF2-40B4-BE49-F238E27FC236}">
              <a16:creationId xmlns:a16="http://schemas.microsoft.com/office/drawing/2014/main" id="{00000000-0008-0000-0F00-0000DE02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735" name="n_4aveValue【消防施設】&#10;有形固定資産減価償却率">
          <a:extLst>
            <a:ext uri="{FF2B5EF4-FFF2-40B4-BE49-F238E27FC236}">
              <a16:creationId xmlns:a16="http://schemas.microsoft.com/office/drawing/2014/main" id="{00000000-0008-0000-0F00-0000DF020000}"/>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47370</xdr:rowOff>
    </xdr:from>
    <xdr:ext cx="405111" cy="259045"/>
    <xdr:sp macro="" textlink="">
      <xdr:nvSpPr>
        <xdr:cNvPr id="736" name="n_1mainValue【消防施設】&#10;有形固定資産減価償却率">
          <a:extLst>
            <a:ext uri="{FF2B5EF4-FFF2-40B4-BE49-F238E27FC236}">
              <a16:creationId xmlns:a16="http://schemas.microsoft.com/office/drawing/2014/main" id="{00000000-0008-0000-0F00-0000E0020000}"/>
            </a:ext>
          </a:extLst>
        </xdr:cNvPr>
        <xdr:cNvSpPr txBox="1"/>
      </xdr:nvSpPr>
      <xdr:spPr>
        <a:xfrm>
          <a:off x="152660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32675</xdr:rowOff>
    </xdr:from>
    <xdr:ext cx="405111" cy="259045"/>
    <xdr:sp macro="" textlink="">
      <xdr:nvSpPr>
        <xdr:cNvPr id="737" name="n_2mainValue【消防施設】&#10;有形固定資産減価償却率">
          <a:extLst>
            <a:ext uri="{FF2B5EF4-FFF2-40B4-BE49-F238E27FC236}">
              <a16:creationId xmlns:a16="http://schemas.microsoft.com/office/drawing/2014/main" id="{00000000-0008-0000-0F00-0000E1020000}"/>
            </a:ext>
          </a:extLst>
        </xdr:cNvPr>
        <xdr:cNvSpPr txBox="1"/>
      </xdr:nvSpPr>
      <xdr:spPr>
        <a:xfrm>
          <a:off x="14389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738" name="n_3mainValue【消防施設】&#10;有形固定資産減価償却率">
          <a:extLst>
            <a:ext uri="{FF2B5EF4-FFF2-40B4-BE49-F238E27FC236}">
              <a16:creationId xmlns:a16="http://schemas.microsoft.com/office/drawing/2014/main" id="{00000000-0008-0000-0F00-0000E2020000}"/>
            </a:ext>
          </a:extLst>
        </xdr:cNvPr>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a:extLst>
            <a:ext uri="{FF2B5EF4-FFF2-40B4-BE49-F238E27FC236}">
              <a16:creationId xmlns:a16="http://schemas.microsoft.com/office/drawing/2014/main" id="{00000000-0008-0000-0F00-0000F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63" name="【消防施設】&#10;一人当たり面積最小値テキスト">
          <a:extLst>
            <a:ext uri="{FF2B5EF4-FFF2-40B4-BE49-F238E27FC236}">
              <a16:creationId xmlns:a16="http://schemas.microsoft.com/office/drawing/2014/main" id="{00000000-0008-0000-0F00-0000FB020000}"/>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65" name="【消防施設】&#10;一人当たり面積最大値テキスト">
          <a:extLst>
            <a:ext uri="{FF2B5EF4-FFF2-40B4-BE49-F238E27FC236}">
              <a16:creationId xmlns:a16="http://schemas.microsoft.com/office/drawing/2014/main" id="{00000000-0008-0000-0F00-0000FD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767" name="【消防施設】&#10;一人当たり面積平均値テキスト">
          <a:extLst>
            <a:ext uri="{FF2B5EF4-FFF2-40B4-BE49-F238E27FC236}">
              <a16:creationId xmlns:a16="http://schemas.microsoft.com/office/drawing/2014/main" id="{00000000-0008-0000-0F00-0000FF020000}"/>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22110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93363</xdr:rowOff>
    </xdr:from>
    <xdr:ext cx="469744" cy="259045"/>
    <xdr:sp macro="" textlink="">
      <xdr:nvSpPr>
        <xdr:cNvPr id="779" name="【消防施設】&#10;一人当たり面積該当値テキスト">
          <a:extLst>
            <a:ext uri="{FF2B5EF4-FFF2-40B4-BE49-F238E27FC236}">
              <a16:creationId xmlns:a16="http://schemas.microsoft.com/office/drawing/2014/main" id="{00000000-0008-0000-0F00-00000B030000}"/>
            </a:ext>
          </a:extLst>
        </xdr:cNvPr>
        <xdr:cNvSpPr txBox="1"/>
      </xdr:nvSpPr>
      <xdr:spPr>
        <a:xfrm>
          <a:off x="22199600"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165736</xdr:rowOff>
    </xdr:from>
    <xdr:to>
      <xdr:col>116</xdr:col>
      <xdr:colOff>63500</xdr:colOff>
      <xdr:row>85</xdr:row>
      <xdr:rowOff>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21323300" y="145675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128270</xdr:rowOff>
    </xdr:from>
    <xdr:to>
      <xdr:col>107</xdr:col>
      <xdr:colOff>101600</xdr:colOff>
      <xdr:row>85</xdr:row>
      <xdr:rowOff>58420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20383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7620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20434300" y="1457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126364</xdr:rowOff>
    </xdr:from>
    <xdr:to>
      <xdr:col>102</xdr:col>
      <xdr:colOff>165100</xdr:colOff>
      <xdr:row>85</xdr:row>
      <xdr:rowOff>56514</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9494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5714</xdr:rowOff>
    </xdr:from>
    <xdr:to>
      <xdr:col>107</xdr:col>
      <xdr:colOff>50800</xdr:colOff>
      <xdr:row>85</xdr:row>
      <xdr:rowOff>7620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9545300" y="145789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786" name="n_1aveValue【消防施設】&#10;一人当たり面積">
          <a:extLst>
            <a:ext uri="{FF2B5EF4-FFF2-40B4-BE49-F238E27FC236}">
              <a16:creationId xmlns:a16="http://schemas.microsoft.com/office/drawing/2014/main" id="{00000000-0008-0000-0F00-000012030000}"/>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87" name="n_2aveValue【消防施設】&#10;一人当たり面積">
          <a:extLst>
            <a:ext uri="{FF2B5EF4-FFF2-40B4-BE49-F238E27FC236}">
              <a16:creationId xmlns:a16="http://schemas.microsoft.com/office/drawing/2014/main" id="{00000000-0008-0000-0F00-000013030000}"/>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88" name="n_3aveValue【消防施設】&#10;一人当たり面積">
          <a:extLst>
            <a:ext uri="{FF2B5EF4-FFF2-40B4-BE49-F238E27FC236}">
              <a16:creationId xmlns:a16="http://schemas.microsoft.com/office/drawing/2014/main" id="{00000000-0008-0000-0F00-00001403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89" name="n_4aveValue【消防施設】&#10;一人当たり面積">
          <a:extLst>
            <a:ext uri="{FF2B5EF4-FFF2-40B4-BE49-F238E27FC236}">
              <a16:creationId xmlns:a16="http://schemas.microsoft.com/office/drawing/2014/main" id="{00000000-0008-0000-0F00-000015030000}"/>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67327</xdr:rowOff>
    </xdr:from>
    <xdr:ext cx="469744" cy="259045"/>
    <xdr:sp macro="" textlink="">
      <xdr:nvSpPr>
        <xdr:cNvPr id="790" name="n_1mainValue【消防施設】&#10;一人当たり面積">
          <a:extLst>
            <a:ext uri="{FF2B5EF4-FFF2-40B4-BE49-F238E27FC236}">
              <a16:creationId xmlns:a16="http://schemas.microsoft.com/office/drawing/2014/main" id="{00000000-0008-0000-0F00-000016030000}"/>
            </a:ext>
          </a:extLst>
        </xdr:cNvPr>
        <xdr:cNvSpPr txBox="1"/>
      </xdr:nvSpPr>
      <xdr:spPr>
        <a:xfrm>
          <a:off x="21075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74947</xdr:rowOff>
    </xdr:from>
    <xdr:ext cx="469744" cy="259045"/>
    <xdr:sp macro="" textlink="">
      <xdr:nvSpPr>
        <xdr:cNvPr id="791" name="n_2mainValue【消防施設】&#10;一人当たり面積">
          <a:extLst>
            <a:ext uri="{FF2B5EF4-FFF2-40B4-BE49-F238E27FC236}">
              <a16:creationId xmlns:a16="http://schemas.microsoft.com/office/drawing/2014/main" id="{00000000-0008-0000-0F00-000017030000}"/>
            </a:ext>
          </a:extLst>
        </xdr:cNvPr>
        <xdr:cNvSpPr txBox="1"/>
      </xdr:nvSpPr>
      <xdr:spPr>
        <a:xfrm>
          <a:off x="20199427"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73041</xdr:rowOff>
    </xdr:from>
    <xdr:ext cx="469744" cy="259045"/>
    <xdr:sp macro="" textlink="">
      <xdr:nvSpPr>
        <xdr:cNvPr id="792" name="n_3mainValue【消防施設】&#10;一人当たり面積">
          <a:extLst>
            <a:ext uri="{FF2B5EF4-FFF2-40B4-BE49-F238E27FC236}">
              <a16:creationId xmlns:a16="http://schemas.microsoft.com/office/drawing/2014/main" id="{00000000-0008-0000-0F00-000018030000}"/>
            </a:ext>
          </a:extLst>
        </xdr:cNvPr>
        <xdr:cNvSpPr txBox="1"/>
      </xdr:nvSpPr>
      <xdr:spPr>
        <a:xfrm>
          <a:off x="19310427" y="1430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a:extLst>
            <a:ext uri="{FF2B5EF4-FFF2-40B4-BE49-F238E27FC236}">
              <a16:creationId xmlns:a16="http://schemas.microsoft.com/office/drawing/2014/main" id="{00000000-0008-0000-0F00-00003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19" name="【庁舎】&#10;有形固定資産減価償却率最小値テキスト">
          <a:extLst>
            <a:ext uri="{FF2B5EF4-FFF2-40B4-BE49-F238E27FC236}">
              <a16:creationId xmlns:a16="http://schemas.microsoft.com/office/drawing/2014/main" id="{00000000-0008-0000-0F00-00003303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821" name="【庁舎】&#10;有形固定資産減価償却率最大値テキスト">
          <a:extLst>
            <a:ext uri="{FF2B5EF4-FFF2-40B4-BE49-F238E27FC236}">
              <a16:creationId xmlns:a16="http://schemas.microsoft.com/office/drawing/2014/main" id="{00000000-0008-0000-0F00-000035030000}"/>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23" name="【庁舎】&#10;有形固定資産減価償却率平均値テキスト">
          <a:extLst>
            <a:ext uri="{FF2B5EF4-FFF2-40B4-BE49-F238E27FC236}">
              <a16:creationId xmlns:a16="http://schemas.microsoft.com/office/drawing/2014/main" id="{00000000-0008-0000-0F00-000037030000}"/>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6268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164209</xdr:rowOff>
    </xdr:from>
    <xdr:ext cx="405111" cy="259045"/>
    <xdr:sp macro="" textlink="">
      <xdr:nvSpPr>
        <xdr:cNvPr id="835" name="【庁舎】&#10;有形固定資産減価償却率該当値テキスト">
          <a:extLst>
            <a:ext uri="{FF2B5EF4-FFF2-40B4-BE49-F238E27FC236}">
              <a16:creationId xmlns:a16="http://schemas.microsoft.com/office/drawing/2014/main" id="{00000000-0008-0000-0F00-000043030000}"/>
            </a:ext>
          </a:extLst>
        </xdr:cNvPr>
        <xdr:cNvSpPr txBox="1"/>
      </xdr:nvSpPr>
      <xdr:spPr>
        <a:xfrm>
          <a:off x="16357600" y="178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5430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20682</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5481300" y="18006605"/>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4355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4592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143148</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3703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842" name="n_1aveValue【庁舎】&#10;有形固定資産減価償却率">
          <a:extLst>
            <a:ext uri="{FF2B5EF4-FFF2-40B4-BE49-F238E27FC236}">
              <a16:creationId xmlns:a16="http://schemas.microsoft.com/office/drawing/2014/main" id="{00000000-0008-0000-0F00-00004A030000}"/>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843" name="n_2aveValue【庁舎】&#10;有形固定資産減価償却率">
          <a:extLst>
            <a:ext uri="{FF2B5EF4-FFF2-40B4-BE49-F238E27FC236}">
              <a16:creationId xmlns:a16="http://schemas.microsoft.com/office/drawing/2014/main" id="{00000000-0008-0000-0F00-00004B03000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844" name="n_3aveValue【庁舎】&#10;有形固定資産減価償却率">
          <a:extLst>
            <a:ext uri="{FF2B5EF4-FFF2-40B4-BE49-F238E27FC236}">
              <a16:creationId xmlns:a16="http://schemas.microsoft.com/office/drawing/2014/main" id="{00000000-0008-0000-0F00-00004C030000}"/>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5" name="n_4aveValue【庁舎】&#10;有形固定資産減価償却率">
          <a:extLst>
            <a:ext uri="{FF2B5EF4-FFF2-40B4-BE49-F238E27FC236}">
              <a16:creationId xmlns:a16="http://schemas.microsoft.com/office/drawing/2014/main" id="{00000000-0008-0000-0F00-00004D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71682</xdr:rowOff>
    </xdr:from>
    <xdr:ext cx="405111" cy="259045"/>
    <xdr:sp macro="" textlink="">
      <xdr:nvSpPr>
        <xdr:cNvPr id="846" name="n_1mainValue【庁舎】&#10;有形固定資産減価償却率">
          <a:extLst>
            <a:ext uri="{FF2B5EF4-FFF2-40B4-BE49-F238E27FC236}">
              <a16:creationId xmlns:a16="http://schemas.microsoft.com/office/drawing/2014/main" id="{00000000-0008-0000-0F00-00004E030000}"/>
            </a:ext>
          </a:extLst>
        </xdr:cNvPr>
        <xdr:cNvSpPr txBox="1"/>
      </xdr:nvSpPr>
      <xdr:spPr>
        <a:xfrm>
          <a:off x="152660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47" name="n_2mainValue【庁舎】&#10;有形固定資産減価償却率">
          <a:extLst>
            <a:ext uri="{FF2B5EF4-FFF2-40B4-BE49-F238E27FC236}">
              <a16:creationId xmlns:a16="http://schemas.microsoft.com/office/drawing/2014/main" id="{00000000-0008-0000-0F00-00004F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6366</xdr:rowOff>
    </xdr:from>
    <xdr:ext cx="405111" cy="259045"/>
    <xdr:sp macro="" textlink="">
      <xdr:nvSpPr>
        <xdr:cNvPr id="848" name="n_3mainValue【庁舎】&#10;有形固定資産減価償却率">
          <a:extLst>
            <a:ext uri="{FF2B5EF4-FFF2-40B4-BE49-F238E27FC236}">
              <a16:creationId xmlns:a16="http://schemas.microsoft.com/office/drawing/2014/main" id="{00000000-0008-0000-0F00-000050030000}"/>
            </a:ext>
          </a:extLst>
        </xdr:cNvPr>
        <xdr:cNvSpPr txBox="1"/>
      </xdr:nvSpPr>
      <xdr:spPr>
        <a:xfrm>
          <a:off x="13500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3" name="【庁舎】&#10;一人当たり面積グラフ枠">
          <a:extLst>
            <a:ext uri="{FF2B5EF4-FFF2-40B4-BE49-F238E27FC236}">
              <a16:creationId xmlns:a16="http://schemas.microsoft.com/office/drawing/2014/main" id="{00000000-0008-0000-0F00-00006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75" name="【庁舎】&#10;一人当たり面積最小値テキスト">
          <a:extLst>
            <a:ext uri="{FF2B5EF4-FFF2-40B4-BE49-F238E27FC236}">
              <a16:creationId xmlns:a16="http://schemas.microsoft.com/office/drawing/2014/main" id="{00000000-0008-0000-0F00-00006B030000}"/>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77" name="【庁舎】&#10;一人当たり面積最大値テキスト">
          <a:extLst>
            <a:ext uri="{FF2B5EF4-FFF2-40B4-BE49-F238E27FC236}">
              <a16:creationId xmlns:a16="http://schemas.microsoft.com/office/drawing/2014/main" id="{00000000-0008-0000-0F00-00006D030000}"/>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879" name="【庁舎】&#10;一人当たり面積平均値テキスト">
          <a:extLst>
            <a:ext uri="{FF2B5EF4-FFF2-40B4-BE49-F238E27FC236}">
              <a16:creationId xmlns:a16="http://schemas.microsoft.com/office/drawing/2014/main" id="{00000000-0008-0000-0F00-00006F030000}"/>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82" name="フローチャート: 判断 881">
          <a:extLst>
            <a:ext uri="{FF2B5EF4-FFF2-40B4-BE49-F238E27FC236}">
              <a16:creationId xmlns:a16="http://schemas.microsoft.com/office/drawing/2014/main" id="{00000000-0008-0000-0F00-000072030000}"/>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38463</xdr:rowOff>
    </xdr:from>
    <xdr:to>
      <xdr:col>116</xdr:col>
      <xdr:colOff>114300</xdr:colOff>
      <xdr:row>100</xdr:row>
      <xdr:rowOff>140063</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221107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162940</xdr:rowOff>
    </xdr:from>
    <xdr:ext cx="469744" cy="259045"/>
    <xdr:sp macro="" textlink="">
      <xdr:nvSpPr>
        <xdr:cNvPr id="891" name="【庁舎】&#10;一人当たり面積該当値テキスト">
          <a:extLst>
            <a:ext uri="{FF2B5EF4-FFF2-40B4-BE49-F238E27FC236}">
              <a16:creationId xmlns:a16="http://schemas.microsoft.com/office/drawing/2014/main" id="{00000000-0008-0000-0F00-00007B030000}"/>
            </a:ext>
          </a:extLst>
        </xdr:cNvPr>
        <xdr:cNvSpPr txBox="1"/>
      </xdr:nvSpPr>
      <xdr:spPr>
        <a:xfrm>
          <a:off x="22199600" y="171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100512</xdr:rowOff>
    </xdr:from>
    <xdr:to>
      <xdr:col>112</xdr:col>
      <xdr:colOff>38100</xdr:colOff>
      <xdr:row>101</xdr:row>
      <xdr:rowOff>30662</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21272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89263</xdr:rowOff>
    </xdr:from>
    <xdr:to>
      <xdr:col>116</xdr:col>
      <xdr:colOff>63500</xdr:colOff>
      <xdr:row>100</xdr:row>
      <xdr:rowOff>151312</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flipV="1">
          <a:off x="21323300" y="1723426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131536</xdr:rowOff>
    </xdr:from>
    <xdr:to>
      <xdr:col>107</xdr:col>
      <xdr:colOff>101600</xdr:colOff>
      <xdr:row>101</xdr:row>
      <xdr:rowOff>61686</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20383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151312</xdr:rowOff>
    </xdr:from>
    <xdr:to>
      <xdr:col>111</xdr:col>
      <xdr:colOff>177800</xdr:colOff>
      <xdr:row>101</xdr:row>
      <xdr:rowOff>10886</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flipV="1">
          <a:off x="20434300" y="172963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160927</xdr:rowOff>
    </xdr:from>
    <xdr:to>
      <xdr:col>102</xdr:col>
      <xdr:colOff>165100</xdr:colOff>
      <xdr:row>101</xdr:row>
      <xdr:rowOff>91077</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194945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10886</xdr:rowOff>
    </xdr:from>
    <xdr:to>
      <xdr:col>107</xdr:col>
      <xdr:colOff>50800</xdr:colOff>
      <xdr:row>101</xdr:row>
      <xdr:rowOff>40277</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flipV="1">
          <a:off x="19545300" y="173273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98" name="n_1aveValue【庁舎】&#10;一人当たり面積">
          <a:extLst>
            <a:ext uri="{FF2B5EF4-FFF2-40B4-BE49-F238E27FC236}">
              <a16:creationId xmlns:a16="http://schemas.microsoft.com/office/drawing/2014/main" id="{00000000-0008-0000-0F00-000082030000}"/>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99" name="n_2aveValue【庁舎】&#10;一人当たり面積">
          <a:extLst>
            <a:ext uri="{FF2B5EF4-FFF2-40B4-BE49-F238E27FC236}">
              <a16:creationId xmlns:a16="http://schemas.microsoft.com/office/drawing/2014/main" id="{00000000-0008-0000-0F00-000083030000}"/>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900" name="n_3aveValue【庁舎】&#10;一人当たり面積">
          <a:extLst>
            <a:ext uri="{FF2B5EF4-FFF2-40B4-BE49-F238E27FC236}">
              <a16:creationId xmlns:a16="http://schemas.microsoft.com/office/drawing/2014/main" id="{00000000-0008-0000-0F00-000084030000}"/>
            </a:ext>
          </a:extLst>
        </xdr:cNvPr>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901" name="n_4aveValue【庁舎】&#10;一人当たり面積">
          <a:extLst>
            <a:ext uri="{FF2B5EF4-FFF2-40B4-BE49-F238E27FC236}">
              <a16:creationId xmlns:a16="http://schemas.microsoft.com/office/drawing/2014/main" id="{00000000-0008-0000-0F00-000085030000}"/>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47189</xdr:rowOff>
    </xdr:from>
    <xdr:ext cx="469744" cy="259045"/>
    <xdr:sp macro="" textlink="">
      <xdr:nvSpPr>
        <xdr:cNvPr id="902" name="n_1mainValue【庁舎】&#10;一人当たり面積">
          <a:extLst>
            <a:ext uri="{FF2B5EF4-FFF2-40B4-BE49-F238E27FC236}">
              <a16:creationId xmlns:a16="http://schemas.microsoft.com/office/drawing/2014/main" id="{00000000-0008-0000-0F00-000086030000}"/>
            </a:ext>
          </a:extLst>
        </xdr:cNvPr>
        <xdr:cNvSpPr txBox="1"/>
      </xdr:nvSpPr>
      <xdr:spPr>
        <a:xfrm>
          <a:off x="21075727" y="170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78213</xdr:rowOff>
    </xdr:from>
    <xdr:ext cx="469744" cy="259045"/>
    <xdr:sp macro="" textlink="">
      <xdr:nvSpPr>
        <xdr:cNvPr id="903" name="n_2mainValue【庁舎】&#10;一人当たり面積">
          <a:extLst>
            <a:ext uri="{FF2B5EF4-FFF2-40B4-BE49-F238E27FC236}">
              <a16:creationId xmlns:a16="http://schemas.microsoft.com/office/drawing/2014/main" id="{00000000-0008-0000-0F00-000087030000}"/>
            </a:ext>
          </a:extLst>
        </xdr:cNvPr>
        <xdr:cNvSpPr txBox="1"/>
      </xdr:nvSpPr>
      <xdr:spPr>
        <a:xfrm>
          <a:off x="20199427" y="1705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107604</xdr:rowOff>
    </xdr:from>
    <xdr:ext cx="469744" cy="259045"/>
    <xdr:sp macro="" textlink="">
      <xdr:nvSpPr>
        <xdr:cNvPr id="904" name="n_3mainValue【庁舎】&#10;一人当たり面積">
          <a:extLst>
            <a:ext uri="{FF2B5EF4-FFF2-40B4-BE49-F238E27FC236}">
              <a16:creationId xmlns:a16="http://schemas.microsoft.com/office/drawing/2014/main" id="{00000000-0008-0000-0F00-000088030000}"/>
            </a:ext>
          </a:extLst>
        </xdr:cNvPr>
        <xdr:cNvSpPr txBox="1"/>
      </xdr:nvSpPr>
      <xdr:spPr>
        <a:xfrm>
          <a:off x="19310427" y="1708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a:t>
          </a:r>
          <a:r>
            <a:rPr kumimoji="1" lang="ja-JP" altLang="en-US" sz="1100" b="0" i="0" baseline="0">
              <a:solidFill>
                <a:schemeClr val="dk1"/>
              </a:solidFill>
              <a:effectLst/>
              <a:latin typeface="+mn-lt"/>
              <a:ea typeface="+mn-ea"/>
              <a:cs typeface="+mn-cs"/>
            </a:rPr>
            <a:t>保健センター・保健所、</a:t>
          </a:r>
          <a:r>
            <a:rPr kumimoji="1" lang="ja-JP" altLang="ja-JP" sz="1100" b="0" i="0" baseline="0">
              <a:solidFill>
                <a:schemeClr val="dk1"/>
              </a:solidFill>
              <a:effectLst/>
              <a:latin typeface="+mn-lt"/>
              <a:ea typeface="+mn-ea"/>
              <a:cs typeface="+mn-cs"/>
            </a:rPr>
            <a:t>福祉施設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消防施設である。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保健センター・保健所については、築</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年以上が経過しており、</a:t>
          </a:r>
          <a:r>
            <a:rPr kumimoji="1" lang="ja-JP" altLang="ja-JP" sz="1100" b="0" i="0" baseline="0">
              <a:solidFill>
                <a:schemeClr val="dk1"/>
              </a:solidFill>
              <a:effectLst/>
              <a:latin typeface="+mn-lt"/>
              <a:ea typeface="+mn-ea"/>
              <a:cs typeface="+mn-cs"/>
            </a:rPr>
            <a:t>今後大規模改修等が見込まれる。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福祉施設については、有形固定資産減価償却率が類似団体や県平均と比較して非常に高い水準となっているが、令和２年度に施設を移転したため、今後数値は低くなる見込みである。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消防施設については、築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年以上が経過しているものもあり、今後大規模改修等が見込まれる。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月時点：</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38.9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％）に加え、町内に中心となる産業がないこと等により、財政基盤が弱く、類似団体平均をかなり下回っている。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職員数の純減による人件費の抑制、町税等徴収体制の強化など、行財政改革を推進し、歳出の削減と財源の確保に努め、財政の健全化を図る。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34396</xdr:rowOff>
    </xdr:from>
    <xdr:to>
      <xdr:col>19</xdr:col>
      <xdr:colOff>133350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34396</xdr:rowOff>
    </xdr:from>
    <xdr:to>
      <xdr:col>15</xdr:col>
      <xdr:colOff>82550</xdr:colOff>
      <xdr:row>44</xdr:row>
      <xdr:rowOff>34396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34396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155046</xdr:rowOff>
    </xdr:from>
    <xdr:to>
      <xdr:col>15</xdr:col>
      <xdr:colOff>133350</xdr:colOff>
      <xdr:row>44</xdr:row>
      <xdr:rowOff>85196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69973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155046</xdr:rowOff>
    </xdr:from>
    <xdr:to>
      <xdr:col>11</xdr:col>
      <xdr:colOff>82550</xdr:colOff>
      <xdr:row>44</xdr:row>
      <xdr:rowOff>85196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69973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合併直後の平成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％と、高い割合を示していたが、退職者の補充抑制による人件費の削減、高利率の地方債を繰上償還するなどによる公債費の削減（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年度繰上償還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763,546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千円）を図っていることにより、類似団体平均を下回っている。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今後とも行財政改革への取組を通じて義務的経費の削減に努め、現在の水準を維持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130628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6984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54791</xdr:rowOff>
    </xdr:from>
    <xdr:to>
      <xdr:col>19</xdr:col>
      <xdr:colOff>133350</xdr:colOff>
      <xdr:row>62</xdr:row>
      <xdr:rowOff>68580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6846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36649</xdr:rowOff>
    </xdr:from>
    <xdr:to>
      <xdr:col>15</xdr:col>
      <xdr:colOff>82550</xdr:colOff>
      <xdr:row>62</xdr:row>
      <xdr:rowOff>54791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49509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36649</xdr:rowOff>
    </xdr:from>
    <xdr:to>
      <xdr:col>11</xdr:col>
      <xdr:colOff>31750</xdr:colOff>
      <xdr:row>61</xdr:row>
      <xdr:rowOff>67673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4950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3991</xdr:rowOff>
    </xdr:from>
    <xdr:to>
      <xdr:col>15</xdr:col>
      <xdr:colOff>133350</xdr:colOff>
      <xdr:row>62</xdr:row>
      <xdr:rowOff>105591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115768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157299</xdr:rowOff>
    </xdr:from>
    <xdr:to>
      <xdr:col>11</xdr:col>
      <xdr:colOff>82550</xdr:colOff>
      <xdr:row>61</xdr:row>
      <xdr:rowOff>87449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97626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16873</xdr:rowOff>
    </xdr:from>
    <xdr:to>
      <xdr:col>7</xdr:col>
      <xdr:colOff>31750</xdr:colOff>
      <xdr:row>61</xdr:row>
      <xdr:rowOff>118473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128650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人当たりの金額が類似団体平均を上回っているのは、主に人件費が要因となっている。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これは、退職者の補充抑制等に取り組んでいるが、依然、職員数が多いためである。また、ごみ収集業務などの施設運営を直営で行っていることも影響している。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115570</xdr:rowOff>
    </xdr:from>
    <xdr:to>
      <xdr:col>23</xdr:col>
      <xdr:colOff>133350</xdr:colOff>
      <xdr:row>85</xdr:row>
      <xdr:rowOff>140633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688820"/>
          <a:ext cx="8382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126910</xdr:rowOff>
    </xdr:from>
    <xdr:to>
      <xdr:col>19</xdr:col>
      <xdr:colOff>133350</xdr:colOff>
      <xdr:row>85</xdr:row>
      <xdr:rowOff>140633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700160"/>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106440</xdr:rowOff>
    </xdr:from>
    <xdr:to>
      <xdr:col>15</xdr:col>
      <xdr:colOff>82550</xdr:colOff>
      <xdr:row>85</xdr:row>
      <xdr:rowOff>126910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679690"/>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106440</xdr:rowOff>
    </xdr:from>
    <xdr:to>
      <xdr:col>11</xdr:col>
      <xdr:colOff>31750</xdr:colOff>
      <xdr:row>85</xdr:row>
      <xdr:rowOff>126533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4679690"/>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64770</xdr:rowOff>
    </xdr:from>
    <xdr:to>
      <xdr:col>23</xdr:col>
      <xdr:colOff>184150</xdr:colOff>
      <xdr:row>85</xdr:row>
      <xdr:rowOff>166370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36847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6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89833</xdr:rowOff>
    </xdr:from>
    <xdr:to>
      <xdr:col>19</xdr:col>
      <xdr:colOff>184150</xdr:colOff>
      <xdr:row>86</xdr:row>
      <xdr:rowOff>19983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6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4760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749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76110</xdr:rowOff>
    </xdr:from>
    <xdr:to>
      <xdr:col>15</xdr:col>
      <xdr:colOff>133350</xdr:colOff>
      <xdr:row>86</xdr:row>
      <xdr:rowOff>6260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162487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7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55640</xdr:rowOff>
    </xdr:from>
    <xdr:to>
      <xdr:col>11</xdr:col>
      <xdr:colOff>82550</xdr:colOff>
      <xdr:row>85</xdr:row>
      <xdr:rowOff>157240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142017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71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75733</xdr:rowOff>
    </xdr:from>
    <xdr:to>
      <xdr:col>7</xdr:col>
      <xdr:colOff>31750</xdr:colOff>
      <xdr:row>86</xdr:row>
      <xdr:rowOff>5883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6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162110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7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・類似団体と同程度の水準であるが、事務の効率化や民間の活用を図っていくことにより、今後ともより一層の給与適正化に努める。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122238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645216"/>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122238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6653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142346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66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142346</xdr:rowOff>
    </xdr:from>
    <xdr:to>
      <xdr:col>68</xdr:col>
      <xdr:colOff>152400</xdr:colOff>
      <xdr:row>85</xdr:row>
      <xdr:rowOff>142346</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715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11765</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41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31873</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91546</xdr:rowOff>
    </xdr:from>
    <xdr:to>
      <xdr:col>64</xdr:col>
      <xdr:colOff>152400</xdr:colOff>
      <xdr:row>86</xdr:row>
      <xdr:rowOff>21696</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31873</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年に合併し、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一部事務組合の職員全員を新町が引き継いだため、類似団体平均と比較すると突出して多い。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今後、定員適正化計画に基づき、退職者の補充抑制や勧奨退職などで、更なる定員管理に努めていく。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91077</xdr:rowOff>
    </xdr:from>
    <xdr:to>
      <xdr:col>81</xdr:col>
      <xdr:colOff>44450</xdr:colOff>
      <xdr:row>64</xdr:row>
      <xdr:rowOff>141636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1063877"/>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91077</xdr:rowOff>
    </xdr:from>
    <xdr:to>
      <xdr:col>77</xdr:col>
      <xdr:colOff>44450</xdr:colOff>
      <xdr:row>64</xdr:row>
      <xdr:rowOff>92226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5290800" y="1106387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74991</xdr:rowOff>
    </xdr:from>
    <xdr:to>
      <xdr:col>72</xdr:col>
      <xdr:colOff>203200</xdr:colOff>
      <xdr:row>64</xdr:row>
      <xdr:rowOff>92226</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10477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40519</xdr:rowOff>
    </xdr:from>
    <xdr:to>
      <xdr:col>68</xdr:col>
      <xdr:colOff>152400</xdr:colOff>
      <xdr:row>64</xdr:row>
      <xdr:rowOff>74991</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101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90836</xdr:rowOff>
    </xdr:from>
    <xdr:to>
      <xdr:col>81</xdr:col>
      <xdr:colOff>95250</xdr:colOff>
      <xdr:row>65</xdr:row>
      <xdr:rowOff>20986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62913</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103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40277</xdr:rowOff>
    </xdr:from>
    <xdr:to>
      <xdr:col>77</xdr:col>
      <xdr:colOff>95250</xdr:colOff>
      <xdr:row>64</xdr:row>
      <xdr:rowOff>141877</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126654</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41426</xdr:rowOff>
    </xdr:from>
    <xdr:to>
      <xdr:col>73</xdr:col>
      <xdr:colOff>44450</xdr:colOff>
      <xdr:row>64</xdr:row>
      <xdr:rowOff>143026</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10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127803</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110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24191</xdr:rowOff>
    </xdr:from>
    <xdr:to>
      <xdr:col>68</xdr:col>
      <xdr:colOff>203200</xdr:colOff>
      <xdr:row>64</xdr:row>
      <xdr:rowOff>125791</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110568</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161169</xdr:rowOff>
    </xdr:from>
    <xdr:to>
      <xdr:col>64</xdr:col>
      <xdr:colOff>152400</xdr:colOff>
      <xdr:row>64</xdr:row>
      <xdr:rowOff>91319</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76096</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年度防災行政無線デジタル化事業や平成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年度庁舎建設などの大型事業で地方債を発行したが、繰上償還等により、数値の改善傾向が見られる。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117348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8884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32766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97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81026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138938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・起債繰上償還により年々改善し、平成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年度からは、マイナスとなっている。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令和元年度も、地方債の繰上償還による地方債残高の減や、公営企業債残高の減少による公営企業債等繰入額の減少等により、将来負担比率の改善が図られている。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今後も公債費等義務的経費の削減を中心とする行財政改革を進め、財政の健全化に努める。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合併し、４町及び２一部事務組合の職員全員を新町が引き継いだため、類似団体と比較して職員数が多く、経常収支比率の人件費分が高くなっていたが、退職者の補充抑制などで職員数の純減を図っており、グラフに示すとおり数値は改善の方向に向か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今後とも定員適正化計画に基づいて適切な定員管理に努める。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・物件費は類似団体平均を下回って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年度から改善していない。理由としては、保有する施設数が多いためであり、今後も公共施設等総合管理計画に基づき、施設の統廃合を進め、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コスト削減を図る。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6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16</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663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6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・扶助費は前年度と同じであり、類似団体平均を大きく下回っている。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今後は少子高齢化の進行による社会保障経費の増大に備え、給付と負担の適正化に努めていく。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53</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091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15422</xdr:rowOff>
    </xdr:from>
    <xdr:to>
      <xdr:col>19</xdr:col>
      <xdr:colOff>187325</xdr:colOff>
      <xdr:row>53</xdr:row>
      <xdr:rowOff>15422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0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121557</xdr:rowOff>
    </xdr:from>
    <xdr:to>
      <xdr:col>15</xdr:col>
      <xdr:colOff>98425</xdr:colOff>
      <xdr:row>53</xdr:row>
      <xdr:rowOff>15422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036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121557</xdr:rowOff>
    </xdr:from>
    <xdr:to>
      <xdr:col>11</xdr:col>
      <xdr:colOff>9525</xdr:colOff>
      <xdr:row>52</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036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136072</xdr:rowOff>
    </xdr:from>
    <xdr:to>
      <xdr:col>20</xdr:col>
      <xdr:colOff>38100</xdr:colOff>
      <xdr:row>53</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76399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136072</xdr:rowOff>
    </xdr:from>
    <xdr:to>
      <xdr:col>15</xdr:col>
      <xdr:colOff>149225</xdr:colOff>
      <xdr:row>53</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76399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70757</xdr:rowOff>
    </xdr:from>
    <xdr:to>
      <xdr:col>11</xdr:col>
      <xdr:colOff>60325</xdr:colOff>
      <xdr:row>53</xdr:row>
      <xdr:rowOff>907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その他は、類似団体平均を上回っている。その他のうち繰出金が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占めている。国保特別会計への赤字補てん的な繰出金があることや、簡易水道事業、下水道事業などで、施設の老朽化に伴う更新時期が近付いてきており、今後は、当該事業特別会計への繰出金が増えること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59</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10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年度以降、少子化対策特別事業として、副教材費を補助する子育て支援事業や、給食費の半額補助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、高校生以下の医療費補助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などを実施しており、増加傾向にある。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また、各種団体等への補助金については、人口減少も勘案し個々に必要性・投資効果を検証するなど見直しをしていく必要がある。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136144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年の市町合併以降、類似団体を上回っていたが、新規地方債の発行を抑制し、繰上償還も行うなど地方債残高圧縮の対策を講じた結果、類似団体の平均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、水道維持管理事業に多額費用が必要なことから、事業費を平準化しつつ、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基金等の活用も検討しながら、財政の健全化に努め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669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88137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124713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・数値としては、前年度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ポイント悪化している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主な内訳としては、人件費（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％）が最も高く、ついで繰出金（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144962</xdr:rowOff>
    </xdr:from>
    <xdr:to>
      <xdr:col>82</xdr:col>
      <xdr:colOff>107950</xdr:colOff>
      <xdr:row>76</xdr:row>
      <xdr:rowOff>48623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0371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141696</xdr:rowOff>
    </xdr:from>
    <xdr:to>
      <xdr:col>78</xdr:col>
      <xdr:colOff>69850</xdr:colOff>
      <xdr:row>75</xdr:row>
      <xdr:rowOff>144962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004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141696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79144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791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169273</xdr:rowOff>
    </xdr:from>
    <xdr:to>
      <xdr:col>82</xdr:col>
      <xdr:colOff>158750</xdr:colOff>
      <xdr:row>76</xdr:row>
      <xdr:rowOff>99423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7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94162</xdr:rowOff>
    </xdr:from>
    <xdr:to>
      <xdr:col>78</xdr:col>
      <xdr:colOff>120650</xdr:colOff>
      <xdr:row>76</xdr:row>
      <xdr:rowOff>24312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34489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90896</xdr:rowOff>
    </xdr:from>
    <xdr:to>
      <xdr:col>74</xdr:col>
      <xdr:colOff>31750</xdr:colOff>
      <xdr:row>76</xdr:row>
      <xdr:rowOff>21047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31223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133771</xdr:rowOff>
    </xdr:from>
    <xdr:to>
      <xdr:col>29</xdr:col>
      <xdr:colOff>127000</xdr:colOff>
      <xdr:row>11</xdr:row>
      <xdr:rowOff>143307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67346"/>
          <a:ext cx="6477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143307</xdr:rowOff>
    </xdr:from>
    <xdr:to>
      <xdr:col>26</xdr:col>
      <xdr:colOff>50800</xdr:colOff>
      <xdr:row>12</xdr:row>
      <xdr:rowOff>40894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076882"/>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40894</xdr:rowOff>
    </xdr:from>
    <xdr:to>
      <xdr:col>22</xdr:col>
      <xdr:colOff>114300</xdr:colOff>
      <xdr:row>12</xdr:row>
      <xdr:rowOff>76343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145919"/>
          <a:ext cx="698500" cy="3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3551</xdr:rowOff>
    </xdr:from>
    <xdr:to>
      <xdr:col>18</xdr:col>
      <xdr:colOff>177800</xdr:colOff>
      <xdr:row>12</xdr:row>
      <xdr:rowOff>76343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108576"/>
          <a:ext cx="698500" cy="7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82971</xdr:rowOff>
    </xdr:from>
    <xdr:to>
      <xdr:col>29</xdr:col>
      <xdr:colOff>177800</xdr:colOff>
      <xdr:row>12</xdr:row>
      <xdr:rowOff>13121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1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9629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92507</xdr:rowOff>
    </xdr:from>
    <xdr:to>
      <xdr:col>26</xdr:col>
      <xdr:colOff>101600</xdr:colOff>
      <xdr:row>12</xdr:row>
      <xdr:rowOff>22657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2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32834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794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161544</xdr:rowOff>
    </xdr:from>
    <xdr:to>
      <xdr:col>22</xdr:col>
      <xdr:colOff>165100</xdr:colOff>
      <xdr:row>12</xdr:row>
      <xdr:rowOff>91694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9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101871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25543</xdr:rowOff>
    </xdr:from>
    <xdr:to>
      <xdr:col>19</xdr:col>
      <xdr:colOff>38100</xdr:colOff>
      <xdr:row>12</xdr:row>
      <xdr:rowOff>127143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1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137320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124201</xdr:rowOff>
    </xdr:from>
    <xdr:to>
      <xdr:col>15</xdr:col>
      <xdr:colOff>101600</xdr:colOff>
      <xdr:row>12</xdr:row>
      <xdr:rowOff>54351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5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64528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2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23368</xdr:rowOff>
    </xdr:from>
    <xdr:to>
      <xdr:col>29</xdr:col>
      <xdr:colOff>127000</xdr:colOff>
      <xdr:row>36</xdr:row>
      <xdr:rowOff>131343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76618"/>
          <a:ext cx="647700" cy="10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197580</xdr:rowOff>
    </xdr:from>
    <xdr:to>
      <xdr:col>26</xdr:col>
      <xdr:colOff>50800</xdr:colOff>
      <xdr:row>36</xdr:row>
      <xdr:rowOff>23368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07930"/>
          <a:ext cx="698500" cy="16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65469</xdr:rowOff>
    </xdr:from>
    <xdr:to>
      <xdr:col>22</xdr:col>
      <xdr:colOff>114300</xdr:colOff>
      <xdr:row>35</xdr:row>
      <xdr:rowOff>197580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75819"/>
          <a:ext cx="698500" cy="13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302622</xdr:rowOff>
    </xdr:from>
    <xdr:to>
      <xdr:col>18</xdr:col>
      <xdr:colOff>177800</xdr:colOff>
      <xdr:row>35</xdr:row>
      <xdr:rowOff>65469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70072"/>
          <a:ext cx="698500" cy="10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80543</xdr:rowOff>
    </xdr:from>
    <xdr:to>
      <xdr:col>29</xdr:col>
      <xdr:colOff>177800</xdr:colOff>
      <xdr:row>37</xdr:row>
      <xdr:rowOff>10693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52620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315468</xdr:rowOff>
    </xdr:from>
    <xdr:to>
      <xdr:col>26</xdr:col>
      <xdr:colOff>101600</xdr:colOff>
      <xdr:row>36</xdr:row>
      <xdr:rowOff>74168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5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58945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2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146780</xdr:rowOff>
    </xdr:from>
    <xdr:to>
      <xdr:col>22</xdr:col>
      <xdr:colOff>165100</xdr:colOff>
      <xdr:row>35</xdr:row>
      <xdr:rowOff>248380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5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233157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14669</xdr:rowOff>
    </xdr:from>
    <xdr:to>
      <xdr:col>19</xdr:col>
      <xdr:colOff>38100</xdr:colOff>
      <xdr:row>35</xdr:row>
      <xdr:rowOff>116269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2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126445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251822</xdr:rowOff>
    </xdr:from>
    <xdr:to>
      <xdr:col>15</xdr:col>
      <xdr:colOff>101600</xdr:colOff>
      <xdr:row>35</xdr:row>
      <xdr:rowOff>10522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1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8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71300</xdr:rowOff>
    </xdr:from>
    <xdr:to>
      <xdr:col>24</xdr:col>
      <xdr:colOff>63500</xdr:colOff>
      <xdr:row>32</xdr:row>
      <xdr:rowOff>79889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557700"/>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71300</xdr:rowOff>
    </xdr:from>
    <xdr:to>
      <xdr:col>19</xdr:col>
      <xdr:colOff>177800</xdr:colOff>
      <xdr:row>32</xdr:row>
      <xdr:rowOff>88379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57700"/>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88379</xdr:rowOff>
    </xdr:from>
    <xdr:to>
      <xdr:col>15</xdr:col>
      <xdr:colOff>50800</xdr:colOff>
      <xdr:row>32</xdr:row>
      <xdr:rowOff>123241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74779"/>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154657</xdr:rowOff>
    </xdr:from>
    <xdr:to>
      <xdr:col>10</xdr:col>
      <xdr:colOff>114300</xdr:colOff>
      <xdr:row>32</xdr:row>
      <xdr:rowOff>123241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69607"/>
          <a:ext cx="889000" cy="14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29089</xdr:rowOff>
    </xdr:from>
    <xdr:to>
      <xdr:col>24</xdr:col>
      <xdr:colOff>114300</xdr:colOff>
      <xdr:row>32</xdr:row>
      <xdr:rowOff>130689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51966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6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20500</xdr:rowOff>
    </xdr:from>
    <xdr:to>
      <xdr:col>20</xdr:col>
      <xdr:colOff>38100</xdr:colOff>
      <xdr:row>32</xdr:row>
      <xdr:rowOff>122100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138627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28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37579</xdr:rowOff>
    </xdr:from>
    <xdr:to>
      <xdr:col>15</xdr:col>
      <xdr:colOff>101600</xdr:colOff>
      <xdr:row>32</xdr:row>
      <xdr:rowOff>139179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155706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72441</xdr:rowOff>
    </xdr:from>
    <xdr:to>
      <xdr:col>10</xdr:col>
      <xdr:colOff>165100</xdr:colOff>
      <xdr:row>33</xdr:row>
      <xdr:rowOff>2591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19118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103857</xdr:rowOff>
    </xdr:from>
    <xdr:to>
      <xdr:col>6</xdr:col>
      <xdr:colOff>38100</xdr:colOff>
      <xdr:row>32</xdr:row>
      <xdr:rowOff>34007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50534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19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92445</xdr:rowOff>
    </xdr:from>
    <xdr:to>
      <xdr:col>24</xdr:col>
      <xdr:colOff>63500</xdr:colOff>
      <xdr:row>54</xdr:row>
      <xdr:rowOff>515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179295"/>
          <a:ext cx="8382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92445</xdr:rowOff>
    </xdr:from>
    <xdr:to>
      <xdr:col>19</xdr:col>
      <xdr:colOff>177800</xdr:colOff>
      <xdr:row>53</xdr:row>
      <xdr:rowOff>98732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17929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98732</xdr:rowOff>
    </xdr:from>
    <xdr:to>
      <xdr:col>15</xdr:col>
      <xdr:colOff>50800</xdr:colOff>
      <xdr:row>53</xdr:row>
      <xdr:rowOff>119942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85582"/>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119942</xdr:rowOff>
    </xdr:from>
    <xdr:to>
      <xdr:col>10</xdr:col>
      <xdr:colOff>114300</xdr:colOff>
      <xdr:row>53</xdr:row>
      <xdr:rowOff>168177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06792"/>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121165</xdr:rowOff>
    </xdr:from>
    <xdr:to>
      <xdr:col>24</xdr:col>
      <xdr:colOff>114300</xdr:colOff>
      <xdr:row>54</xdr:row>
      <xdr:rowOff>51315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144042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41645</xdr:rowOff>
    </xdr:from>
    <xdr:to>
      <xdr:col>20</xdr:col>
      <xdr:colOff>38100</xdr:colOff>
      <xdr:row>53</xdr:row>
      <xdr:rowOff>143245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159772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90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47932</xdr:rowOff>
    </xdr:from>
    <xdr:to>
      <xdr:col>15</xdr:col>
      <xdr:colOff>101600</xdr:colOff>
      <xdr:row>53</xdr:row>
      <xdr:rowOff>149532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3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166059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91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69142</xdr:rowOff>
    </xdr:from>
    <xdr:to>
      <xdr:col>10</xdr:col>
      <xdr:colOff>165100</xdr:colOff>
      <xdr:row>53</xdr:row>
      <xdr:rowOff>170742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15819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9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117377</xdr:rowOff>
    </xdr:from>
    <xdr:to>
      <xdr:col>6</xdr:col>
      <xdr:colOff>38100</xdr:colOff>
      <xdr:row>54</xdr:row>
      <xdr:rowOff>47527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64054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9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43002</xdr:rowOff>
    </xdr:from>
    <xdr:to>
      <xdr:col>24</xdr:col>
      <xdr:colOff>63500</xdr:colOff>
      <xdr:row>78</xdr:row>
      <xdr:rowOff>86474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16102"/>
          <a:ext cx="8382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74816</xdr:rowOff>
    </xdr:from>
    <xdr:to>
      <xdr:col>19</xdr:col>
      <xdr:colOff>177800</xdr:colOff>
      <xdr:row>78</xdr:row>
      <xdr:rowOff>86474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47916"/>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74816</xdr:rowOff>
    </xdr:from>
    <xdr:to>
      <xdr:col>15</xdr:col>
      <xdr:colOff>50800</xdr:colOff>
      <xdr:row>78</xdr:row>
      <xdr:rowOff>77560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4791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77560</xdr:rowOff>
    </xdr:from>
    <xdr:to>
      <xdr:col>10</xdr:col>
      <xdr:colOff>114300</xdr:colOff>
      <xdr:row>78</xdr:row>
      <xdr:rowOff>90360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50660"/>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163652</xdr:rowOff>
    </xdr:from>
    <xdr:to>
      <xdr:col>24</xdr:col>
      <xdr:colOff>114300</xdr:colOff>
      <xdr:row>78</xdr:row>
      <xdr:rowOff>93802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142079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35674</xdr:rowOff>
    </xdr:from>
    <xdr:to>
      <xdr:col>20</xdr:col>
      <xdr:colOff>38100</xdr:colOff>
      <xdr:row>78</xdr:row>
      <xdr:rowOff>137274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128401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24016</xdr:rowOff>
    </xdr:from>
    <xdr:to>
      <xdr:col>15</xdr:col>
      <xdr:colOff>101600</xdr:colOff>
      <xdr:row>78</xdr:row>
      <xdr:rowOff>125616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116743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26760</xdr:rowOff>
    </xdr:from>
    <xdr:to>
      <xdr:col>10</xdr:col>
      <xdr:colOff>165100</xdr:colOff>
      <xdr:row>78</xdr:row>
      <xdr:rowOff>128360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119487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39560</xdr:rowOff>
    </xdr:from>
    <xdr:to>
      <xdr:col>6</xdr:col>
      <xdr:colOff>38100</xdr:colOff>
      <xdr:row>78</xdr:row>
      <xdr:rowOff>141160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132287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131291</xdr:rowOff>
    </xdr:from>
    <xdr:to>
      <xdr:col>24</xdr:col>
      <xdr:colOff>63500</xdr:colOff>
      <xdr:row>95</xdr:row>
      <xdr:rowOff>135471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19041"/>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135471</xdr:rowOff>
    </xdr:from>
    <xdr:to>
      <xdr:col>19</xdr:col>
      <xdr:colOff>177800</xdr:colOff>
      <xdr:row>95</xdr:row>
      <xdr:rowOff>148909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23221"/>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148909</xdr:rowOff>
    </xdr:from>
    <xdr:to>
      <xdr:col>15</xdr:col>
      <xdr:colOff>50800</xdr:colOff>
      <xdr:row>95</xdr:row>
      <xdr:rowOff>167458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36659"/>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167458</xdr:rowOff>
    </xdr:from>
    <xdr:to>
      <xdr:col>10</xdr:col>
      <xdr:colOff>114300</xdr:colOff>
      <xdr:row>96</xdr:row>
      <xdr:rowOff>61291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55208"/>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80491</xdr:rowOff>
    </xdr:from>
    <xdr:to>
      <xdr:col>24</xdr:col>
      <xdr:colOff>114300</xdr:colOff>
      <xdr:row>96</xdr:row>
      <xdr:rowOff>10641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6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58918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84671</xdr:rowOff>
    </xdr:from>
    <xdr:to>
      <xdr:col>20</xdr:col>
      <xdr:colOff>38100</xdr:colOff>
      <xdr:row>96</xdr:row>
      <xdr:rowOff>14821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5948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98109</xdr:rowOff>
    </xdr:from>
    <xdr:to>
      <xdr:col>15</xdr:col>
      <xdr:colOff>101600</xdr:colOff>
      <xdr:row>96</xdr:row>
      <xdr:rowOff>28259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19386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116658</xdr:rowOff>
    </xdr:from>
    <xdr:to>
      <xdr:col>10</xdr:col>
      <xdr:colOff>165100</xdr:colOff>
      <xdr:row>96</xdr:row>
      <xdr:rowOff>46808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37935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10491</xdr:rowOff>
    </xdr:from>
    <xdr:to>
      <xdr:col>6</xdr:col>
      <xdr:colOff>38100</xdr:colOff>
      <xdr:row>96</xdr:row>
      <xdr:rowOff>112091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103218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124895</xdr:rowOff>
    </xdr:from>
    <xdr:to>
      <xdr:col>55</xdr:col>
      <xdr:colOff>0</xdr:colOff>
      <xdr:row>34</xdr:row>
      <xdr:rowOff>5784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5782745"/>
          <a:ext cx="838200" cy="5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5784</xdr:rowOff>
    </xdr:from>
    <xdr:to>
      <xdr:col>50</xdr:col>
      <xdr:colOff>114300</xdr:colOff>
      <xdr:row>34</xdr:row>
      <xdr:rowOff>51395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835084"/>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36939</xdr:rowOff>
    </xdr:from>
    <xdr:to>
      <xdr:col>45</xdr:col>
      <xdr:colOff>177800</xdr:colOff>
      <xdr:row>34</xdr:row>
      <xdr:rowOff>51395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5866239"/>
          <a:ext cx="889000" cy="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142432</xdr:rowOff>
    </xdr:from>
    <xdr:to>
      <xdr:col>41</xdr:col>
      <xdr:colOff>50800</xdr:colOff>
      <xdr:row>34</xdr:row>
      <xdr:rowOff>36939</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5800282"/>
          <a:ext cx="889000" cy="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74095</xdr:rowOff>
    </xdr:from>
    <xdr:to>
      <xdr:col>55</xdr:col>
      <xdr:colOff>50800</xdr:colOff>
      <xdr:row>34</xdr:row>
      <xdr:rowOff>4245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7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96972</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126434</xdr:rowOff>
    </xdr:from>
    <xdr:to>
      <xdr:col>50</xdr:col>
      <xdr:colOff>165100</xdr:colOff>
      <xdr:row>34</xdr:row>
      <xdr:rowOff>56584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7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73111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55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595</xdr:rowOff>
    </xdr:from>
    <xdr:to>
      <xdr:col>46</xdr:col>
      <xdr:colOff>38100</xdr:colOff>
      <xdr:row>34</xdr:row>
      <xdr:rowOff>102195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118722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6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157589</xdr:rowOff>
    </xdr:from>
    <xdr:to>
      <xdr:col>41</xdr:col>
      <xdr:colOff>101600</xdr:colOff>
      <xdr:row>34</xdr:row>
      <xdr:rowOff>87739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8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104266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5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91632</xdr:rowOff>
    </xdr:from>
    <xdr:to>
      <xdr:col>36</xdr:col>
      <xdr:colOff>165100</xdr:colOff>
      <xdr:row>34</xdr:row>
      <xdr:rowOff>21782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7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38309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5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12438</xdr:rowOff>
    </xdr:from>
    <xdr:to>
      <xdr:col>55</xdr:col>
      <xdr:colOff>0</xdr:colOff>
      <xdr:row>57</xdr:row>
      <xdr:rowOff>23564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613638"/>
          <a:ext cx="838200" cy="18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23564</xdr:rowOff>
    </xdr:from>
    <xdr:to>
      <xdr:col>50</xdr:col>
      <xdr:colOff>114300</xdr:colOff>
      <xdr:row>57</xdr:row>
      <xdr:rowOff>111647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796214"/>
          <a:ext cx="889000" cy="8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22085</xdr:rowOff>
    </xdr:from>
    <xdr:to>
      <xdr:col>45</xdr:col>
      <xdr:colOff>177800</xdr:colOff>
      <xdr:row>57</xdr:row>
      <xdr:rowOff>111647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794735"/>
          <a:ext cx="889000" cy="8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22085</xdr:rowOff>
    </xdr:from>
    <xdr:to>
      <xdr:col>41</xdr:col>
      <xdr:colOff>50800</xdr:colOff>
      <xdr:row>57</xdr:row>
      <xdr:rowOff>30365</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794735"/>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133088</xdr:rowOff>
    </xdr:from>
    <xdr:to>
      <xdr:col>55</xdr:col>
      <xdr:colOff>50800</xdr:colOff>
      <xdr:row>56</xdr:row>
      <xdr:rowOff>63238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5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155965</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41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144214</xdr:rowOff>
    </xdr:from>
    <xdr:to>
      <xdr:col>50</xdr:col>
      <xdr:colOff>165100</xdr:colOff>
      <xdr:row>57</xdr:row>
      <xdr:rowOff>74364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90891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5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60847</xdr:rowOff>
    </xdr:from>
    <xdr:to>
      <xdr:col>46</xdr:col>
      <xdr:colOff>38100</xdr:colOff>
      <xdr:row>57</xdr:row>
      <xdr:rowOff>162447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6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142735</xdr:rowOff>
    </xdr:from>
    <xdr:to>
      <xdr:col>41</xdr:col>
      <xdr:colOff>101600</xdr:colOff>
      <xdr:row>57</xdr:row>
      <xdr:rowOff>72885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51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151015</xdr:rowOff>
    </xdr:from>
    <xdr:to>
      <xdr:col>36</xdr:col>
      <xdr:colOff>165100</xdr:colOff>
      <xdr:row>57</xdr:row>
      <xdr:rowOff>81165</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97692</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5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131209</xdr:rowOff>
    </xdr:from>
    <xdr:to>
      <xdr:col>55</xdr:col>
      <xdr:colOff>0</xdr:colOff>
      <xdr:row>78</xdr:row>
      <xdr:rowOff>38387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332859"/>
          <a:ext cx="838200" cy="7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131209</xdr:rowOff>
    </xdr:from>
    <xdr:to>
      <xdr:col>50</xdr:col>
      <xdr:colOff>114300</xdr:colOff>
      <xdr:row>78</xdr:row>
      <xdr:rowOff>47259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332859"/>
          <a:ext cx="889000" cy="8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23059</xdr:rowOff>
    </xdr:from>
    <xdr:to>
      <xdr:col>45</xdr:col>
      <xdr:colOff>177800</xdr:colOff>
      <xdr:row>78</xdr:row>
      <xdr:rowOff>47259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224709"/>
          <a:ext cx="889000" cy="19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23059</xdr:rowOff>
    </xdr:from>
    <xdr:to>
      <xdr:col>41</xdr:col>
      <xdr:colOff>50800</xdr:colOff>
      <xdr:row>77</xdr:row>
      <xdr:rowOff>170963</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224709"/>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159037</xdr:rowOff>
    </xdr:from>
    <xdr:to>
      <xdr:col>55</xdr:col>
      <xdr:colOff>50800</xdr:colOff>
      <xdr:row>78</xdr:row>
      <xdr:rowOff>89187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3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137464</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3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80409</xdr:rowOff>
    </xdr:from>
    <xdr:to>
      <xdr:col>50</xdr:col>
      <xdr:colOff>165100</xdr:colOff>
      <xdr:row>78</xdr:row>
      <xdr:rowOff>10559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27086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30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167909</xdr:rowOff>
    </xdr:from>
    <xdr:to>
      <xdr:col>46</xdr:col>
      <xdr:colOff>38100</xdr:colOff>
      <xdr:row>78</xdr:row>
      <xdr:rowOff>98059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3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114586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14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143709</xdr:rowOff>
    </xdr:from>
    <xdr:to>
      <xdr:col>41</xdr:col>
      <xdr:colOff>101600</xdr:colOff>
      <xdr:row>77</xdr:row>
      <xdr:rowOff>73859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1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90387</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29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120163</xdr:rowOff>
    </xdr:from>
    <xdr:to>
      <xdr:col>36</xdr:col>
      <xdr:colOff>165100</xdr:colOff>
      <xdr:row>78</xdr:row>
      <xdr:rowOff>50313</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3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41440</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4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145236</xdr:rowOff>
    </xdr:from>
    <xdr:to>
      <xdr:col>55</xdr:col>
      <xdr:colOff>0</xdr:colOff>
      <xdr:row>97</xdr:row>
      <xdr:rowOff>44236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432986"/>
          <a:ext cx="838200" cy="2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44236</xdr:rowOff>
    </xdr:from>
    <xdr:to>
      <xdr:col>50</xdr:col>
      <xdr:colOff>114300</xdr:colOff>
      <xdr:row>97</xdr:row>
      <xdr:rowOff>108029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674886"/>
          <a:ext cx="8890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76305</xdr:rowOff>
    </xdr:from>
    <xdr:to>
      <xdr:col>45</xdr:col>
      <xdr:colOff>177800</xdr:colOff>
      <xdr:row>97</xdr:row>
      <xdr:rowOff>108029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06955"/>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71481</xdr:rowOff>
    </xdr:from>
    <xdr:to>
      <xdr:col>41</xdr:col>
      <xdr:colOff>50800</xdr:colOff>
      <xdr:row>97</xdr:row>
      <xdr:rowOff>76305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02131"/>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94436</xdr:rowOff>
    </xdr:from>
    <xdr:to>
      <xdr:col>55</xdr:col>
      <xdr:colOff>50800</xdr:colOff>
      <xdr:row>96</xdr:row>
      <xdr:rowOff>24586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117313</xdr:rowOff>
    </xdr:from>
    <xdr:ext cx="599010"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23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164886</xdr:rowOff>
    </xdr:from>
    <xdr:to>
      <xdr:col>50</xdr:col>
      <xdr:colOff>165100</xdr:colOff>
      <xdr:row>97</xdr:row>
      <xdr:rowOff>95036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111563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3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57229</xdr:rowOff>
    </xdr:from>
    <xdr:to>
      <xdr:col>46</xdr:col>
      <xdr:colOff>38100</xdr:colOff>
      <xdr:row>97</xdr:row>
      <xdr:rowOff>158829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3906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4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25505</xdr:rowOff>
    </xdr:from>
    <xdr:to>
      <xdr:col>41</xdr:col>
      <xdr:colOff>101600</xdr:colOff>
      <xdr:row>97</xdr:row>
      <xdr:rowOff>127105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143632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3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20681</xdr:rowOff>
    </xdr:from>
    <xdr:to>
      <xdr:col>36</xdr:col>
      <xdr:colOff>165100</xdr:colOff>
      <xdr:row>97</xdr:row>
      <xdr:rowOff>122281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138808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4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41064</xdr:rowOff>
    </xdr:from>
    <xdr:to>
      <xdr:col>85</xdr:col>
      <xdr:colOff>127000</xdr:colOff>
      <xdr:row>39</xdr:row>
      <xdr:rowOff>68877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56164"/>
          <a:ext cx="838200" cy="1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41064</xdr:rowOff>
    </xdr:from>
    <xdr:to>
      <xdr:col>81</xdr:col>
      <xdr:colOff>50800</xdr:colOff>
      <xdr:row>39</xdr:row>
      <xdr:rowOff>75954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56164"/>
          <a:ext cx="889000" cy="20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75954</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62504"/>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90355</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76905"/>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18077</xdr:rowOff>
    </xdr:from>
    <xdr:to>
      <xdr:col>85</xdr:col>
      <xdr:colOff>177800</xdr:colOff>
      <xdr:row>39</xdr:row>
      <xdr:rowOff>119677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161714</xdr:rowOff>
    </xdr:from>
    <xdr:to>
      <xdr:col>81</xdr:col>
      <xdr:colOff>101600</xdr:colOff>
      <xdr:row>38</xdr:row>
      <xdr:rowOff>91864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108392</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62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25154</xdr:rowOff>
    </xdr:from>
    <xdr:to>
      <xdr:col>76</xdr:col>
      <xdr:colOff>165100</xdr:colOff>
      <xdr:row>39</xdr:row>
      <xdr:rowOff>126754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143281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8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39555</xdr:rowOff>
    </xdr:from>
    <xdr:to>
      <xdr:col>67</xdr:col>
      <xdr:colOff>101600</xdr:colOff>
      <xdr:row>39</xdr:row>
      <xdr:rowOff>141155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132282</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146851</xdr:rowOff>
    </xdr:from>
    <xdr:to>
      <xdr:col>85</xdr:col>
      <xdr:colOff>127000</xdr:colOff>
      <xdr:row>75</xdr:row>
      <xdr:rowOff>94684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2834151"/>
          <a:ext cx="8382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146851</xdr:rowOff>
    </xdr:from>
    <xdr:to>
      <xdr:col>81</xdr:col>
      <xdr:colOff>50800</xdr:colOff>
      <xdr:row>74</xdr:row>
      <xdr:rowOff>147408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2834151"/>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128869</xdr:rowOff>
    </xdr:from>
    <xdr:to>
      <xdr:col>76</xdr:col>
      <xdr:colOff>114300</xdr:colOff>
      <xdr:row>74</xdr:row>
      <xdr:rowOff>147408</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3703300" y="12816169"/>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128869</xdr:rowOff>
    </xdr:from>
    <xdr:to>
      <xdr:col>71</xdr:col>
      <xdr:colOff>177800</xdr:colOff>
      <xdr:row>75</xdr:row>
      <xdr:rowOff>4204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2816169"/>
          <a:ext cx="889000" cy="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43884</xdr:rowOff>
    </xdr:from>
    <xdr:to>
      <xdr:col>85</xdr:col>
      <xdr:colOff>177800</xdr:colOff>
      <xdr:row>75</xdr:row>
      <xdr:rowOff>145484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29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66761</xdr:rowOff>
    </xdr:from>
    <xdr:ext cx="599010"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275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96051</xdr:rowOff>
    </xdr:from>
    <xdr:to>
      <xdr:col>81</xdr:col>
      <xdr:colOff>101600</xdr:colOff>
      <xdr:row>75</xdr:row>
      <xdr:rowOff>26201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27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42728</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181795" y="125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96608</xdr:rowOff>
    </xdr:from>
    <xdr:to>
      <xdr:col>76</xdr:col>
      <xdr:colOff>165100</xdr:colOff>
      <xdr:row>75</xdr:row>
      <xdr:rowOff>26758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27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43285</xdr:rowOff>
    </xdr:from>
    <xdr:ext cx="59901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292795" y="125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78069</xdr:rowOff>
    </xdr:from>
    <xdr:to>
      <xdr:col>72</xdr:col>
      <xdr:colOff>38100</xdr:colOff>
      <xdr:row>75</xdr:row>
      <xdr:rowOff>8219</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2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24746</xdr:rowOff>
    </xdr:from>
    <xdr:ext cx="59901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03795" y="1254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124854</xdr:rowOff>
    </xdr:from>
    <xdr:to>
      <xdr:col>67</xdr:col>
      <xdr:colOff>101600</xdr:colOff>
      <xdr:row>75</xdr:row>
      <xdr:rowOff>55004</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28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71531</xdr:rowOff>
    </xdr:from>
    <xdr:ext cx="59901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14795" y="1258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143166</xdr:rowOff>
    </xdr:from>
    <xdr:to>
      <xdr:col>85</xdr:col>
      <xdr:colOff>127000</xdr:colOff>
      <xdr:row>98</xdr:row>
      <xdr:rowOff>14312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602366"/>
          <a:ext cx="838200" cy="2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157798</xdr:rowOff>
    </xdr:from>
    <xdr:to>
      <xdr:col>81</xdr:col>
      <xdr:colOff>50800</xdr:colOff>
      <xdr:row>98</xdr:row>
      <xdr:rowOff>14312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788448"/>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107911</xdr:rowOff>
    </xdr:from>
    <xdr:to>
      <xdr:col>76</xdr:col>
      <xdr:colOff>114300</xdr:colOff>
      <xdr:row>97</xdr:row>
      <xdr:rowOff>157798</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6738561"/>
          <a:ext cx="889000" cy="4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82753</xdr:rowOff>
    </xdr:from>
    <xdr:to>
      <xdr:col>71</xdr:col>
      <xdr:colOff>177800</xdr:colOff>
      <xdr:row>97</xdr:row>
      <xdr:rowOff>107911</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370503"/>
          <a:ext cx="889000" cy="3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92366</xdr:rowOff>
    </xdr:from>
    <xdr:to>
      <xdr:col>85</xdr:col>
      <xdr:colOff>177800</xdr:colOff>
      <xdr:row>97</xdr:row>
      <xdr:rowOff>22516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5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115243</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4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134962</xdr:rowOff>
    </xdr:from>
    <xdr:to>
      <xdr:col>81</xdr:col>
      <xdr:colOff>101600</xdr:colOff>
      <xdr:row>98</xdr:row>
      <xdr:rowOff>65112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56239</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106998</xdr:rowOff>
    </xdr:from>
    <xdr:to>
      <xdr:col>76</xdr:col>
      <xdr:colOff>165100</xdr:colOff>
      <xdr:row>98</xdr:row>
      <xdr:rowOff>37148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7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28275</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8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57111</xdr:rowOff>
    </xdr:from>
    <xdr:to>
      <xdr:col>72</xdr:col>
      <xdr:colOff>38100</xdr:colOff>
      <xdr:row>97</xdr:row>
      <xdr:rowOff>158711</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6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3788</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46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31953</xdr:rowOff>
    </xdr:from>
    <xdr:to>
      <xdr:col>67</xdr:col>
      <xdr:colOff>101600</xdr:colOff>
      <xdr:row>95</xdr:row>
      <xdr:rowOff>133553</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3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150080</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0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60604</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575704"/>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60604</xdr:rowOff>
    </xdr:from>
    <xdr:to>
      <xdr:col>111</xdr:col>
      <xdr:colOff>177800</xdr:colOff>
      <xdr:row>38</xdr:row>
      <xdr:rowOff>63805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5757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63805</xdr:rowOff>
    </xdr:from>
    <xdr:to>
      <xdr:col>107</xdr:col>
      <xdr:colOff>50800</xdr:colOff>
      <xdr:row>38</xdr:row>
      <xdr:rowOff>66639</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578905"/>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66639</xdr:rowOff>
    </xdr:from>
    <xdr:to>
      <xdr:col>102</xdr:col>
      <xdr:colOff>114300</xdr:colOff>
      <xdr:row>38</xdr:row>
      <xdr:rowOff>69748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58173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9804</xdr:rowOff>
    </xdr:from>
    <xdr:to>
      <xdr:col>112</xdr:col>
      <xdr:colOff>38100</xdr:colOff>
      <xdr:row>38</xdr:row>
      <xdr:rowOff>111404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102531</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34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13005</xdr:rowOff>
    </xdr:from>
    <xdr:to>
      <xdr:col>107</xdr:col>
      <xdr:colOff>101600</xdr:colOff>
      <xdr:row>38</xdr:row>
      <xdr:rowOff>114605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105732</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245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15839</xdr:rowOff>
    </xdr:from>
    <xdr:to>
      <xdr:col>102</xdr:col>
      <xdr:colOff>165100</xdr:colOff>
      <xdr:row>38</xdr:row>
      <xdr:rowOff>117439</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108566</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56017" y="662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127149</xdr:rowOff>
    </xdr:from>
    <xdr:to>
      <xdr:col>116</xdr:col>
      <xdr:colOff>63500</xdr:colOff>
      <xdr:row>74</xdr:row>
      <xdr:rowOff>132417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2814449"/>
          <a:ext cx="8382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125636</xdr:rowOff>
    </xdr:from>
    <xdr:to>
      <xdr:col>111</xdr:col>
      <xdr:colOff>177800</xdr:colOff>
      <xdr:row>74</xdr:row>
      <xdr:rowOff>132417</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2812936"/>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79382</xdr:rowOff>
    </xdr:from>
    <xdr:to>
      <xdr:col>107</xdr:col>
      <xdr:colOff>50800</xdr:colOff>
      <xdr:row>74</xdr:row>
      <xdr:rowOff>125636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2766682"/>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79382</xdr:rowOff>
    </xdr:from>
    <xdr:to>
      <xdr:col>102</xdr:col>
      <xdr:colOff>114300</xdr:colOff>
      <xdr:row>74</xdr:row>
      <xdr:rowOff>80917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276668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76349</xdr:rowOff>
    </xdr:from>
    <xdr:to>
      <xdr:col>116</xdr:col>
      <xdr:colOff>114300</xdr:colOff>
      <xdr:row>75</xdr:row>
      <xdr:rowOff>6499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27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99226</xdr:rowOff>
    </xdr:from>
    <xdr:ext cx="599010"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61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81617</xdr:rowOff>
    </xdr:from>
    <xdr:to>
      <xdr:col>112</xdr:col>
      <xdr:colOff>38100</xdr:colOff>
      <xdr:row>75</xdr:row>
      <xdr:rowOff>11767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27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28294</xdr:rowOff>
    </xdr:from>
    <xdr:ext cx="59901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23795" y="1254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74836</xdr:rowOff>
    </xdr:from>
    <xdr:to>
      <xdr:col>107</xdr:col>
      <xdr:colOff>101600</xdr:colOff>
      <xdr:row>75</xdr:row>
      <xdr:rowOff>4986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27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21513</xdr:rowOff>
    </xdr:from>
    <xdr:ext cx="59901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34795" y="125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28582</xdr:rowOff>
    </xdr:from>
    <xdr:to>
      <xdr:col>102</xdr:col>
      <xdr:colOff>165100</xdr:colOff>
      <xdr:row>74</xdr:row>
      <xdr:rowOff>130182</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27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146709</xdr:rowOff>
    </xdr:from>
    <xdr:ext cx="59901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45795" y="124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30117</xdr:rowOff>
    </xdr:from>
    <xdr:to>
      <xdr:col>98</xdr:col>
      <xdr:colOff>38100</xdr:colOff>
      <xdr:row>74</xdr:row>
      <xdr:rowOff>131717</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27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148244</xdr:rowOff>
    </xdr:from>
    <xdr:ext cx="59901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56795" y="1249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777,234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・人件費は、類似団体と比べてかなり高い傾向にある。定員適正化計画に基づき引き続き定数適正化を進め、人件費の圧縮に努める必要がある。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・公債費は、類似団体と比較してかなり高い状況である。後年度負担の軽減を図るため繰上償還を毎年実施しているためである。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年度は繰上償還を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763,546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千円実施している。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・繰出金は、類似団体で最も高い状況にある。水道・下水道事業について、今後、施設の大量更新時期を迎えることから経営の悪化が懸念され、繰出金については、今後とも同程度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・普通建設事業費（うち更新整備）は、類似団体で高い状況にあるが、令和元年度に大型事業（養護老人ホーム佐用朝霧園移築事業など）を実施したことによる。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110211</xdr:rowOff>
    </xdr:from>
    <xdr:to>
      <xdr:col>24</xdr:col>
      <xdr:colOff>63500</xdr:colOff>
      <xdr:row>34</xdr:row>
      <xdr:rowOff>156845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39511"/>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156845</xdr:rowOff>
    </xdr:from>
    <xdr:to>
      <xdr:col>19</xdr:col>
      <xdr:colOff>177800</xdr:colOff>
      <xdr:row>35</xdr:row>
      <xdr:rowOff>3226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8614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3226</xdr:rowOff>
    </xdr:from>
    <xdr:to>
      <xdr:col>15</xdr:col>
      <xdr:colOff>50800</xdr:colOff>
      <xdr:row>35</xdr:row>
      <xdr:rowOff>35230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039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114097</xdr:rowOff>
    </xdr:from>
    <xdr:to>
      <xdr:col>10</xdr:col>
      <xdr:colOff>114300</xdr:colOff>
      <xdr:row>35</xdr:row>
      <xdr:rowOff>35230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3397"/>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59411</xdr:rowOff>
    </xdr:from>
    <xdr:to>
      <xdr:col>24</xdr:col>
      <xdr:colOff>114300</xdr:colOff>
      <xdr:row>34</xdr:row>
      <xdr:rowOff>161011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82288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106045</xdr:rowOff>
    </xdr:from>
    <xdr:to>
      <xdr:col>20</xdr:col>
      <xdr:colOff>38100</xdr:colOff>
      <xdr:row>35</xdr:row>
      <xdr:rowOff>36195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52722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123876</xdr:rowOff>
    </xdr:from>
    <xdr:to>
      <xdr:col>15</xdr:col>
      <xdr:colOff>101600</xdr:colOff>
      <xdr:row>35</xdr:row>
      <xdr:rowOff>54026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70553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155880</xdr:rowOff>
    </xdr:from>
    <xdr:to>
      <xdr:col>10</xdr:col>
      <xdr:colOff>165100</xdr:colOff>
      <xdr:row>35</xdr:row>
      <xdr:rowOff>86030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102557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67188</xdr:rowOff>
    </xdr:from>
    <xdr:to>
      <xdr:col>24</xdr:col>
      <xdr:colOff>63500</xdr:colOff>
      <xdr:row>56</xdr:row>
      <xdr:rowOff>12534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496938"/>
          <a:ext cx="838200" cy="1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12534</xdr:rowOff>
    </xdr:from>
    <xdr:to>
      <xdr:col>19</xdr:col>
      <xdr:colOff>177800</xdr:colOff>
      <xdr:row>56</xdr:row>
      <xdr:rowOff>71984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61373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39733</xdr:rowOff>
    </xdr:from>
    <xdr:to>
      <xdr:col>15</xdr:col>
      <xdr:colOff>50800</xdr:colOff>
      <xdr:row>56</xdr:row>
      <xdr:rowOff>71984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640933"/>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48342</xdr:rowOff>
    </xdr:from>
    <xdr:to>
      <xdr:col>10</xdr:col>
      <xdr:colOff>114300</xdr:colOff>
      <xdr:row>56</xdr:row>
      <xdr:rowOff>39733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478092"/>
          <a:ext cx="889000" cy="16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16388</xdr:rowOff>
    </xdr:from>
    <xdr:to>
      <xdr:col>24</xdr:col>
      <xdr:colOff>114300</xdr:colOff>
      <xdr:row>55</xdr:row>
      <xdr:rowOff>117988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39265</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29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133184</xdr:rowOff>
    </xdr:from>
    <xdr:to>
      <xdr:col>20</xdr:col>
      <xdr:colOff>38100</xdr:colOff>
      <xdr:row>56</xdr:row>
      <xdr:rowOff>63334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54461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65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21184</xdr:rowOff>
    </xdr:from>
    <xdr:to>
      <xdr:col>15</xdr:col>
      <xdr:colOff>101600</xdr:colOff>
      <xdr:row>56</xdr:row>
      <xdr:rowOff>122784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139311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160383</xdr:rowOff>
    </xdr:from>
    <xdr:to>
      <xdr:col>10</xdr:col>
      <xdr:colOff>165100</xdr:colOff>
      <xdr:row>56</xdr:row>
      <xdr:rowOff>90533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107060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3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168992</xdr:rowOff>
    </xdr:from>
    <xdr:to>
      <xdr:col>6</xdr:col>
      <xdr:colOff>38100</xdr:colOff>
      <xdr:row>55</xdr:row>
      <xdr:rowOff>99142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115669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2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98617</xdr:rowOff>
    </xdr:from>
    <xdr:to>
      <xdr:col>24</xdr:col>
      <xdr:colOff>63500</xdr:colOff>
      <xdr:row>74</xdr:row>
      <xdr:rowOff>65514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43017"/>
          <a:ext cx="838200" cy="3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65514</xdr:rowOff>
    </xdr:from>
    <xdr:to>
      <xdr:col>19</xdr:col>
      <xdr:colOff>177800</xdr:colOff>
      <xdr:row>74</xdr:row>
      <xdr:rowOff>86066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52814"/>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80253</xdr:rowOff>
    </xdr:from>
    <xdr:to>
      <xdr:col>15</xdr:col>
      <xdr:colOff>50800</xdr:colOff>
      <xdr:row>74</xdr:row>
      <xdr:rowOff>86066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596103"/>
          <a:ext cx="889000" cy="17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80253</xdr:rowOff>
    </xdr:from>
    <xdr:to>
      <xdr:col>10</xdr:col>
      <xdr:colOff>114300</xdr:colOff>
      <xdr:row>74</xdr:row>
      <xdr:rowOff>171312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96103"/>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47817</xdr:rowOff>
    </xdr:from>
    <xdr:to>
      <xdr:col>24</xdr:col>
      <xdr:colOff>114300</xdr:colOff>
      <xdr:row>72</xdr:row>
      <xdr:rowOff>149417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70694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14714</xdr:rowOff>
    </xdr:from>
    <xdr:to>
      <xdr:col>20</xdr:col>
      <xdr:colOff>38100</xdr:colOff>
      <xdr:row>74</xdr:row>
      <xdr:rowOff>116314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132841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7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35266</xdr:rowOff>
    </xdr:from>
    <xdr:to>
      <xdr:col>15</xdr:col>
      <xdr:colOff>101600</xdr:colOff>
      <xdr:row>74</xdr:row>
      <xdr:rowOff>136866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2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153393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9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29453</xdr:rowOff>
    </xdr:from>
    <xdr:to>
      <xdr:col>10</xdr:col>
      <xdr:colOff>165100</xdr:colOff>
      <xdr:row>73</xdr:row>
      <xdr:rowOff>131053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147580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2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120512</xdr:rowOff>
    </xdr:from>
    <xdr:to>
      <xdr:col>6</xdr:col>
      <xdr:colOff>38100</xdr:colOff>
      <xdr:row>75</xdr:row>
      <xdr:rowOff>50662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67189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49501</xdr:rowOff>
    </xdr:from>
    <xdr:to>
      <xdr:col>24</xdr:col>
      <xdr:colOff>63500</xdr:colOff>
      <xdr:row>96</xdr:row>
      <xdr:rowOff>64996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08701"/>
          <a:ext cx="8382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133038</xdr:rowOff>
    </xdr:from>
    <xdr:to>
      <xdr:col>19</xdr:col>
      <xdr:colOff>177800</xdr:colOff>
      <xdr:row>96</xdr:row>
      <xdr:rowOff>49501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420788"/>
          <a:ext cx="889000" cy="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133038</xdr:rowOff>
    </xdr:from>
    <xdr:to>
      <xdr:col>15</xdr:col>
      <xdr:colOff>50800</xdr:colOff>
      <xdr:row>96</xdr:row>
      <xdr:rowOff>33696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20788"/>
          <a:ext cx="889000" cy="7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26395</xdr:rowOff>
    </xdr:from>
    <xdr:to>
      <xdr:col>10</xdr:col>
      <xdr:colOff>114300</xdr:colOff>
      <xdr:row>96</xdr:row>
      <xdr:rowOff>33696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85595"/>
          <a:ext cx="8890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14196</xdr:rowOff>
    </xdr:from>
    <xdr:to>
      <xdr:col>24</xdr:col>
      <xdr:colOff>114300</xdr:colOff>
      <xdr:row>96</xdr:row>
      <xdr:rowOff>115796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37073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170151</xdr:rowOff>
    </xdr:from>
    <xdr:to>
      <xdr:col>20</xdr:col>
      <xdr:colOff>38100</xdr:colOff>
      <xdr:row>96</xdr:row>
      <xdr:rowOff>100301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116828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3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82238</xdr:rowOff>
    </xdr:from>
    <xdr:to>
      <xdr:col>15</xdr:col>
      <xdr:colOff>101600</xdr:colOff>
      <xdr:row>96</xdr:row>
      <xdr:rowOff>12388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28915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4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154346</xdr:rowOff>
    </xdr:from>
    <xdr:to>
      <xdr:col>10</xdr:col>
      <xdr:colOff>165100</xdr:colOff>
      <xdr:row>96</xdr:row>
      <xdr:rowOff>84496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101023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147045</xdr:rowOff>
    </xdr:from>
    <xdr:to>
      <xdr:col>6</xdr:col>
      <xdr:colOff>38100</xdr:colOff>
      <xdr:row>96</xdr:row>
      <xdr:rowOff>77195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93722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103607</xdr:rowOff>
    </xdr:from>
    <xdr:to>
      <xdr:col>55</xdr:col>
      <xdr:colOff>0</xdr:colOff>
      <xdr:row>54</xdr:row>
      <xdr:rowOff>77851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190457"/>
          <a:ext cx="838200" cy="1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77851</xdr:rowOff>
    </xdr:from>
    <xdr:to>
      <xdr:col>50</xdr:col>
      <xdr:colOff>114300</xdr:colOff>
      <xdr:row>55</xdr:row>
      <xdr:rowOff>39510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336151"/>
          <a:ext cx="889000" cy="1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159956</xdr:rowOff>
    </xdr:from>
    <xdr:to>
      <xdr:col>45</xdr:col>
      <xdr:colOff>177800</xdr:colOff>
      <xdr:row>55</xdr:row>
      <xdr:rowOff>39510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18256"/>
          <a:ext cx="889000" cy="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77750</xdr:rowOff>
    </xdr:from>
    <xdr:to>
      <xdr:col>41</xdr:col>
      <xdr:colOff>50800</xdr:colOff>
      <xdr:row>54</xdr:row>
      <xdr:rowOff>159956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336050"/>
          <a:ext cx="889000" cy="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52807</xdr:rowOff>
    </xdr:from>
    <xdr:to>
      <xdr:col>55</xdr:col>
      <xdr:colOff>50800</xdr:colOff>
      <xdr:row>53</xdr:row>
      <xdr:rowOff>154407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75684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27051</xdr:rowOff>
    </xdr:from>
    <xdr:to>
      <xdr:col>50</xdr:col>
      <xdr:colOff>165100</xdr:colOff>
      <xdr:row>54</xdr:row>
      <xdr:rowOff>128651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2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145178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6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160160</xdr:rowOff>
    </xdr:from>
    <xdr:to>
      <xdr:col>46</xdr:col>
      <xdr:colOff>38100</xdr:colOff>
      <xdr:row>55</xdr:row>
      <xdr:rowOff>90310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106837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109156</xdr:rowOff>
    </xdr:from>
    <xdr:to>
      <xdr:col>41</xdr:col>
      <xdr:colOff>101600</xdr:colOff>
      <xdr:row>55</xdr:row>
      <xdr:rowOff>39306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55833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1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26950</xdr:rowOff>
    </xdr:from>
    <xdr:to>
      <xdr:col>36</xdr:col>
      <xdr:colOff>165100</xdr:colOff>
      <xdr:row>54</xdr:row>
      <xdr:rowOff>128550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2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145077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0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4707</xdr:rowOff>
    </xdr:from>
    <xdr:to>
      <xdr:col>55</xdr:col>
      <xdr:colOff>0</xdr:colOff>
      <xdr:row>79</xdr:row>
      <xdr:rowOff>14525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49257"/>
          <a:ext cx="8382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14525</xdr:rowOff>
    </xdr:from>
    <xdr:to>
      <xdr:col>50</xdr:col>
      <xdr:colOff>114300</xdr:colOff>
      <xdr:row>79</xdr:row>
      <xdr:rowOff>15734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59075"/>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88047</xdr:rowOff>
    </xdr:from>
    <xdr:to>
      <xdr:col>45</xdr:col>
      <xdr:colOff>177800</xdr:colOff>
      <xdr:row>79</xdr:row>
      <xdr:rowOff>15734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61147"/>
          <a:ext cx="889000" cy="9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88047</xdr:rowOff>
    </xdr:from>
    <xdr:to>
      <xdr:col>41</xdr:col>
      <xdr:colOff>50800</xdr:colOff>
      <xdr:row>78</xdr:row>
      <xdr:rowOff>155484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61147"/>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125357</xdr:rowOff>
    </xdr:from>
    <xdr:to>
      <xdr:col>55</xdr:col>
      <xdr:colOff>50800</xdr:colOff>
      <xdr:row>79</xdr:row>
      <xdr:rowOff>55507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40284</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135175</xdr:rowOff>
    </xdr:from>
    <xdr:to>
      <xdr:col>50</xdr:col>
      <xdr:colOff>165100</xdr:colOff>
      <xdr:row>79</xdr:row>
      <xdr:rowOff>65325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56452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136384</xdr:rowOff>
    </xdr:from>
    <xdr:to>
      <xdr:col>46</xdr:col>
      <xdr:colOff>38100</xdr:colOff>
      <xdr:row>79</xdr:row>
      <xdr:rowOff>66534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57661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37247</xdr:rowOff>
    </xdr:from>
    <xdr:to>
      <xdr:col>41</xdr:col>
      <xdr:colOff>101600</xdr:colOff>
      <xdr:row>78</xdr:row>
      <xdr:rowOff>138847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155374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8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104684</xdr:rowOff>
    </xdr:from>
    <xdr:to>
      <xdr:col>36</xdr:col>
      <xdr:colOff>165100</xdr:colOff>
      <xdr:row>79</xdr:row>
      <xdr:rowOff>34834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25961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56981</xdr:rowOff>
    </xdr:from>
    <xdr:to>
      <xdr:col>55</xdr:col>
      <xdr:colOff>0</xdr:colOff>
      <xdr:row>95</xdr:row>
      <xdr:rowOff>86396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44731"/>
          <a:ext cx="838200" cy="2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86396</xdr:rowOff>
    </xdr:from>
    <xdr:to>
      <xdr:col>50</xdr:col>
      <xdr:colOff>114300</xdr:colOff>
      <xdr:row>95</xdr:row>
      <xdr:rowOff>139991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74146"/>
          <a:ext cx="8890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139991</xdr:rowOff>
    </xdr:from>
    <xdr:to>
      <xdr:col>45</xdr:col>
      <xdr:colOff>177800</xdr:colOff>
      <xdr:row>95</xdr:row>
      <xdr:rowOff>152347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427741"/>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97844</xdr:rowOff>
    </xdr:from>
    <xdr:to>
      <xdr:col>41</xdr:col>
      <xdr:colOff>50800</xdr:colOff>
      <xdr:row>95</xdr:row>
      <xdr:rowOff>152347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85594"/>
          <a:ext cx="889000" cy="5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6181</xdr:rowOff>
    </xdr:from>
    <xdr:to>
      <xdr:col>55</xdr:col>
      <xdr:colOff>50800</xdr:colOff>
      <xdr:row>95</xdr:row>
      <xdr:rowOff>107781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29058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35596</xdr:rowOff>
    </xdr:from>
    <xdr:to>
      <xdr:col>50</xdr:col>
      <xdr:colOff>165100</xdr:colOff>
      <xdr:row>95</xdr:row>
      <xdr:rowOff>137196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153723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09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89191</xdr:rowOff>
    </xdr:from>
    <xdr:to>
      <xdr:col>46</xdr:col>
      <xdr:colOff>38100</xdr:colOff>
      <xdr:row>96</xdr:row>
      <xdr:rowOff>19341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35868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101547</xdr:rowOff>
    </xdr:from>
    <xdr:to>
      <xdr:col>41</xdr:col>
      <xdr:colOff>101600</xdr:colOff>
      <xdr:row>96</xdr:row>
      <xdr:rowOff>31697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8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48224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6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47044</xdr:rowOff>
    </xdr:from>
    <xdr:to>
      <xdr:col>36</xdr:col>
      <xdr:colOff>165100</xdr:colOff>
      <xdr:row>95</xdr:row>
      <xdr:rowOff>148644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165171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152567</xdr:rowOff>
    </xdr:from>
    <xdr:to>
      <xdr:col>85</xdr:col>
      <xdr:colOff>127000</xdr:colOff>
      <xdr:row>35</xdr:row>
      <xdr:rowOff>85881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81867"/>
          <a:ext cx="8382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152567</xdr:rowOff>
    </xdr:from>
    <xdr:to>
      <xdr:col>81</xdr:col>
      <xdr:colOff>50800</xdr:colOff>
      <xdr:row>35</xdr:row>
      <xdr:rowOff>110145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81867"/>
          <a:ext cx="889000" cy="12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97997</xdr:rowOff>
    </xdr:from>
    <xdr:to>
      <xdr:col>76</xdr:col>
      <xdr:colOff>114300</xdr:colOff>
      <xdr:row>35</xdr:row>
      <xdr:rowOff>110145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098747"/>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109525</xdr:rowOff>
    </xdr:from>
    <xdr:to>
      <xdr:col>71</xdr:col>
      <xdr:colOff>177800</xdr:colOff>
      <xdr:row>35</xdr:row>
      <xdr:rowOff>97997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767375"/>
          <a:ext cx="889000" cy="3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35081</xdr:rowOff>
    </xdr:from>
    <xdr:to>
      <xdr:col>85</xdr:col>
      <xdr:colOff>177800</xdr:colOff>
      <xdr:row>35</xdr:row>
      <xdr:rowOff>136681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57958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101767</xdr:rowOff>
    </xdr:from>
    <xdr:to>
      <xdr:col>81</xdr:col>
      <xdr:colOff>101600</xdr:colOff>
      <xdr:row>35</xdr:row>
      <xdr:rowOff>31917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48444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59345</xdr:rowOff>
    </xdr:from>
    <xdr:to>
      <xdr:col>76</xdr:col>
      <xdr:colOff>165100</xdr:colOff>
      <xdr:row>35</xdr:row>
      <xdr:rowOff>160945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6022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47197</xdr:rowOff>
    </xdr:from>
    <xdr:to>
      <xdr:col>72</xdr:col>
      <xdr:colOff>38100</xdr:colOff>
      <xdr:row>35</xdr:row>
      <xdr:rowOff>148797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165324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58725</xdr:rowOff>
    </xdr:from>
    <xdr:to>
      <xdr:col>67</xdr:col>
      <xdr:colOff>101600</xdr:colOff>
      <xdr:row>33</xdr:row>
      <xdr:rowOff>160325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5402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68834</xdr:rowOff>
    </xdr:from>
    <xdr:to>
      <xdr:col>85</xdr:col>
      <xdr:colOff>127000</xdr:colOff>
      <xdr:row>56</xdr:row>
      <xdr:rowOff>86901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70034"/>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15189</xdr:rowOff>
    </xdr:from>
    <xdr:to>
      <xdr:col>81</xdr:col>
      <xdr:colOff>50800</xdr:colOff>
      <xdr:row>56</xdr:row>
      <xdr:rowOff>68834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16389"/>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15189</xdr:rowOff>
    </xdr:from>
    <xdr:to>
      <xdr:col>76</xdr:col>
      <xdr:colOff>114300</xdr:colOff>
      <xdr:row>56</xdr:row>
      <xdr:rowOff>28746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16389"/>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16058</xdr:rowOff>
    </xdr:from>
    <xdr:to>
      <xdr:col>71</xdr:col>
      <xdr:colOff>177800</xdr:colOff>
      <xdr:row>56</xdr:row>
      <xdr:rowOff>28746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17258"/>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36101</xdr:rowOff>
    </xdr:from>
    <xdr:to>
      <xdr:col>85</xdr:col>
      <xdr:colOff>177800</xdr:colOff>
      <xdr:row>56</xdr:row>
      <xdr:rowOff>137701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14528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18034</xdr:rowOff>
    </xdr:from>
    <xdr:to>
      <xdr:col>81</xdr:col>
      <xdr:colOff>101600</xdr:colOff>
      <xdr:row>56</xdr:row>
      <xdr:rowOff>119634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136161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135839</xdr:rowOff>
    </xdr:from>
    <xdr:to>
      <xdr:col>76</xdr:col>
      <xdr:colOff>165100</xdr:colOff>
      <xdr:row>56</xdr:row>
      <xdr:rowOff>65989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82516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149396</xdr:rowOff>
    </xdr:from>
    <xdr:to>
      <xdr:col>72</xdr:col>
      <xdr:colOff>38100</xdr:colOff>
      <xdr:row>56</xdr:row>
      <xdr:rowOff>79546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96073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136708</xdr:rowOff>
    </xdr:from>
    <xdr:to>
      <xdr:col>67</xdr:col>
      <xdr:colOff>101600</xdr:colOff>
      <xdr:row>56</xdr:row>
      <xdr:rowOff>66858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5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83385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41064</xdr:rowOff>
    </xdr:from>
    <xdr:to>
      <xdr:col>85</xdr:col>
      <xdr:colOff>127000</xdr:colOff>
      <xdr:row>79</xdr:row>
      <xdr:rowOff>68878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14164"/>
          <a:ext cx="838200" cy="19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41064</xdr:rowOff>
    </xdr:from>
    <xdr:to>
      <xdr:col>81</xdr:col>
      <xdr:colOff>50800</xdr:colOff>
      <xdr:row>79</xdr:row>
      <xdr:rowOff>75954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14164"/>
          <a:ext cx="889000" cy="20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75954</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20504"/>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90356</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34906"/>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18078</xdr:rowOff>
    </xdr:from>
    <xdr:to>
      <xdr:col>85</xdr:col>
      <xdr:colOff>177800</xdr:colOff>
      <xdr:row>79</xdr:row>
      <xdr:rowOff>119678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161714</xdr:rowOff>
    </xdr:from>
    <xdr:to>
      <xdr:col>81</xdr:col>
      <xdr:colOff>101600</xdr:colOff>
      <xdr:row>78</xdr:row>
      <xdr:rowOff>91864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108391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25154</xdr:rowOff>
    </xdr:from>
    <xdr:to>
      <xdr:col>76</xdr:col>
      <xdr:colOff>165100</xdr:colOff>
      <xdr:row>79</xdr:row>
      <xdr:rowOff>126754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143281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34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39556</xdr:rowOff>
    </xdr:from>
    <xdr:to>
      <xdr:col>67</xdr:col>
      <xdr:colOff>101600</xdr:colOff>
      <xdr:row>79</xdr:row>
      <xdr:rowOff>141156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132283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146850</xdr:rowOff>
    </xdr:from>
    <xdr:to>
      <xdr:col>85</xdr:col>
      <xdr:colOff>127000</xdr:colOff>
      <xdr:row>95</xdr:row>
      <xdr:rowOff>94684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263150"/>
          <a:ext cx="8382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146850</xdr:rowOff>
    </xdr:from>
    <xdr:to>
      <xdr:col>81</xdr:col>
      <xdr:colOff>50800</xdr:colOff>
      <xdr:row>94</xdr:row>
      <xdr:rowOff>147408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63150"/>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128870</xdr:rowOff>
    </xdr:from>
    <xdr:to>
      <xdr:col>76</xdr:col>
      <xdr:colOff>114300</xdr:colOff>
      <xdr:row>94</xdr:row>
      <xdr:rowOff>147408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45170"/>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128870</xdr:rowOff>
    </xdr:from>
    <xdr:to>
      <xdr:col>71</xdr:col>
      <xdr:colOff>177800</xdr:colOff>
      <xdr:row>95</xdr:row>
      <xdr:rowOff>4204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245170"/>
          <a:ext cx="889000" cy="4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43884</xdr:rowOff>
    </xdr:from>
    <xdr:to>
      <xdr:col>85</xdr:col>
      <xdr:colOff>177800</xdr:colOff>
      <xdr:row>95</xdr:row>
      <xdr:rowOff>145484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66761</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8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96050</xdr:rowOff>
    </xdr:from>
    <xdr:to>
      <xdr:col>81</xdr:col>
      <xdr:colOff>101600</xdr:colOff>
      <xdr:row>95</xdr:row>
      <xdr:rowOff>26200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42727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9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96608</xdr:rowOff>
    </xdr:from>
    <xdr:to>
      <xdr:col>76</xdr:col>
      <xdr:colOff>165100</xdr:colOff>
      <xdr:row>95</xdr:row>
      <xdr:rowOff>26758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43285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98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78070</xdr:rowOff>
    </xdr:from>
    <xdr:to>
      <xdr:col>72</xdr:col>
      <xdr:colOff>38100</xdr:colOff>
      <xdr:row>95</xdr:row>
      <xdr:rowOff>8220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1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24747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96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124854</xdr:rowOff>
    </xdr:from>
    <xdr:to>
      <xdr:col>67</xdr:col>
      <xdr:colOff>101600</xdr:colOff>
      <xdr:row>95</xdr:row>
      <xdr:rowOff>55004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71531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01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・民生費については、ここ数年、保育園統合事業等で園舎の新築や大規模改造工事を実施しており、数値が高くなっている。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令和元年度は、養護老人ホーム佐用朝霧園移築事業実施したため、前年度比大幅増となった。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も高い傾向にある。山間部に位置する当町は、農林業が主幹産業であり、農業基盤整備事業、土地改良事業、農家への補助などにより、荒廃地が増えるのを防ぐとともに、農業の再興を目指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また、林業振興の一環として、木材集出荷施設整備事業を実施したことも前年度比増の要因である。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・公債費も、類似団体と比較してかなり高い状況である。後年度負担の軽減を図るため繰上償還を毎年実施しているためである。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年度は繰上償還を</a:t>
          </a:r>
          <a:r>
            <a:rPr kumimoji="1" lang="en-US" altLang="ja-JP" sz="1100">
              <a:solidFill>
                <a:schemeClr val="dk1"/>
              </a:solidFill>
              <a:effectLst/>
              <a:latin typeface="+mn-lt"/>
              <a:ea typeface="+mn-ea"/>
              <a:cs typeface="+mn-cs"/>
            </a:rPr>
            <a:t>763,546</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ここ数年、同規模程度で推移しているが、地方交付税特例措置の終了、また、合併特例事業債も発行期限を迎えるなか、今後は、行政サービスを維持していくため、基金を取り崩して、財政運営をしていく必要があると考えられる。</a:t>
          </a:r>
        </a:p>
        <a:p>
          <a:r>
            <a:rPr kumimoji="1" lang="ja-JP" altLang="en-US" sz="1400">
              <a:latin typeface="ＭＳ ゴシック" pitchFamily="49" charset="-128"/>
              <a:ea typeface="ＭＳ ゴシック" pitchFamily="49" charset="-128"/>
            </a:rPr>
            <a:t>　実質収支額は、黒字となっているが、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％程度の安定した状況となるよう、数値の改善を図っていきたい。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・連結実質赤字比率は、全会計において実質赤字額及び資金不足額が発生していないため、算出されていない。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13048056</v>
      </c>
      <c r="BO4" s="462"/>
      <c r="BP4" s="462"/>
      <c r="BQ4" s="462"/>
      <c r="BR4" s="462"/>
      <c r="BS4" s="462"/>
      <c r="BT4" s="462"/>
      <c r="BU4" s="463"/>
      <c r="BV4" s="461">
        <v>12939960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v>
      </c>
      <c r="CU4" s="646"/>
      <c r="CV4" s="646"/>
      <c r="CW4" s="646"/>
      <c r="CX4" s="646"/>
      <c r="CY4" s="646"/>
      <c r="CZ4" s="646"/>
      <c r="DA4" s="647"/>
      <c r="DB4" s="645">
        <v>1.1000000000000001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12933181</v>
      </c>
      <c r="BO5" s="467"/>
      <c r="BP5" s="467"/>
      <c r="BQ5" s="467"/>
      <c r="BR5" s="467"/>
      <c r="BS5" s="467"/>
      <c r="BT5" s="467"/>
      <c r="BU5" s="468"/>
      <c r="BV5" s="466">
        <v>12838827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v>
      </c>
      <c r="CU5" s="437"/>
      <c r="CV5" s="437"/>
      <c r="CW5" s="437"/>
      <c r="CX5" s="437"/>
      <c r="CY5" s="437"/>
      <c r="CZ5" s="437"/>
      <c r="DA5" s="438"/>
      <c r="DB5" s="436">
        <v>82.2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114875</v>
      </c>
      <c r="BO6" s="467"/>
      <c r="BP6" s="467"/>
      <c r="BQ6" s="467"/>
      <c r="BR6" s="467"/>
      <c r="BS6" s="467"/>
      <c r="BT6" s="467"/>
      <c r="BU6" s="468"/>
      <c r="BV6" s="466">
        <v>101133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86.7</v>
      </c>
      <c r="CU6" s="620"/>
      <c r="CV6" s="620"/>
      <c r="CW6" s="620"/>
      <c r="CX6" s="620"/>
      <c r="CY6" s="620"/>
      <c r="CZ6" s="620"/>
      <c r="DA6" s="621"/>
      <c r="DB6" s="619">
        <v>85.9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12998</v>
      </c>
      <c r="BO7" s="467"/>
      <c r="BP7" s="467"/>
      <c r="BQ7" s="467"/>
      <c r="BR7" s="467"/>
      <c r="BS7" s="467"/>
      <c r="BT7" s="467"/>
      <c r="BU7" s="468"/>
      <c r="BV7" s="466">
        <v>8344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8229853</v>
      </c>
      <c r="CU7" s="467"/>
      <c r="CV7" s="467"/>
      <c r="CW7" s="467"/>
      <c r="CX7" s="467"/>
      <c r="CY7" s="467"/>
      <c r="CZ7" s="467"/>
      <c r="DA7" s="468"/>
      <c r="DB7" s="466">
        <v>8244599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101877</v>
      </c>
      <c r="BO8" s="467"/>
      <c r="BP8" s="467"/>
      <c r="BQ8" s="467"/>
      <c r="BR8" s="467"/>
      <c r="BS8" s="467"/>
      <c r="BT8" s="467"/>
      <c r="BU8" s="468"/>
      <c r="BV8" s="466">
        <v>92789</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17510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9088</v>
      </c>
      <c r="BO9" s="467"/>
      <c r="BP9" s="467"/>
      <c r="BQ9" s="467"/>
      <c r="BR9" s="467"/>
      <c r="BS9" s="467"/>
      <c r="BT9" s="467"/>
      <c r="BU9" s="468"/>
      <c r="BV9" s="466">
        <v>24952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21.8</v>
      </c>
      <c r="CU9" s="437"/>
      <c r="CV9" s="437"/>
      <c r="CW9" s="437"/>
      <c r="CX9" s="437"/>
      <c r="CY9" s="437"/>
      <c r="CZ9" s="437"/>
      <c r="DA9" s="438"/>
      <c r="DB9" s="436">
        <v>26.5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19265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7454</v>
      </c>
      <c r="BO10" s="467"/>
      <c r="BP10" s="467"/>
      <c r="BQ10" s="467"/>
      <c r="BR10" s="467"/>
      <c r="BS10" s="467"/>
      <c r="BT10" s="467"/>
      <c r="BU10" s="468"/>
      <c r="BV10" s="466">
        <v>7366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763546</v>
      </c>
      <c r="BO11" s="467"/>
      <c r="BP11" s="467"/>
      <c r="BQ11" s="467"/>
      <c r="BR11" s="467"/>
      <c r="BS11" s="467"/>
      <c r="BT11" s="467"/>
      <c r="BU11" s="468"/>
      <c r="BV11" s="466">
        <v>1192271</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16640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96592</v>
      </c>
      <c r="BO12" s="467"/>
      <c r="BP12" s="467"/>
      <c r="BQ12" s="467"/>
      <c r="BR12" s="467"/>
      <c r="BS12" s="467"/>
      <c r="BT12" s="467"/>
      <c r="BU12" s="468"/>
      <c r="BV12" s="466">
        <v>78501</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16479</v>
      </c>
      <c r="S13" s="570"/>
      <c r="T13" s="570"/>
      <c r="U13" s="570"/>
      <c r="V13" s="571"/>
      <c r="W13" s="557" t="s">
        <v>141</v>
      </c>
      <c r="X13" s="479"/>
      <c r="Y13" s="479"/>
      <c r="Z13" s="479"/>
      <c r="AA13" s="479"/>
      <c r="AB13" s="480"/>
      <c r="AC13" s="442">
        <v>707</v>
      </c>
      <c r="AD13" s="443"/>
      <c r="AE13" s="443"/>
      <c r="AF13" s="443"/>
      <c r="AG13" s="444"/>
      <c r="AH13" s="442">
        <v>647</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683496</v>
      </c>
      <c r="BO13" s="467"/>
      <c r="BP13" s="467"/>
      <c r="BQ13" s="467"/>
      <c r="BR13" s="467"/>
      <c r="BS13" s="467"/>
      <c r="BT13" s="467"/>
      <c r="BU13" s="468"/>
      <c r="BV13" s="466">
        <v>1146088</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3</v>
      </c>
      <c r="CU13" s="437"/>
      <c r="CV13" s="437"/>
      <c r="CW13" s="437"/>
      <c r="CX13" s="437"/>
      <c r="CY13" s="437"/>
      <c r="CZ13" s="437"/>
      <c r="DA13" s="438"/>
      <c r="DB13" s="436">
        <v>4.8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16973</v>
      </c>
      <c r="S14" s="570"/>
      <c r="T14" s="570"/>
      <c r="U14" s="570"/>
      <c r="V14" s="571"/>
      <c r="W14" s="572"/>
      <c r="X14" s="482"/>
      <c r="Y14" s="482"/>
      <c r="Z14" s="482"/>
      <c r="AA14" s="482"/>
      <c r="AB14" s="483"/>
      <c r="AC14" s="562">
        <v>8.8000000000000007</v>
      </c>
      <c r="AD14" s="563"/>
      <c r="AE14" s="563"/>
      <c r="AF14" s="563"/>
      <c r="AG14" s="564"/>
      <c r="AH14" s="562">
        <v>7.5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148</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16850</v>
      </c>
      <c r="S15" s="570"/>
      <c r="T15" s="570"/>
      <c r="U15" s="570"/>
      <c r="V15" s="571"/>
      <c r="W15" s="557" t="s">
        <v>150</v>
      </c>
      <c r="X15" s="479"/>
      <c r="Y15" s="479"/>
      <c r="Z15" s="479"/>
      <c r="AA15" s="479"/>
      <c r="AB15" s="480"/>
      <c r="AC15" s="442">
        <v>2337</v>
      </c>
      <c r="AD15" s="443"/>
      <c r="AE15" s="443"/>
      <c r="AF15" s="443"/>
      <c r="AG15" s="444"/>
      <c r="AH15" s="442">
        <v>2609</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2157068</v>
      </c>
      <c r="BO15" s="462"/>
      <c r="BP15" s="462"/>
      <c r="BQ15" s="462"/>
      <c r="BR15" s="462"/>
      <c r="BS15" s="462"/>
      <c r="BT15" s="462"/>
      <c r="BU15" s="463"/>
      <c r="BV15" s="461">
        <v>2132280</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29.2</v>
      </c>
      <c r="AD16" s="563"/>
      <c r="AE16" s="563"/>
      <c r="AF16" s="563"/>
      <c r="AG16" s="564"/>
      <c r="AH16" s="562">
        <v>30.4</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7158858</v>
      </c>
      <c r="BO16" s="467"/>
      <c r="BP16" s="467"/>
      <c r="BQ16" s="467"/>
      <c r="BR16" s="467"/>
      <c r="BS16" s="467"/>
      <c r="BT16" s="467"/>
      <c r="BU16" s="468"/>
      <c r="BV16" s="466">
        <v>7042121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4957</v>
      </c>
      <c r="AD17" s="443"/>
      <c r="AE17" s="443"/>
      <c r="AF17" s="443"/>
      <c r="AG17" s="444"/>
      <c r="AH17" s="442">
        <v>5340</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2739368</v>
      </c>
      <c r="BO17" s="467"/>
      <c r="BP17" s="467"/>
      <c r="BQ17" s="467"/>
      <c r="BR17" s="467"/>
      <c r="BS17" s="467"/>
      <c r="BT17" s="467"/>
      <c r="BU17" s="468"/>
      <c r="BV17" s="466">
        <v>2706315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307.44</v>
      </c>
      <c r="M18" s="531"/>
      <c r="N18" s="531"/>
      <c r="O18" s="531"/>
      <c r="P18" s="531"/>
      <c r="Q18" s="531"/>
      <c r="R18" s="532"/>
      <c r="S18" s="532"/>
      <c r="T18" s="532"/>
      <c r="U18" s="532"/>
      <c r="V18" s="533"/>
      <c r="W18" s="547"/>
      <c r="X18" s="548"/>
      <c r="Y18" s="548"/>
      <c r="Z18" s="548"/>
      <c r="AA18" s="548"/>
      <c r="AB18" s="558"/>
      <c r="AC18" s="430">
        <v>62</v>
      </c>
      <c r="AD18" s="431"/>
      <c r="AE18" s="431"/>
      <c r="AF18" s="431"/>
      <c r="AG18" s="534"/>
      <c r="AH18" s="430">
        <v>62.1</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7002253</v>
      </c>
      <c r="BO18" s="467"/>
      <c r="BP18" s="467"/>
      <c r="BQ18" s="467"/>
      <c r="BR18" s="467"/>
      <c r="BS18" s="467"/>
      <c r="BT18" s="467"/>
      <c r="BU18" s="468"/>
      <c r="BV18" s="466">
        <v>6883901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57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9184594</v>
      </c>
      <c r="BO19" s="467"/>
      <c r="BP19" s="467"/>
      <c r="BQ19" s="467"/>
      <c r="BR19" s="467"/>
      <c r="BS19" s="467"/>
      <c r="BT19" s="467"/>
      <c r="BU19" s="468"/>
      <c r="BV19" s="466">
        <v>9366231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6108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13052461</v>
      </c>
      <c r="BO23" s="467"/>
      <c r="BP23" s="467"/>
      <c r="BQ23" s="467"/>
      <c r="BR23" s="467"/>
      <c r="BS23" s="467"/>
      <c r="BT23" s="467"/>
      <c r="BU23" s="468"/>
      <c r="BV23" s="466">
        <v>12933544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8110</v>
      </c>
      <c r="R24" s="443"/>
      <c r="S24" s="443"/>
      <c r="T24" s="443"/>
      <c r="U24" s="443"/>
      <c r="V24" s="444"/>
      <c r="W24" s="508"/>
      <c r="X24" s="499"/>
      <c r="Y24" s="500"/>
      <c r="Z24" s="439" t="s">
        <v>174</v>
      </c>
      <c r="AA24" s="440"/>
      <c r="AB24" s="440"/>
      <c r="AC24" s="440"/>
      <c r="AD24" s="440"/>
      <c r="AE24" s="440"/>
      <c r="AF24" s="440"/>
      <c r="AG24" s="441"/>
      <c r="AH24" s="442">
        <v>221</v>
      </c>
      <c r="AI24" s="443"/>
      <c r="AJ24" s="443"/>
      <c r="AK24" s="443"/>
      <c r="AL24" s="444"/>
      <c r="AM24" s="442">
        <v>699465</v>
      </c>
      <c r="AN24" s="443"/>
      <c r="AO24" s="443"/>
      <c r="AP24" s="443"/>
      <c r="AQ24" s="443"/>
      <c r="AR24" s="444"/>
      <c r="AS24" s="442">
        <v>3165</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8850870</v>
      </c>
      <c r="BO24" s="467"/>
      <c r="BP24" s="467"/>
      <c r="BQ24" s="467"/>
      <c r="BR24" s="467"/>
      <c r="BS24" s="467"/>
      <c r="BT24" s="467"/>
      <c r="BU24" s="468"/>
      <c r="BV24" s="466">
        <v>8303673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6620</v>
      </c>
      <c r="R25" s="443"/>
      <c r="S25" s="443"/>
      <c r="T25" s="443"/>
      <c r="U25" s="443"/>
      <c r="V25" s="444"/>
      <c r="W25" s="508"/>
      <c r="X25" s="499"/>
      <c r="Y25" s="500"/>
      <c r="Z25" s="439" t="s">
        <v>177</v>
      </c>
      <c r="AA25" s="440"/>
      <c r="AB25" s="440"/>
      <c r="AC25" s="440"/>
      <c r="AD25" s="440"/>
      <c r="AE25" s="440"/>
      <c r="AF25" s="440"/>
      <c r="AG25" s="441"/>
      <c r="AH25" s="442" t="s">
        <v>138</v>
      </c>
      <c r="AI25" s="443"/>
      <c r="AJ25" s="443"/>
      <c r="AK25" s="443"/>
      <c r="AL25" s="444"/>
      <c r="AM25" s="442" t="s">
        <v>138</v>
      </c>
      <c r="AN25" s="443"/>
      <c r="AO25" s="443"/>
      <c r="AP25" s="443"/>
      <c r="AQ25" s="443"/>
      <c r="AR25" s="444"/>
      <c r="AS25" s="442" t="s">
        <v>130</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638979</v>
      </c>
      <c r="BO25" s="462"/>
      <c r="BP25" s="462"/>
      <c r="BQ25" s="462"/>
      <c r="BR25" s="462"/>
      <c r="BS25" s="462"/>
      <c r="BT25" s="462"/>
      <c r="BU25" s="463"/>
      <c r="BV25" s="461">
        <v>533439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6130</v>
      </c>
      <c r="R26" s="443"/>
      <c r="S26" s="443"/>
      <c r="T26" s="443"/>
      <c r="U26" s="443"/>
      <c r="V26" s="444"/>
      <c r="W26" s="508"/>
      <c r="X26" s="499"/>
      <c r="Y26" s="500"/>
      <c r="Z26" s="439" t="s">
        <v>180</v>
      </c>
      <c r="AA26" s="521"/>
      <c r="AB26" s="521"/>
      <c r="AC26" s="521"/>
      <c r="AD26" s="521"/>
      <c r="AE26" s="521"/>
      <c r="AF26" s="521"/>
      <c r="AG26" s="522"/>
      <c r="AH26" s="442">
        <v>21</v>
      </c>
      <c r="AI26" s="443"/>
      <c r="AJ26" s="443"/>
      <c r="AK26" s="443"/>
      <c r="AL26" s="444"/>
      <c r="AM26" s="442">
        <v>68523</v>
      </c>
      <c r="AN26" s="443"/>
      <c r="AO26" s="443"/>
      <c r="AP26" s="443"/>
      <c r="AQ26" s="443"/>
      <c r="AR26" s="444"/>
      <c r="AS26" s="442">
        <v>3263</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3700</v>
      </c>
      <c r="R27" s="443"/>
      <c r="S27" s="443"/>
      <c r="T27" s="443"/>
      <c r="U27" s="443"/>
      <c r="V27" s="444"/>
      <c r="W27" s="508"/>
      <c r="X27" s="499"/>
      <c r="Y27" s="500"/>
      <c r="Z27" s="439" t="s">
        <v>183</v>
      </c>
      <c r="AA27" s="440"/>
      <c r="AB27" s="440"/>
      <c r="AC27" s="440"/>
      <c r="AD27" s="440"/>
      <c r="AE27" s="440"/>
      <c r="AF27" s="440"/>
      <c r="AG27" s="441"/>
      <c r="AH27" s="442" t="s">
        <v>130</v>
      </c>
      <c r="AI27" s="443"/>
      <c r="AJ27" s="443"/>
      <c r="AK27" s="443"/>
      <c r="AL27" s="444"/>
      <c r="AM27" s="442" t="s">
        <v>139</v>
      </c>
      <c r="AN27" s="443"/>
      <c r="AO27" s="443"/>
      <c r="AP27" s="443"/>
      <c r="AQ27" s="443"/>
      <c r="AR27" s="444"/>
      <c r="AS27" s="442" t="s">
        <v>139</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252478</v>
      </c>
      <c r="BO27" s="470"/>
      <c r="BP27" s="470"/>
      <c r="BQ27" s="470"/>
      <c r="BR27" s="470"/>
      <c r="BS27" s="470"/>
      <c r="BT27" s="470"/>
      <c r="BU27" s="471"/>
      <c r="BV27" s="469">
        <v>252072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2900</v>
      </c>
      <c r="R28" s="443"/>
      <c r="S28" s="443"/>
      <c r="T28" s="443"/>
      <c r="U28" s="443"/>
      <c r="V28" s="444"/>
      <c r="W28" s="508"/>
      <c r="X28" s="499"/>
      <c r="Y28" s="500"/>
      <c r="Z28" s="439" t="s">
        <v>186</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2625824</v>
      </c>
      <c r="BO28" s="462"/>
      <c r="BP28" s="462"/>
      <c r="BQ28" s="462"/>
      <c r="BR28" s="462"/>
      <c r="BS28" s="462"/>
      <c r="BT28" s="462"/>
      <c r="BU28" s="463"/>
      <c r="BV28" s="461">
        <v>2664962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12</v>
      </c>
      <c r="M29" s="443"/>
      <c r="N29" s="443"/>
      <c r="O29" s="443"/>
      <c r="P29" s="444"/>
      <c r="Q29" s="442">
        <v>2700</v>
      </c>
      <c r="R29" s="443"/>
      <c r="S29" s="443"/>
      <c r="T29" s="443"/>
      <c r="U29" s="443"/>
      <c r="V29" s="444"/>
      <c r="W29" s="509"/>
      <c r="X29" s="510"/>
      <c r="Y29" s="511"/>
      <c r="Z29" s="439" t="s">
        <v>189</v>
      </c>
      <c r="AA29" s="440"/>
      <c r="AB29" s="440"/>
      <c r="AC29" s="440"/>
      <c r="AD29" s="440"/>
      <c r="AE29" s="440"/>
      <c r="AF29" s="440"/>
      <c r="AG29" s="441"/>
      <c r="AH29" s="442">
        <v>221</v>
      </c>
      <c r="AI29" s="443"/>
      <c r="AJ29" s="443"/>
      <c r="AK29" s="443"/>
      <c r="AL29" s="444"/>
      <c r="AM29" s="442">
        <v>699465</v>
      </c>
      <c r="AN29" s="443"/>
      <c r="AO29" s="443"/>
      <c r="AP29" s="443"/>
      <c r="AQ29" s="443"/>
      <c r="AR29" s="444"/>
      <c r="AS29" s="442">
        <v>3165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1758643</v>
      </c>
      <c r="BO29" s="467"/>
      <c r="BP29" s="467"/>
      <c r="BQ29" s="467"/>
      <c r="BR29" s="467"/>
      <c r="BS29" s="467"/>
      <c r="BT29" s="467"/>
      <c r="BU29" s="468"/>
      <c r="BV29" s="466">
        <v>1752210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96.4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5762038</v>
      </c>
      <c r="BO30" s="470"/>
      <c r="BP30" s="470"/>
      <c r="BQ30" s="470"/>
      <c r="BR30" s="470"/>
      <c r="BS30" s="470"/>
      <c r="BT30" s="470"/>
      <c r="BU30" s="471"/>
      <c r="BV30" s="469">
        <v>5237752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198</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198</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15</v>
      </c>
      <c r="BX34" s="425"/>
      <c r="BY34" s="424" t="str">
        <f>IF('各会計、関係団体の財政状況及び健全化判断比率'!B68="","",'各会計、関係団体の財政状況及び健全化判断比率'!B68)</f>
        <v>播磨高原広域事務組合　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メガソーラー事業収入特別会計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農業共済事業特別会計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IF('各会計、関係団体の財政状況及び健全化判断比率'!B34="","",'各会計、関係団体の財政状況及び健全化判断比率'!B34)</f>
        <v>特定環境保全公共下水道事業特別会計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16</v>
      </c>
      <c r="BX35" s="425"/>
      <c r="BY35" s="424" t="str">
        <f>IF('各会計、関係団体の財政状況及び健全化判断比率'!B69="","",'各会計、関係団体の財政状況及び健全化判断比率'!B69)</f>
        <v>播磨高原広域事務組合　水道事業会計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朝霧園特別会計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IF('各会計、関係団体の財政状況及び健全化判断比率'!B35="","",'各会計、関係団体の財政状況及び健全化判断比率'!B35)</f>
        <v>生活排水処理事業特別会計</v>
      </c>
      <c r="BH36" s="424"/>
      <c r="BI36" s="424"/>
      <c r="BJ36" s="424"/>
      <c r="BK36" s="424"/>
      <c r="BL36" s="424"/>
      <c r="BM36" s="424"/>
      <c r="BN36" s="424"/>
      <c r="BO36" s="424"/>
      <c r="BP36" s="424"/>
      <c r="BQ36" s="424"/>
      <c r="BR36" s="424"/>
      <c r="BS36" s="424"/>
      <c r="BT36" s="424"/>
      <c r="BU36" s="424"/>
      <c r="BV36" s="214"/>
      <c r="BW36" s="425">
        <f t="shared" si="2"/>
        <v>17</v>
      </c>
      <c r="BX36" s="425"/>
      <c r="BY36" s="424" t="str">
        <f>IF('各会計、関係団体の財政状況及び健全化判断比率'!B70="","",'各会計、関係団体の財政状況及び健全化判断比率'!B70)</f>
        <v>播磨高原広域事務組合　下水道事業会計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西はりま天文台公園特別会計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13</v>
      </c>
      <c r="BF37" s="425"/>
      <c r="BG37" s="424" t="str">
        <f>IF('各会計、関係団体の財政状況及び健全化判断比率'!B36="","",'各会計、関係団体の財政状況及び健全化判断比率'!B36)</f>
        <v>笹ケ丘荘特別会計</v>
      </c>
      <c r="BH37" s="424"/>
      <c r="BI37" s="424"/>
      <c r="BJ37" s="424"/>
      <c r="BK37" s="424"/>
      <c r="BL37" s="424"/>
      <c r="BM37" s="424"/>
      <c r="BN37" s="424"/>
      <c r="BO37" s="424"/>
      <c r="BP37" s="424"/>
      <c r="BQ37" s="424"/>
      <c r="BR37" s="424"/>
      <c r="BS37" s="424"/>
      <c r="BT37" s="424"/>
      <c r="BU37" s="424"/>
      <c r="BV37" s="214"/>
      <c r="BW37" s="425">
        <f t="shared" si="2"/>
        <v>18</v>
      </c>
      <c r="BX37" s="425"/>
      <c r="BY37" s="424" t="str">
        <f>IF('各会計、関係団体の財政状況及び健全化判断比率'!B71="","",'各会計、関係団体の財政状況及び健全化判断比率'!B71)</f>
        <v>兵庫県後期高齢者医療広域連合　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14</v>
      </c>
      <c r="BF38" s="425"/>
      <c r="BG38" s="424" t="str">
        <f>IF('各会計、関係団体の財政状況及び健全化判断比率'!B37="","",'各会計、関係団体の財政状況及び健全化判断比率'!B37)</f>
        <v>宅地造成事業特別会計</v>
      </c>
      <c r="BH38" s="424"/>
      <c r="BI38" s="424"/>
      <c r="BJ38" s="424"/>
      <c r="BK38" s="424"/>
      <c r="BL38" s="424"/>
      <c r="BM38" s="424"/>
      <c r="BN38" s="424"/>
      <c r="BO38" s="424"/>
      <c r="BP38" s="424"/>
      <c r="BQ38" s="424"/>
      <c r="BR38" s="424"/>
      <c r="BS38" s="424"/>
      <c r="BT38" s="424"/>
      <c r="BU38" s="424"/>
      <c r="BV38" s="214"/>
      <c r="BW38" s="425">
        <f t="shared" si="2"/>
        <v>19</v>
      </c>
      <c r="BX38" s="425"/>
      <c r="BY38" s="424" t="str">
        <f>IF('各会計、関係団体の財政状況及び健全化判断比率'!B72="","",'各会計、関係団体の財政状況及び健全化判断比率'!B72)</f>
        <v>兵庫県後期高齢者医療広域連合　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20</v>
      </c>
      <c r="BX39" s="425"/>
      <c r="BY39" s="424" t="str">
        <f>IF('各会計、関係団体の財政状況及び健全化判断比率'!B73="","",'各会計、関係団体の財政状況及び健全化判断比率'!B73)</f>
        <v>兵庫県市町村職員退職手当組合　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21</v>
      </c>
      <c r="BX40" s="425"/>
      <c r="BY40" s="424" t="str">
        <f>IF('各会計、関係団体の財政状況及び健全化判断比率'!B74="","",'各会計、関係団体の財政状況及び健全化判断比率'!B74)</f>
        <v>兵庫県町議会議員公務災害補償組合　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22</v>
      </c>
      <c r="BX41" s="425"/>
      <c r="BY41" s="424" t="str">
        <f>IF('各会計、関係団体の財政状況及び健全化判断比率'!B75="","",'各会計、関係団体の財政状況及び健全化判断比率'!B75)</f>
        <v>にしはりま環境事務組合　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23</v>
      </c>
      <c r="BX42" s="425"/>
      <c r="BY42" s="424" t="str">
        <f>IF('各会計、関係団体の財政状況及び健全化判断比率'!B76="","",'各会計、関係団体の財政状況及び健全化判断比率'!B76)</f>
        <v>兵庫県市町交通災害共済組合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24</v>
      </c>
      <c r="BX43" s="425"/>
      <c r="BY43" s="424" t="str">
        <f>IF('各会計、関係団体の財政状況及び健全化判断比率'!B77="","",'各会計、関係団体の財政状況及び健全化判断比率'!B77)</f>
        <v>西はりま消防組合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HvYIN8WHt+iw4Ps4VihtgwMLmFYrRtSr4iQqJbKYLC+B/hfmHvB7ZbE2wTohTfEyPUFrHfXty9wI6PgOdJdIGA==" saltValue="fudC705Cztl5P2mUZDNX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568</v>
      </c>
      <c r="D34" s="1248"/>
      <c r="E34" s="1249"/>
      <c r="F34" s="32">
        <v>5.43</v>
      </c>
      <c r="G34" s="33">
        <v>5.39</v>
      </c>
      <c r="H34" s="33">
        <v>5.65</v>
      </c>
      <c r="I34" s="33">
        <v>6.47</v>
      </c>
      <c r="J34" s="34">
        <v>6.88</v>
      </c>
      <c r="K34" s="22"/>
      <c r="L34" s="22"/>
      <c r="M34" s="22"/>
      <c r="N34" s="22"/>
      <c r="O34" s="22"/>
      <c r="P34" s="22"/>
    </row>
    <row r="35" spans="1:16" ht="39" customHeight="1" x14ac:dyDescent="0.15">
      <c r="A35" s="22"/>
      <c r="B35" s="35"/>
      <c r="C35" s="1242" t="s">
        <v>569</v>
      </c>
      <c r="D35" s="1243"/>
      <c r="E35" s="1244"/>
      <c r="F35" s="36">
        <v>0.4</v>
      </c>
      <c r="G35" s="37">
        <v>0.76</v>
      </c>
      <c r="H35" s="37">
        <v>0.78</v>
      </c>
      <c r="I35" s="37">
        <v>1.1000000000000001</v>
      </c>
      <c r="J35" s="38">
        <v>1.23</v>
      </c>
      <c r="K35" s="22"/>
      <c r="L35" s="22"/>
      <c r="M35" s="22"/>
      <c r="N35" s="22"/>
      <c r="O35" s="22"/>
      <c r="P35" s="22"/>
    </row>
    <row r="36" spans="1:16" ht="39" customHeight="1" x14ac:dyDescent="0.15">
      <c r="A36" s="22"/>
      <c r="B36" s="35"/>
      <c r="C36" s="1242" t="s">
        <v>570</v>
      </c>
      <c r="D36" s="1243"/>
      <c r="E36" s="1244"/>
      <c r="F36" s="36">
        <v>0.92</v>
      </c>
      <c r="G36" s="37">
        <v>0.52</v>
      </c>
      <c r="H36" s="37">
        <v>0.56000000000000005</v>
      </c>
      <c r="I36" s="37">
        <v>0.56999999999999995</v>
      </c>
      <c r="J36" s="38">
        <v>0.9</v>
      </c>
      <c r="K36" s="22"/>
      <c r="L36" s="22"/>
      <c r="M36" s="22"/>
      <c r="N36" s="22"/>
      <c r="O36" s="22"/>
      <c r="P36" s="22"/>
    </row>
    <row r="37" spans="1:16" ht="39" customHeight="1" x14ac:dyDescent="0.15">
      <c r="A37" s="22"/>
      <c r="B37" s="35"/>
      <c r="C37" s="1242" t="s">
        <v>571</v>
      </c>
      <c r="D37" s="1243"/>
      <c r="E37" s="1244"/>
      <c r="F37" s="36">
        <v>0.03</v>
      </c>
      <c r="G37" s="37">
        <v>0.37</v>
      </c>
      <c r="H37" s="37">
        <v>0.41</v>
      </c>
      <c r="I37" s="37">
        <v>0.41</v>
      </c>
      <c r="J37" s="38">
        <v>0.17</v>
      </c>
      <c r="K37" s="22"/>
      <c r="L37" s="22"/>
      <c r="M37" s="22"/>
      <c r="N37" s="22"/>
      <c r="O37" s="22"/>
      <c r="P37" s="22"/>
    </row>
    <row r="38" spans="1:16" ht="39" customHeight="1" x14ac:dyDescent="0.15">
      <c r="A38" s="22"/>
      <c r="B38" s="35"/>
      <c r="C38" s="1242" t="s">
        <v>572</v>
      </c>
      <c r="D38" s="1243"/>
      <c r="E38" s="1244"/>
      <c r="F38" s="36">
        <v>0.06</v>
      </c>
      <c r="G38" s="37">
        <v>0.05</v>
      </c>
      <c r="H38" s="37">
        <v>0.15</v>
      </c>
      <c r="I38" s="37">
        <v>0.54</v>
      </c>
      <c r="J38" s="38">
        <v>0.1</v>
      </c>
      <c r="K38" s="22"/>
      <c r="L38" s="22"/>
      <c r="M38" s="22"/>
      <c r="N38" s="22"/>
      <c r="O38" s="22"/>
      <c r="P38" s="22"/>
    </row>
    <row r="39" spans="1:16" ht="39" customHeight="1" x14ac:dyDescent="0.15">
      <c r="A39" s="22"/>
      <c r="B39" s="35"/>
      <c r="C39" s="1242" t="s">
        <v>573</v>
      </c>
      <c r="D39" s="1243"/>
      <c r="E39" s="1244"/>
      <c r="F39" s="36">
        <v>0.01</v>
      </c>
      <c r="G39" s="37">
        <v>0.2</v>
      </c>
      <c r="H39" s="37">
        <v>0.14000000000000001</v>
      </c>
      <c r="I39" s="37">
        <v>0.11</v>
      </c>
      <c r="J39" s="38">
        <v>0.08</v>
      </c>
      <c r="K39" s="22"/>
      <c r="L39" s="22"/>
      <c r="M39" s="22"/>
      <c r="N39" s="22"/>
      <c r="O39" s="22"/>
      <c r="P39" s="22"/>
    </row>
    <row r="40" spans="1:16" ht="39" customHeight="1" x14ac:dyDescent="0.15">
      <c r="A40" s="22"/>
      <c r="B40" s="35"/>
      <c r="C40" s="1242" t="s">
        <v>574</v>
      </c>
      <c r="D40" s="1243"/>
      <c r="E40" s="1244"/>
      <c r="F40" s="36">
        <v>0.04</v>
      </c>
      <c r="G40" s="37">
        <v>0.04</v>
      </c>
      <c r="H40" s="37">
        <v>0.04</v>
      </c>
      <c r="I40" s="37">
        <v>0.04</v>
      </c>
      <c r="J40" s="38">
        <v>0.05</v>
      </c>
      <c r="K40" s="22"/>
      <c r="L40" s="22"/>
      <c r="M40" s="22"/>
      <c r="N40" s="22"/>
      <c r="O40" s="22"/>
      <c r="P40" s="22"/>
    </row>
    <row r="41" spans="1:16" ht="39" customHeight="1" x14ac:dyDescent="0.15">
      <c r="A41" s="22"/>
      <c r="B41" s="35"/>
      <c r="C41" s="1242" t="s">
        <v>575</v>
      </c>
      <c r="D41" s="1243"/>
      <c r="E41" s="1244"/>
      <c r="F41" s="36">
        <v>0.04</v>
      </c>
      <c r="G41" s="37">
        <v>0.04</v>
      </c>
      <c r="H41" s="37">
        <v>0.04</v>
      </c>
      <c r="I41" s="37">
        <v>0.05</v>
      </c>
      <c r="J41" s="38">
        <v>0.05</v>
      </c>
      <c r="K41" s="22"/>
      <c r="L41" s="22"/>
      <c r="M41" s="22"/>
      <c r="N41" s="22"/>
      <c r="O41" s="22"/>
      <c r="P41" s="22"/>
    </row>
    <row r="42" spans="1:16" ht="39" customHeight="1" x14ac:dyDescent="0.15">
      <c r="A42" s="22"/>
      <c r="B42" s="39"/>
      <c r="C42" s="1242" t="s">
        <v>576</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577</v>
      </c>
      <c r="D43" s="1246"/>
      <c r="E43" s="1247"/>
      <c r="F43" s="41">
        <v>7.0000000000000007E-2</v>
      </c>
      <c r="G43" s="42">
        <v>0.06</v>
      </c>
      <c r="H43" s="42">
        <v>0.1</v>
      </c>
      <c r="I43" s="42">
        <v>0.05</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fturuixhMZQ/5S+5m9KjcVZDgU2GD5WdQRGxFTGnNRfDjesBI6kaz70Kc8PV58rSFCIAhWxhouSDNIQZjauhw==" saltValue="rSs4akgrySewkfnQNck1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9"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1517</v>
      </c>
      <c r="L45" s="60">
        <v>1460</v>
      </c>
      <c r="M45" s="60">
        <v>1335</v>
      </c>
      <c r="N45" s="60">
        <v>1327</v>
      </c>
      <c r="O45" s="61">
        <v>1272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948</v>
      </c>
      <c r="L48" s="64">
        <v>821</v>
      </c>
      <c r="M48" s="64">
        <v>792</v>
      </c>
      <c r="N48" s="64">
        <v>719</v>
      </c>
      <c r="O48" s="65">
        <v>685</v>
      </c>
      <c r="P48" s="48"/>
      <c r="Q48" s="48"/>
      <c r="R48" s="48"/>
      <c r="S48" s="48"/>
      <c r="T48" s="48"/>
      <c r="U48" s="48"/>
    </row>
    <row r="49" spans="1:21" ht="30.75" customHeight="1" x14ac:dyDescent="0.15">
      <c r="A49" s="48"/>
      <c r="B49" s="1270"/>
      <c r="C49" s="1271"/>
      <c r="D49" s="62"/>
      <c r="E49" s="1252" t="s">
        <v>16</v>
      </c>
      <c r="F49" s="1252"/>
      <c r="G49" s="1252"/>
      <c r="H49" s="1252"/>
      <c r="I49" s="1252"/>
      <c r="J49" s="1253"/>
      <c r="K49" s="63">
        <v>95</v>
      </c>
      <c r="L49" s="64">
        <v>149</v>
      </c>
      <c r="M49" s="64">
        <v>150</v>
      </c>
      <c r="N49" s="64">
        <v>148</v>
      </c>
      <c r="O49" s="65">
        <v>143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521</v>
      </c>
      <c r="L50" s="64" t="s">
        <v>521</v>
      </c>
      <c r="M50" s="64" t="s">
        <v>521</v>
      </c>
      <c r="N50" s="64" t="s">
        <v>521</v>
      </c>
      <c r="O50" s="65" t="s">
        <v>521</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t="s">
        <v>521</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1985</v>
      </c>
      <c r="L52" s="64">
        <v>1966</v>
      </c>
      <c r="M52" s="64">
        <v>1943</v>
      </c>
      <c r="N52" s="64">
        <v>2017</v>
      </c>
      <c r="O52" s="65">
        <v>2020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575</v>
      </c>
      <c r="L53" s="69">
        <v>464</v>
      </c>
      <c r="M53" s="69">
        <v>334</v>
      </c>
      <c r="N53" s="69">
        <v>177</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UyYTCmk46L7vHoJgatbgwnxZfTi8fjWxQ0bG8Q/Ai9X81CMQkCWhWdUDcw6fWMEpR/ffmAbF/+tCjE6p2Mvig==" saltValue="QMHlTVBodOuyPX7nRPXx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3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15572</v>
      </c>
      <c r="J41" s="104">
        <v>14635</v>
      </c>
      <c r="K41" s="104">
        <v>13575</v>
      </c>
      <c r="L41" s="104">
        <v>12934</v>
      </c>
      <c r="M41" s="105">
        <v>13052</v>
      </c>
    </row>
    <row r="42" spans="2:13" ht="27.75" customHeight="1" x14ac:dyDescent="0.15">
      <c r="B42" s="1278"/>
      <c r="C42" s="1279"/>
      <c r="D42" s="106"/>
      <c r="E42" s="1282" t="s">
        <v>32</v>
      </c>
      <c r="F42" s="1282"/>
      <c r="G42" s="1282"/>
      <c r="H42" s="1283"/>
      <c r="I42" s="107" t="s">
        <v>521</v>
      </c>
      <c r="J42" s="108" t="s">
        <v>521</v>
      </c>
      <c r="K42" s="108" t="s">
        <v>521</v>
      </c>
      <c r="L42" s="108" t="s">
        <v>521</v>
      </c>
      <c r="M42" s="109" t="s">
        <v>521</v>
      </c>
    </row>
    <row r="43" spans="2:13" ht="27.75" customHeight="1" x14ac:dyDescent="0.15">
      <c r="B43" s="1278"/>
      <c r="C43" s="1279"/>
      <c r="D43" s="106"/>
      <c r="E43" s="1282" t="s">
        <v>33</v>
      </c>
      <c r="F43" s="1282"/>
      <c r="G43" s="1282"/>
      <c r="H43" s="1283"/>
      <c r="I43" s="107">
        <v>8143</v>
      </c>
      <c r="J43" s="108">
        <v>7425</v>
      </c>
      <c r="K43" s="108">
        <v>7101</v>
      </c>
      <c r="L43" s="108">
        <v>6420</v>
      </c>
      <c r="M43" s="109">
        <v>5923</v>
      </c>
    </row>
    <row r="44" spans="2:13" ht="27.75" customHeight="1" x14ac:dyDescent="0.15">
      <c r="B44" s="1278"/>
      <c r="C44" s="1279"/>
      <c r="D44" s="106"/>
      <c r="E44" s="1282" t="s">
        <v>34</v>
      </c>
      <c r="F44" s="1282"/>
      <c r="G44" s="1282"/>
      <c r="H44" s="1283"/>
      <c r="I44" s="107">
        <v>1585</v>
      </c>
      <c r="J44" s="108">
        <v>1365</v>
      </c>
      <c r="K44" s="108">
        <v>1221</v>
      </c>
      <c r="L44" s="108">
        <v>1088</v>
      </c>
      <c r="M44" s="109">
        <v>949</v>
      </c>
    </row>
    <row r="45" spans="2:13" ht="27.75" customHeight="1" x14ac:dyDescent="0.15">
      <c r="B45" s="1278"/>
      <c r="C45" s="1279"/>
      <c r="D45" s="106"/>
      <c r="E45" s="1282" t="s">
        <v>35</v>
      </c>
      <c r="F45" s="1282"/>
      <c r="G45" s="1282"/>
      <c r="H45" s="1283"/>
      <c r="I45" s="107">
        <v>2220</v>
      </c>
      <c r="J45" s="108">
        <v>2190</v>
      </c>
      <c r="K45" s="108">
        <v>2155</v>
      </c>
      <c r="L45" s="108">
        <v>2067</v>
      </c>
      <c r="M45" s="109">
        <v>2019</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v>11</v>
      </c>
      <c r="L49" s="108" t="s">
        <v>521</v>
      </c>
      <c r="M49" s="109" t="s">
        <v>521</v>
      </c>
    </row>
    <row r="50" spans="2:13" ht="27.75" customHeight="1" x14ac:dyDescent="0.15">
      <c r="B50" s="1276" t="s">
        <v>40</v>
      </c>
      <c r="C50" s="1277"/>
      <c r="D50" s="112"/>
      <c r="E50" s="1282" t="s">
        <v>41</v>
      </c>
      <c r="F50" s="1282"/>
      <c r="G50" s="1282"/>
      <c r="H50" s="1283"/>
      <c r="I50" s="107">
        <v>7825</v>
      </c>
      <c r="J50" s="108">
        <v>7984</v>
      </c>
      <c r="K50" s="108">
        <v>8082</v>
      </c>
      <c r="L50" s="108">
        <v>8155</v>
      </c>
      <c r="M50" s="109">
        <v>8621</v>
      </c>
    </row>
    <row r="51" spans="2:13" ht="27.75" customHeight="1" x14ac:dyDescent="0.15">
      <c r="B51" s="1278"/>
      <c r="C51" s="1279"/>
      <c r="D51" s="106"/>
      <c r="E51" s="1282" t="s">
        <v>42</v>
      </c>
      <c r="F51" s="1282"/>
      <c r="G51" s="1282"/>
      <c r="H51" s="1283"/>
      <c r="I51" s="107">
        <v>236</v>
      </c>
      <c r="J51" s="108">
        <v>212</v>
      </c>
      <c r="K51" s="108">
        <v>184</v>
      </c>
      <c r="L51" s="108">
        <v>156</v>
      </c>
      <c r="M51" s="109">
        <v>128</v>
      </c>
    </row>
    <row r="52" spans="2:13" ht="27.75" customHeight="1" x14ac:dyDescent="0.15">
      <c r="B52" s="1280"/>
      <c r="C52" s="1281"/>
      <c r="D52" s="106"/>
      <c r="E52" s="1282" t="s">
        <v>43</v>
      </c>
      <c r="F52" s="1282"/>
      <c r="G52" s="1282"/>
      <c r="H52" s="1283"/>
      <c r="I52" s="107">
        <v>19542</v>
      </c>
      <c r="J52" s="108">
        <v>19383</v>
      </c>
      <c r="K52" s="108">
        <v>18695</v>
      </c>
      <c r="L52" s="108">
        <v>18214</v>
      </c>
      <c r="M52" s="109">
        <v>17887</v>
      </c>
    </row>
    <row r="53" spans="2:13" ht="27.75" customHeight="1" thickBot="1" x14ac:dyDescent="0.2">
      <c r="B53" s="1284" t="s">
        <v>44</v>
      </c>
      <c r="C53" s="1285"/>
      <c r="D53" s="113"/>
      <c r="E53" s="1286" t="s">
        <v>45</v>
      </c>
      <c r="F53" s="1286"/>
      <c r="G53" s="1286"/>
      <c r="H53" s="1287"/>
      <c r="I53" s="114">
        <v>-84</v>
      </c>
      <c r="J53" s="115">
        <v>-1964</v>
      </c>
      <c r="K53" s="115">
        <v>-2899</v>
      </c>
      <c r="L53" s="115">
        <v>-4016</v>
      </c>
      <c r="M53" s="116">
        <v>-4692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NvWa87OdqGNwGSJY749bWrSmXJA6XErRSdXG7GfYW+abDbHC7/7aZdODCmyVdH2Clzbe/bMSEtvXUbGTZleVg==" saltValue="YOQMHbyl1/TdlWIWJ0rS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2701</v>
      </c>
      <c r="G55" s="128">
        <v>2665</v>
      </c>
      <c r="H55" s="129">
        <v>2626</v>
      </c>
    </row>
    <row r="56" spans="2:8" ht="52.5" customHeight="1" x14ac:dyDescent="0.15">
      <c r="B56" s="130"/>
      <c r="C56" s="1305" t="s">
        <v>49</v>
      </c>
      <c r="D56" s="1305"/>
      <c r="E56" s="1306"/>
      <c r="F56" s="131">
        <v>1840</v>
      </c>
      <c r="G56" s="131">
        <v>1752</v>
      </c>
      <c r="H56" s="132">
        <v>1759</v>
      </c>
    </row>
    <row r="57" spans="2:8" ht="53.25" customHeight="1" x14ac:dyDescent="0.15">
      <c r="B57" s="130"/>
      <c r="C57" s="1307" t="s">
        <v>50</v>
      </c>
      <c r="D57" s="1307"/>
      <c r="E57" s="1308"/>
      <c r="F57" s="133">
        <v>5091</v>
      </c>
      <c r="G57" s="133">
        <v>5238</v>
      </c>
      <c r="H57" s="134">
        <v>5762</v>
      </c>
    </row>
    <row r="58" spans="2:8" ht="45.75" customHeight="1" x14ac:dyDescent="0.15">
      <c r="B58" s="135"/>
      <c r="C58" s="1295" t="s">
        <v>594</v>
      </c>
      <c r="D58" s="1296"/>
      <c r="E58" s="1297"/>
      <c r="F58" s="136">
        <v>1903</v>
      </c>
      <c r="G58" s="136">
        <v>1943</v>
      </c>
      <c r="H58" s="137">
        <v>1983</v>
      </c>
    </row>
    <row r="59" spans="2:8" ht="45.75" customHeight="1" x14ac:dyDescent="0.15">
      <c r="B59" s="135"/>
      <c r="C59" s="1295" t="s">
        <v>595</v>
      </c>
      <c r="D59" s="1296"/>
      <c r="E59" s="1297"/>
      <c r="F59" s="136">
        <v>1066</v>
      </c>
      <c r="G59" s="136">
        <v>1269</v>
      </c>
      <c r="H59" s="137">
        <v>1442</v>
      </c>
    </row>
    <row r="60" spans="2:8" ht="45.75" customHeight="1" x14ac:dyDescent="0.15">
      <c r="B60" s="135"/>
      <c r="C60" s="1295" t="s">
        <v>596</v>
      </c>
      <c r="D60" s="1296"/>
      <c r="E60" s="1297"/>
      <c r="F60" s="136">
        <v>1179</v>
      </c>
      <c r="G60" s="136">
        <v>1184</v>
      </c>
      <c r="H60" s="137">
        <v>1187</v>
      </c>
    </row>
    <row r="61" spans="2:8" ht="45.75" customHeight="1" x14ac:dyDescent="0.15">
      <c r="B61" s="135"/>
      <c r="C61" s="1295" t="s">
        <v>597</v>
      </c>
      <c r="D61" s="1296"/>
      <c r="E61" s="1297"/>
      <c r="F61" s="136">
        <v>566</v>
      </c>
      <c r="G61" s="136">
        <v>566</v>
      </c>
      <c r="H61" s="137">
        <v>566</v>
      </c>
    </row>
    <row r="62" spans="2:8" ht="45.75" customHeight="1" thickBot="1" x14ac:dyDescent="0.2">
      <c r="B62" s="138"/>
      <c r="C62" s="1298" t="s">
        <v>598</v>
      </c>
      <c r="D62" s="1299"/>
      <c r="E62" s="1300"/>
      <c r="F62" s="139">
        <v>149</v>
      </c>
      <c r="G62" s="139">
        <v>119</v>
      </c>
      <c r="H62" s="140">
        <v>425</v>
      </c>
    </row>
    <row r="63" spans="2:8" ht="52.5" customHeight="1" thickBot="1" x14ac:dyDescent="0.2">
      <c r="B63" s="141"/>
      <c r="C63" s="1301" t="s">
        <v>51</v>
      </c>
      <c r="D63" s="1301"/>
      <c r="E63" s="1302"/>
      <c r="F63" s="142">
        <v>9632</v>
      </c>
      <c r="G63" s="142">
        <v>9655</v>
      </c>
      <c r="H63" s="143">
        <v>10147</v>
      </c>
    </row>
    <row r="64" spans="2:8" ht="15" customHeight="1" x14ac:dyDescent="0.15"/>
  </sheetData>
  <sheetProtection algorithmName="SHA-512" hashValue="NjTXE/ZOEX96ze3LBRGLmD28+WCkiGtF7NzgWveIy640MwKxHdCx70IfoR3C87sriQSKVZ4xAGlde7P4DClv6w==" saltValue="p1KZKHlECMnitOpxNdYl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58.6</v>
      </c>
      <c r="BY53" s="1309"/>
      <c r="BZ53" s="1309"/>
      <c r="CA53" s="1309"/>
      <c r="CB53" s="1309"/>
      <c r="CC53" s="1309"/>
      <c r="CD53" s="1309"/>
      <c r="CE53" s="1309"/>
      <c r="CF53" s="1309">
        <v>60.6</v>
      </c>
      <c r="CG53" s="1309"/>
      <c r="CH53" s="1309"/>
      <c r="CI53" s="1309"/>
      <c r="CJ53" s="1309"/>
      <c r="CK53" s="1309"/>
      <c r="CL53" s="1309"/>
      <c r="CM53" s="1309"/>
      <c r="CN53" s="1309">
        <v>62.1</v>
      </c>
      <c r="CO53" s="1309"/>
      <c r="CP53" s="1309"/>
      <c r="CQ53" s="1309"/>
      <c r="CR53" s="1309"/>
      <c r="CS53" s="1309"/>
      <c r="CT53" s="1309"/>
      <c r="CU53" s="1309"/>
      <c r="CV53" s="1309">
        <v>64.099999999999994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8.8000000000000007</v>
      </c>
      <c r="BQ75" s="1309"/>
      <c r="BR75" s="1309"/>
      <c r="BS75" s="1309"/>
      <c r="BT75" s="1309"/>
      <c r="BU75" s="1309"/>
      <c r="BV75" s="1309"/>
      <c r="BW75" s="1309"/>
      <c r="BX75" s="1309">
        <v>7.6</v>
      </c>
      <c r="BY75" s="1309"/>
      <c r="BZ75" s="1309"/>
      <c r="CA75" s="1309"/>
      <c r="CB75" s="1309"/>
      <c r="CC75" s="1309"/>
      <c r="CD75" s="1309"/>
      <c r="CE75" s="1309"/>
      <c r="CF75" s="1309">
        <v>6.6</v>
      </c>
      <c r="CG75" s="1309"/>
      <c r="CH75" s="1309"/>
      <c r="CI75" s="1309"/>
      <c r="CJ75" s="1309"/>
      <c r="CK75" s="1309"/>
      <c r="CL75" s="1309"/>
      <c r="CM75" s="1309"/>
      <c r="CN75" s="1309">
        <v>4.8</v>
      </c>
      <c r="CO75" s="1309"/>
      <c r="CP75" s="1309"/>
      <c r="CQ75" s="1309"/>
      <c r="CR75" s="1309"/>
      <c r="CS75" s="1309"/>
      <c r="CT75" s="1309"/>
      <c r="CU75" s="1309"/>
      <c r="CV75" s="1309">
        <v>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612</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3YDnxFpe5cgBU+4sSmn8cu2Det+BHeFrwNFv3Q/5BWtD9oZ72Atxyxg3SnupfMi4bGZn6m0MjNPm8QY3M8tqQ==" saltValue="n5+Ga/FBKp36YRqdvUC0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UHbDbSMHH9/OhybBag31aoH0cK1aBPr8fLMuNHrcpRGJap0ZjYUFKvUX+0s0PRjv/WbEHZtJf+9cgOcoMUUXfw==" saltValue="zNTS5uBpfrNuUdOtqE0Y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UQbO6fB2xsEte/6iAdf5eOfB+MIZIgw6K8XM2nUsAoIePHMYkTZqoeZMNAEIJ/WD28rpzpL/8QBxst0Z9vVoNw==" saltValue="vZi7ON0jeiff8vGKo1ET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93697</v>
      </c>
      <c r="E3" s="162"/>
      <c r="F3" s="163">
        <v>69469</v>
      </c>
      <c r="G3" s="164"/>
      <c r="H3" s="165"/>
    </row>
    <row r="4" spans="1:8" x14ac:dyDescent="0.15">
      <c r="A4" s="166"/>
      <c r="B4" s="167"/>
      <c r="C4" s="168"/>
      <c r="D4" s="169">
        <v>72298</v>
      </c>
      <c r="E4" s="170"/>
      <c r="F4" s="171">
        <v>38215</v>
      </c>
      <c r="G4" s="172"/>
      <c r="H4" s="173"/>
    </row>
    <row r="5" spans="1:8" x14ac:dyDescent="0.15">
      <c r="A5" s="154" t="s">
        <v>555</v>
      </c>
      <c r="B5" s="159"/>
      <c r="C5" s="160"/>
      <c r="D5" s="161">
        <v>95870</v>
      </c>
      <c r="E5" s="162"/>
      <c r="F5" s="163">
        <v>67293</v>
      </c>
      <c r="G5" s="164"/>
      <c r="H5" s="165"/>
    </row>
    <row r="6" spans="1:8" x14ac:dyDescent="0.15">
      <c r="A6" s="166"/>
      <c r="B6" s="167"/>
      <c r="C6" s="168"/>
      <c r="D6" s="169">
        <v>89707</v>
      </c>
      <c r="E6" s="170"/>
      <c r="F6" s="171">
        <v>35076</v>
      </c>
      <c r="G6" s="172"/>
      <c r="H6" s="173"/>
    </row>
    <row r="7" spans="1:8" x14ac:dyDescent="0.15">
      <c r="A7" s="154" t="s">
        <v>556</v>
      </c>
      <c r="B7" s="159"/>
      <c r="C7" s="160"/>
      <c r="D7" s="161">
        <v>72363</v>
      </c>
      <c r="E7" s="162"/>
      <c r="F7" s="163">
        <v>67343</v>
      </c>
      <c r="G7" s="164"/>
      <c r="H7" s="165"/>
    </row>
    <row r="8" spans="1:8" x14ac:dyDescent="0.15">
      <c r="A8" s="166"/>
      <c r="B8" s="167"/>
      <c r="C8" s="168"/>
      <c r="D8" s="169">
        <v>64477</v>
      </c>
      <c r="E8" s="170"/>
      <c r="F8" s="171">
        <v>32865</v>
      </c>
      <c r="G8" s="172"/>
      <c r="H8" s="173"/>
    </row>
    <row r="9" spans="1:8" x14ac:dyDescent="0.15">
      <c r="A9" s="154" t="s">
        <v>557</v>
      </c>
      <c r="B9" s="159"/>
      <c r="C9" s="160"/>
      <c r="D9" s="161">
        <v>95482</v>
      </c>
      <c r="E9" s="162"/>
      <c r="F9" s="163">
        <v>73475</v>
      </c>
      <c r="G9" s="164"/>
      <c r="H9" s="165"/>
    </row>
    <row r="10" spans="1:8" x14ac:dyDescent="0.15">
      <c r="A10" s="166"/>
      <c r="B10" s="167"/>
      <c r="C10" s="168"/>
      <c r="D10" s="169">
        <v>75826</v>
      </c>
      <c r="E10" s="170"/>
      <c r="F10" s="171">
        <v>43072</v>
      </c>
      <c r="G10" s="172"/>
      <c r="H10" s="173"/>
    </row>
    <row r="11" spans="1:8" x14ac:dyDescent="0.15">
      <c r="A11" s="154" t="s">
        <v>558</v>
      </c>
      <c r="B11" s="159"/>
      <c r="C11" s="160"/>
      <c r="D11" s="161">
        <v>143402</v>
      </c>
      <c r="E11" s="162"/>
      <c r="F11" s="163">
        <v>87464</v>
      </c>
      <c r="G11" s="164"/>
      <c r="H11" s="165"/>
    </row>
    <row r="12" spans="1:8" x14ac:dyDescent="0.15">
      <c r="A12" s="166"/>
      <c r="B12" s="167"/>
      <c r="C12" s="174"/>
      <c r="D12" s="169">
        <v>125150</v>
      </c>
      <c r="E12" s="170"/>
      <c r="F12" s="171">
        <v>47479</v>
      </c>
      <c r="G12" s="172"/>
      <c r="H12" s="173"/>
    </row>
    <row r="13" spans="1:8" x14ac:dyDescent="0.15">
      <c r="A13" s="154"/>
      <c r="B13" s="159"/>
      <c r="C13" s="175"/>
      <c r="D13" s="176">
        <v>100163</v>
      </c>
      <c r="E13" s="177"/>
      <c r="F13" s="178">
        <v>73009</v>
      </c>
      <c r="G13" s="179"/>
      <c r="H13" s="165"/>
    </row>
    <row r="14" spans="1:8" x14ac:dyDescent="0.15">
      <c r="A14" s="166"/>
      <c r="B14" s="167"/>
      <c r="C14" s="168"/>
      <c r="D14" s="169">
        <v>85492</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0.42</v>
      </c>
      <c r="C19" s="180">
        <f>ROUND(VALUE(SUBSTITUTE(実質収支比率等に係る経年分析!G$48,"▲","-")),2)</f>
        <v>0.76</v>
      </c>
      <c r="D19" s="180">
        <f>ROUND(VALUE(SUBSTITUTE(実質収支比率等に係る経年分析!H$48,"▲","-")),2)</f>
        <v>0.8</v>
      </c>
      <c r="E19" s="180">
        <f>ROUND(VALUE(SUBSTITUTE(実質収支比率等に係る経年分析!I$48,"▲","-")),2)</f>
        <v>1.1299999999999999</v>
      </c>
      <c r="F19" s="180">
        <f>ROUND(VALUE(SUBSTITUTE(実質収支比率等に係る経年分析!J$48,"▲","-")),2)</f>
        <v>1.24</v>
      </c>
    </row>
    <row r="20" spans="1:11" x14ac:dyDescent="0.15">
      <c r="A20" s="180" t="s">
        <v>55</v>
      </c>
      <c r="B20" s="180">
        <f>ROUND(VALUE(SUBSTITUTE(実質収支比率等に係る経年分析!F$47,"▲","-")),2)</f>
        <v>30.75</v>
      </c>
      <c r="C20" s="180">
        <f>ROUND(VALUE(SUBSTITUTE(実質収支比率等に係る経年分析!G$47,"▲","-")),2)</f>
        <v>31</v>
      </c>
      <c r="D20" s="180">
        <f>ROUND(VALUE(SUBSTITUTE(実質収支比率等に係る経年分析!H$47,"▲","-")),2)</f>
        <v>31.94</v>
      </c>
      <c r="E20" s="180">
        <f>ROUND(VALUE(SUBSTITUTE(実質収支比率等に係る経年分析!I$47,"▲","-")),2)</f>
        <v>32.32</v>
      </c>
      <c r="F20" s="180">
        <f>ROUND(VALUE(SUBSTITUTE(実質収支比率等に係る経年分析!J$47,"▲","-")),2)</f>
        <v>31.91</v>
      </c>
    </row>
    <row r="21" spans="1:11" x14ac:dyDescent="0.15">
      <c r="A21" s="180" t="s">
        <v>56</v>
      </c>
      <c r="B21" s="180">
        <f>IF(ISNUMBER(VALUE(SUBSTITUTE(実質収支比率等に係る経年分析!F$49,"▲","-"))),ROUND(VALUE(SUBSTITUTE(実質収支比率等に係る経年分析!F$49,"▲","-")),2),NA())</f>
        <v>10.95</v>
      </c>
      <c r="C21" s="180">
        <f>IF(ISNUMBER(VALUE(SUBSTITUTE(実質収支比率等に係る経年分析!G$49,"▲","-"))),ROUND(VALUE(SUBSTITUTE(実質収支比率等に係る経年分析!G$49,"▲","-")),2),NA())</f>
        <v>13.73</v>
      </c>
      <c r="D21" s="180">
        <f>IF(ISNUMBER(VALUE(SUBSTITUTE(実質収支比率等に係る経年分析!H$49,"▲","-"))),ROUND(VALUE(SUBSTITUTE(実質収支比率等に係る経年分析!H$49,"▲","-")),2),NA())</f>
        <v>13.73</v>
      </c>
      <c r="E21" s="180">
        <f>IF(ISNUMBER(VALUE(SUBSTITUTE(実質収支比率等に係る経年分析!I$49,"▲","-"))),ROUND(VALUE(SUBSTITUTE(実質収支比率等に係る経年分析!I$49,"▲","-")),2),NA())</f>
        <v>13.9</v>
      </c>
      <c r="F21" s="180">
        <f>IF(ISNUMBER(VALUE(SUBSTITUTE(実質収支比率等に係る経年分析!J$49,"▲","-"))),ROUND(VALUE(SUBSTITUTE(実質収支比率等に係る経年分析!J$49,"▲","-")),2),NA())</f>
        <v>8.31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農業共済事業特別会計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1.1000000000000001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1985</v>
      </c>
      <c r="E42" s="182"/>
      <c r="F42" s="182"/>
      <c r="G42" s="182">
        <f>'実質公債費比率（分子）の構造'!L$52</f>
        <v>1966</v>
      </c>
      <c r="H42" s="182"/>
      <c r="I42" s="182"/>
      <c r="J42" s="182">
        <f>'実質公債費比率（分子）の構造'!M$52</f>
        <v>1943</v>
      </c>
      <c r="K42" s="182"/>
      <c r="L42" s="182"/>
      <c r="M42" s="182">
        <f>'実質公債費比率（分子）の構造'!N$52</f>
        <v>2017</v>
      </c>
      <c r="N42" s="182"/>
      <c r="O42" s="182"/>
      <c r="P42" s="182">
        <f>'実質公債費比率（分子）の構造'!O$52</f>
        <v>2020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95</v>
      </c>
      <c r="C45" s="182"/>
      <c r="D45" s="182"/>
      <c r="E45" s="182">
        <f>'実質公債費比率（分子）の構造'!L$49</f>
        <v>149</v>
      </c>
      <c r="F45" s="182"/>
      <c r="G45" s="182"/>
      <c r="H45" s="182">
        <f>'実質公債費比率（分子）の構造'!M$49</f>
        <v>150</v>
      </c>
      <c r="I45" s="182"/>
      <c r="J45" s="182"/>
      <c r="K45" s="182">
        <f>'実質公債費比率（分子）の構造'!N$49</f>
        <v>148</v>
      </c>
      <c r="L45" s="182"/>
      <c r="M45" s="182"/>
      <c r="N45" s="182">
        <f>'実質公債費比率（分子）の構造'!O$49</f>
        <v>143</v>
      </c>
      <c r="O45" s="182"/>
      <c r="P45" s="182"/>
    </row>
    <row r="46" spans="1:16" x14ac:dyDescent="0.15">
      <c r="A46" s="182" t="s">
        <v>67</v>
      </c>
      <c r="B46" s="182">
        <f>'実質公債費比率（分子）の構造'!K$48</f>
        <v>948</v>
      </c>
      <c r="C46" s="182"/>
      <c r="D46" s="182"/>
      <c r="E46" s="182">
        <f>'実質公債費比率（分子）の構造'!L$48</f>
        <v>821</v>
      </c>
      <c r="F46" s="182"/>
      <c r="G46" s="182"/>
      <c r="H46" s="182">
        <f>'実質公債費比率（分子）の構造'!M$48</f>
        <v>792</v>
      </c>
      <c r="I46" s="182"/>
      <c r="J46" s="182"/>
      <c r="K46" s="182">
        <f>'実質公債費比率（分子）の構造'!N$48</f>
        <v>719</v>
      </c>
      <c r="L46" s="182"/>
      <c r="M46" s="182"/>
      <c r="N46" s="182">
        <f>'実質公債費比率（分子）の構造'!O$48</f>
        <v>685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1517</v>
      </c>
      <c r="C49" s="182"/>
      <c r="D49" s="182"/>
      <c r="E49" s="182">
        <f>'実質公債費比率（分子）の構造'!L$45</f>
        <v>1460</v>
      </c>
      <c r="F49" s="182"/>
      <c r="G49" s="182"/>
      <c r="H49" s="182">
        <f>'実質公債費比率（分子）の構造'!M$45</f>
        <v>1335</v>
      </c>
      <c r="I49" s="182"/>
      <c r="J49" s="182"/>
      <c r="K49" s="182">
        <f>'実質公債費比率（分子）の構造'!N$45</f>
        <v>1327</v>
      </c>
      <c r="L49" s="182"/>
      <c r="M49" s="182"/>
      <c r="N49" s="182">
        <f>'実質公債費比率（分子）の構造'!O$45</f>
        <v>1272</v>
      </c>
      <c r="O49" s="182"/>
      <c r="P49" s="182"/>
    </row>
    <row r="50" spans="1:16" x14ac:dyDescent="0.15">
      <c r="A50" s="182" t="s">
        <v>71</v>
      </c>
      <c r="B50" s="182" t="e">
        <f>NA()</f>
        <v>#N/A</v>
      </c>
      <c r="C50" s="182">
        <f>IF(ISNUMBER('実質公債費比率（分子）の構造'!K$53),'実質公債費比率（分子）の構造'!K$53,NA())</f>
        <v>575</v>
      </c>
      <c r="D50" s="182" t="e">
        <f>NA()</f>
        <v>#N/A</v>
      </c>
      <c r="E50" s="182" t="e">
        <f>NA()</f>
        <v>#N/A</v>
      </c>
      <c r="F50" s="182">
        <f>IF(ISNUMBER('実質公債費比率（分子）の構造'!L$53),'実質公債費比率（分子）の構造'!L$53,NA())</f>
        <v>464</v>
      </c>
      <c r="G50" s="182" t="e">
        <f>NA()</f>
        <v>#N/A</v>
      </c>
      <c r="H50" s="182" t="e">
        <f>NA()</f>
        <v>#N/A</v>
      </c>
      <c r="I50" s="182">
        <f>IF(ISNUMBER('実質公債費比率（分子）の構造'!M$53),'実質公債費比率（分子）の構造'!M$53,NA())</f>
        <v>334</v>
      </c>
      <c r="J50" s="182" t="e">
        <f>NA()</f>
        <v>#N/A</v>
      </c>
      <c r="K50" s="182" t="e">
        <f>NA()</f>
        <v>#N/A</v>
      </c>
      <c r="L50" s="182">
        <f>IF(ISNUMBER('実質公債費比率（分子）の構造'!N$53),'実質公債費比率（分子）の構造'!N$53,NA())</f>
        <v>177</v>
      </c>
      <c r="M50" s="182" t="e">
        <f>NA()</f>
        <v>#N/A</v>
      </c>
      <c r="N50" s="182" t="e">
        <f>NA()</f>
        <v>#N/A</v>
      </c>
      <c r="O50" s="182">
        <f>IF(ISNUMBER('実質公債費比率（分子）の構造'!O$53),'実質公債費比率（分子）の構造'!O$53,NA())</f>
        <v>80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19542</v>
      </c>
      <c r="E56" s="181"/>
      <c r="F56" s="181"/>
      <c r="G56" s="181">
        <f>'将来負担比率（分子）の構造'!J$52</f>
        <v>19383</v>
      </c>
      <c r="H56" s="181"/>
      <c r="I56" s="181"/>
      <c r="J56" s="181">
        <f>'将来負担比率（分子）の構造'!K$52</f>
        <v>18695</v>
      </c>
      <c r="K56" s="181"/>
      <c r="L56" s="181"/>
      <c r="M56" s="181">
        <f>'将来負担比率（分子）の構造'!L$52</f>
        <v>18214</v>
      </c>
      <c r="N56" s="181"/>
      <c r="O56" s="181"/>
      <c r="P56" s="181">
        <f>'将来負担比率（分子）の構造'!M$52</f>
        <v>17887</v>
      </c>
    </row>
    <row r="57" spans="1:16" x14ac:dyDescent="0.15">
      <c r="A57" s="181" t="s">
        <v>42</v>
      </c>
      <c r="B57" s="181"/>
      <c r="C57" s="181"/>
      <c r="D57" s="181">
        <f>'将来負担比率（分子）の構造'!I$51</f>
        <v>236</v>
      </c>
      <c r="E57" s="181"/>
      <c r="F57" s="181"/>
      <c r="G57" s="181">
        <f>'将来負担比率（分子）の構造'!J$51</f>
        <v>212</v>
      </c>
      <c r="H57" s="181"/>
      <c r="I57" s="181"/>
      <c r="J57" s="181">
        <f>'将来負担比率（分子）の構造'!K$51</f>
        <v>184</v>
      </c>
      <c r="K57" s="181"/>
      <c r="L57" s="181"/>
      <c r="M57" s="181">
        <f>'将来負担比率（分子）の構造'!L$51</f>
        <v>156</v>
      </c>
      <c r="N57" s="181"/>
      <c r="O57" s="181"/>
      <c r="P57" s="181">
        <f>'将来負担比率（分子）の構造'!M$51</f>
        <v>128</v>
      </c>
    </row>
    <row r="58" spans="1:16" x14ac:dyDescent="0.15">
      <c r="A58" s="181" t="s">
        <v>41</v>
      </c>
      <c r="B58" s="181"/>
      <c r="C58" s="181"/>
      <c r="D58" s="181">
        <f>'将来負担比率（分子）の構造'!I$50</f>
        <v>7825</v>
      </c>
      <c r="E58" s="181"/>
      <c r="F58" s="181"/>
      <c r="G58" s="181">
        <f>'将来負担比率（分子）の構造'!J$50</f>
        <v>7984</v>
      </c>
      <c r="H58" s="181"/>
      <c r="I58" s="181"/>
      <c r="J58" s="181">
        <f>'将来負担比率（分子）の構造'!K$50</f>
        <v>8082</v>
      </c>
      <c r="K58" s="181"/>
      <c r="L58" s="181"/>
      <c r="M58" s="181">
        <f>'将来負担比率（分子）の構造'!L$50</f>
        <v>8155</v>
      </c>
      <c r="N58" s="181"/>
      <c r="O58" s="181"/>
      <c r="P58" s="181">
        <f>'将来負担比率（分子）の構造'!M$50</f>
        <v>8621</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11</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2220</v>
      </c>
      <c r="C62" s="181"/>
      <c r="D62" s="181"/>
      <c r="E62" s="181">
        <f>'将来負担比率（分子）の構造'!J$45</f>
        <v>2190</v>
      </c>
      <c r="F62" s="181"/>
      <c r="G62" s="181"/>
      <c r="H62" s="181">
        <f>'将来負担比率（分子）の構造'!K$45</f>
        <v>2155</v>
      </c>
      <c r="I62" s="181"/>
      <c r="J62" s="181"/>
      <c r="K62" s="181">
        <f>'将来負担比率（分子）の構造'!L$45</f>
        <v>2067</v>
      </c>
      <c r="L62" s="181"/>
      <c r="M62" s="181"/>
      <c r="N62" s="181">
        <f>'将来負担比率（分子）の構造'!M$45</f>
        <v>2019</v>
      </c>
      <c r="O62" s="181"/>
      <c r="P62" s="181"/>
    </row>
    <row r="63" spans="1:16" x14ac:dyDescent="0.15">
      <c r="A63" s="181" t="s">
        <v>34</v>
      </c>
      <c r="B63" s="181">
        <f>'将来負担比率（分子）の構造'!I$44</f>
        <v>1585</v>
      </c>
      <c r="C63" s="181"/>
      <c r="D63" s="181"/>
      <c r="E63" s="181">
        <f>'将来負担比率（分子）の構造'!J$44</f>
        <v>1365</v>
      </c>
      <c r="F63" s="181"/>
      <c r="G63" s="181"/>
      <c r="H63" s="181">
        <f>'将来負担比率（分子）の構造'!K$44</f>
        <v>1221</v>
      </c>
      <c r="I63" s="181"/>
      <c r="J63" s="181"/>
      <c r="K63" s="181">
        <f>'将来負担比率（分子）の構造'!L$44</f>
        <v>1088</v>
      </c>
      <c r="L63" s="181"/>
      <c r="M63" s="181"/>
      <c r="N63" s="181">
        <f>'将来負担比率（分子）の構造'!M$44</f>
        <v>949</v>
      </c>
      <c r="O63" s="181"/>
      <c r="P63" s="181"/>
    </row>
    <row r="64" spans="1:16" x14ac:dyDescent="0.15">
      <c r="A64" s="181" t="s">
        <v>33</v>
      </c>
      <c r="B64" s="181">
        <f>'将来負担比率（分子）の構造'!I$43</f>
        <v>8143</v>
      </c>
      <c r="C64" s="181"/>
      <c r="D64" s="181"/>
      <c r="E64" s="181">
        <f>'将来負担比率（分子）の構造'!J$43</f>
        <v>7425</v>
      </c>
      <c r="F64" s="181"/>
      <c r="G64" s="181"/>
      <c r="H64" s="181">
        <f>'将来負担比率（分子）の構造'!K$43</f>
        <v>7101</v>
      </c>
      <c r="I64" s="181"/>
      <c r="J64" s="181"/>
      <c r="K64" s="181">
        <f>'将来負担比率（分子）の構造'!L$43</f>
        <v>6420</v>
      </c>
      <c r="L64" s="181"/>
      <c r="M64" s="181"/>
      <c r="N64" s="181">
        <f>'将来負担比率（分子）の構造'!M$43</f>
        <v>5923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15572</v>
      </c>
      <c r="C66" s="181"/>
      <c r="D66" s="181"/>
      <c r="E66" s="181">
        <f>'将来負担比率（分子）の構造'!J$41</f>
        <v>14635</v>
      </c>
      <c r="F66" s="181"/>
      <c r="G66" s="181"/>
      <c r="H66" s="181">
        <f>'将来負担比率（分子）の構造'!K$41</f>
        <v>13575</v>
      </c>
      <c r="I66" s="181"/>
      <c r="J66" s="181"/>
      <c r="K66" s="181">
        <f>'将来負担比率（分子）の構造'!L$41</f>
        <v>12934</v>
      </c>
      <c r="L66" s="181"/>
      <c r="M66" s="181"/>
      <c r="N66" s="181">
        <f>'将来負担比率（分子）の構造'!M$41</f>
        <v>13052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2701</v>
      </c>
      <c r="C72" s="185">
        <f>基金残高に係る経年分析!G55</f>
        <v>2665</v>
      </c>
      <c r="D72" s="185">
        <f>基金残高に係る経年分析!H55</f>
        <v>2626</v>
      </c>
    </row>
    <row r="73" spans="1:16" x14ac:dyDescent="0.15">
      <c r="A73" s="184" t="s">
        <v>78</v>
      </c>
      <c r="B73" s="185">
        <f>基金残高に係る経年分析!F56</f>
        <v>1840</v>
      </c>
      <c r="C73" s="185">
        <f>基金残高に係る経年分析!G56</f>
        <v>1752</v>
      </c>
      <c r="D73" s="185">
        <f>基金残高に係る経年分析!H56</f>
        <v>1759</v>
      </c>
    </row>
    <row r="74" spans="1:16" x14ac:dyDescent="0.15">
      <c r="A74" s="184" t="s">
        <v>79</v>
      </c>
      <c r="B74" s="185">
        <f>基金残高に係る経年分析!F57</f>
        <v>5091</v>
      </c>
      <c r="C74" s="185">
        <f>基金残高に係る経年分析!G57</f>
        <v>5238</v>
      </c>
      <c r="D74" s="185">
        <f>基金残高に係る経年分析!H57</f>
        <v>5762</v>
      </c>
    </row>
  </sheetData>
  <sheetProtection algorithmName="SHA-512" hashValue="q9IJFpeR3qJ0NKAlKlMtZPFwnXWeFEsf1/cPo8cSCvPr/3JUE8IwjHVgPShIR6GLdIZROnaeyqxmRZ9l33ZI9w==" saltValue="BFVRij2lu4Y1WKqERlx0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228</v>
      </c>
      <c r="C5" s="747"/>
      <c r="D5" s="747"/>
      <c r="E5" s="747"/>
      <c r="F5" s="747"/>
      <c r="G5" s="747"/>
      <c r="H5" s="747"/>
      <c r="I5" s="747"/>
      <c r="J5" s="747"/>
      <c r="K5" s="747"/>
      <c r="L5" s="747"/>
      <c r="M5" s="747"/>
      <c r="N5" s="747"/>
      <c r="O5" s="747"/>
      <c r="P5" s="747"/>
      <c r="Q5" s="748"/>
      <c r="R5" s="733">
        <v>2185612</v>
      </c>
      <c r="S5" s="734"/>
      <c r="T5" s="734"/>
      <c r="U5" s="734"/>
      <c r="V5" s="734"/>
      <c r="W5" s="734"/>
      <c r="X5" s="734"/>
      <c r="Y5" s="777"/>
      <c r="Z5" s="795">
        <v>16.8</v>
      </c>
      <c r="AA5" s="795"/>
      <c r="AB5" s="795"/>
      <c r="AC5" s="795"/>
      <c r="AD5" s="796">
        <v>2185612</v>
      </c>
      <c r="AE5" s="796"/>
      <c r="AF5" s="796"/>
      <c r="AG5" s="796"/>
      <c r="AH5" s="796"/>
      <c r="AI5" s="796"/>
      <c r="AJ5" s="796"/>
      <c r="AK5" s="796"/>
      <c r="AL5" s="778">
        <v>27.1</v>
      </c>
      <c r="AM5" s="751"/>
      <c r="AN5" s="751"/>
      <c r="AO5" s="779"/>
      <c r="AP5" s="746" t="s">
        <v>229</v>
      </c>
      <c r="AQ5" s="747"/>
      <c r="AR5" s="747"/>
      <c r="AS5" s="747"/>
      <c r="AT5" s="747"/>
      <c r="AU5" s="747"/>
      <c r="AV5" s="747"/>
      <c r="AW5" s="747"/>
      <c r="AX5" s="747"/>
      <c r="AY5" s="747"/>
      <c r="AZ5" s="747"/>
      <c r="BA5" s="747"/>
      <c r="BB5" s="747"/>
      <c r="BC5" s="747"/>
      <c r="BD5" s="747"/>
      <c r="BE5" s="747"/>
      <c r="BF5" s="748"/>
      <c r="BG5" s="678">
        <v>2184437</v>
      </c>
      <c r="BH5" s="679"/>
      <c r="BI5" s="679"/>
      <c r="BJ5" s="679"/>
      <c r="BK5" s="679"/>
      <c r="BL5" s="679"/>
      <c r="BM5" s="679"/>
      <c r="BN5" s="680"/>
      <c r="BO5" s="715">
        <v>99.9</v>
      </c>
      <c r="BP5" s="715"/>
      <c r="BQ5" s="715"/>
      <c r="BR5" s="715"/>
      <c r="BS5" s="716" t="s">
        <v>139</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151205</v>
      </c>
      <c r="S6" s="679"/>
      <c r="T6" s="679"/>
      <c r="U6" s="679"/>
      <c r="V6" s="679"/>
      <c r="W6" s="679"/>
      <c r="X6" s="679"/>
      <c r="Y6" s="680"/>
      <c r="Z6" s="715">
        <v>1.2</v>
      </c>
      <c r="AA6" s="715"/>
      <c r="AB6" s="715"/>
      <c r="AC6" s="715"/>
      <c r="AD6" s="716">
        <v>151205</v>
      </c>
      <c r="AE6" s="716"/>
      <c r="AF6" s="716"/>
      <c r="AG6" s="716"/>
      <c r="AH6" s="716"/>
      <c r="AI6" s="716"/>
      <c r="AJ6" s="716"/>
      <c r="AK6" s="716"/>
      <c r="AL6" s="681">
        <v>1.9</v>
      </c>
      <c r="AM6" s="682"/>
      <c r="AN6" s="682"/>
      <c r="AO6" s="717"/>
      <c r="AP6" s="675" t="s">
        <v>234</v>
      </c>
      <c r="AQ6" s="676"/>
      <c r="AR6" s="676"/>
      <c r="AS6" s="676"/>
      <c r="AT6" s="676"/>
      <c r="AU6" s="676"/>
      <c r="AV6" s="676"/>
      <c r="AW6" s="676"/>
      <c r="AX6" s="676"/>
      <c r="AY6" s="676"/>
      <c r="AZ6" s="676"/>
      <c r="BA6" s="676"/>
      <c r="BB6" s="676"/>
      <c r="BC6" s="676"/>
      <c r="BD6" s="676"/>
      <c r="BE6" s="676"/>
      <c r="BF6" s="677"/>
      <c r="BG6" s="678">
        <v>2184437</v>
      </c>
      <c r="BH6" s="679"/>
      <c r="BI6" s="679"/>
      <c r="BJ6" s="679"/>
      <c r="BK6" s="679"/>
      <c r="BL6" s="679"/>
      <c r="BM6" s="679"/>
      <c r="BN6" s="680"/>
      <c r="BO6" s="715">
        <v>99.9</v>
      </c>
      <c r="BP6" s="715"/>
      <c r="BQ6" s="715"/>
      <c r="BR6" s="715"/>
      <c r="BS6" s="716" t="s">
        <v>139</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118634</v>
      </c>
      <c r="CS6" s="679"/>
      <c r="CT6" s="679"/>
      <c r="CU6" s="679"/>
      <c r="CV6" s="679"/>
      <c r="CW6" s="679"/>
      <c r="CX6" s="679"/>
      <c r="CY6" s="680"/>
      <c r="CZ6" s="778">
        <v>0.9</v>
      </c>
      <c r="DA6" s="751"/>
      <c r="DB6" s="751"/>
      <c r="DC6" s="781"/>
      <c r="DD6" s="684" t="s">
        <v>139</v>
      </c>
      <c r="DE6" s="679"/>
      <c r="DF6" s="679"/>
      <c r="DG6" s="679"/>
      <c r="DH6" s="679"/>
      <c r="DI6" s="679"/>
      <c r="DJ6" s="679"/>
      <c r="DK6" s="679"/>
      <c r="DL6" s="679"/>
      <c r="DM6" s="679"/>
      <c r="DN6" s="679"/>
      <c r="DO6" s="679"/>
      <c r="DP6" s="680"/>
      <c r="DQ6" s="684">
        <v>118634</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1751</v>
      </c>
      <c r="S7" s="679"/>
      <c r="T7" s="679"/>
      <c r="U7" s="679"/>
      <c r="V7" s="679"/>
      <c r="W7" s="679"/>
      <c r="X7" s="679"/>
      <c r="Y7" s="680"/>
      <c r="Z7" s="715">
        <v>0</v>
      </c>
      <c r="AA7" s="715"/>
      <c r="AB7" s="715"/>
      <c r="AC7" s="715"/>
      <c r="AD7" s="716">
        <v>1751</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726946</v>
      </c>
      <c r="BH7" s="679"/>
      <c r="BI7" s="679"/>
      <c r="BJ7" s="679"/>
      <c r="BK7" s="679"/>
      <c r="BL7" s="679"/>
      <c r="BM7" s="679"/>
      <c r="BN7" s="680"/>
      <c r="BO7" s="715">
        <v>33.299999999999997</v>
      </c>
      <c r="BP7" s="715"/>
      <c r="BQ7" s="715"/>
      <c r="BR7" s="715"/>
      <c r="BS7" s="716" t="s">
        <v>139</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2135910</v>
      </c>
      <c r="CS7" s="679"/>
      <c r="CT7" s="679"/>
      <c r="CU7" s="679"/>
      <c r="CV7" s="679"/>
      <c r="CW7" s="679"/>
      <c r="CX7" s="679"/>
      <c r="CY7" s="680"/>
      <c r="CZ7" s="715">
        <v>16.5</v>
      </c>
      <c r="DA7" s="715"/>
      <c r="DB7" s="715"/>
      <c r="DC7" s="715"/>
      <c r="DD7" s="684">
        <v>487518</v>
      </c>
      <c r="DE7" s="679"/>
      <c r="DF7" s="679"/>
      <c r="DG7" s="679"/>
      <c r="DH7" s="679"/>
      <c r="DI7" s="679"/>
      <c r="DJ7" s="679"/>
      <c r="DK7" s="679"/>
      <c r="DL7" s="679"/>
      <c r="DM7" s="679"/>
      <c r="DN7" s="679"/>
      <c r="DO7" s="679"/>
      <c r="DP7" s="680"/>
      <c r="DQ7" s="684">
        <v>1540382</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11332</v>
      </c>
      <c r="S8" s="679"/>
      <c r="T8" s="679"/>
      <c r="U8" s="679"/>
      <c r="V8" s="679"/>
      <c r="W8" s="679"/>
      <c r="X8" s="679"/>
      <c r="Y8" s="680"/>
      <c r="Z8" s="715">
        <v>0.1</v>
      </c>
      <c r="AA8" s="715"/>
      <c r="AB8" s="715"/>
      <c r="AC8" s="715"/>
      <c r="AD8" s="716">
        <v>11332</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29755</v>
      </c>
      <c r="BH8" s="679"/>
      <c r="BI8" s="679"/>
      <c r="BJ8" s="679"/>
      <c r="BK8" s="679"/>
      <c r="BL8" s="679"/>
      <c r="BM8" s="679"/>
      <c r="BN8" s="680"/>
      <c r="BO8" s="715">
        <v>1.4</v>
      </c>
      <c r="BP8" s="715"/>
      <c r="BQ8" s="715"/>
      <c r="BR8" s="715"/>
      <c r="BS8" s="684" t="s">
        <v>139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3332562</v>
      </c>
      <c r="CS8" s="679"/>
      <c r="CT8" s="679"/>
      <c r="CU8" s="679"/>
      <c r="CV8" s="679"/>
      <c r="CW8" s="679"/>
      <c r="CX8" s="679"/>
      <c r="CY8" s="680"/>
      <c r="CZ8" s="715">
        <v>25.8</v>
      </c>
      <c r="DA8" s="715"/>
      <c r="DB8" s="715"/>
      <c r="DC8" s="715"/>
      <c r="DD8" s="684">
        <v>470448</v>
      </c>
      <c r="DE8" s="679"/>
      <c r="DF8" s="679"/>
      <c r="DG8" s="679"/>
      <c r="DH8" s="679"/>
      <c r="DI8" s="679"/>
      <c r="DJ8" s="679"/>
      <c r="DK8" s="679"/>
      <c r="DL8" s="679"/>
      <c r="DM8" s="679"/>
      <c r="DN8" s="679"/>
      <c r="DO8" s="679"/>
      <c r="DP8" s="680"/>
      <c r="DQ8" s="684">
        <v>1903242</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6046</v>
      </c>
      <c r="S9" s="679"/>
      <c r="T9" s="679"/>
      <c r="U9" s="679"/>
      <c r="V9" s="679"/>
      <c r="W9" s="679"/>
      <c r="X9" s="679"/>
      <c r="Y9" s="680"/>
      <c r="Z9" s="715">
        <v>0</v>
      </c>
      <c r="AA9" s="715"/>
      <c r="AB9" s="715"/>
      <c r="AC9" s="715"/>
      <c r="AD9" s="716">
        <v>6046</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575829</v>
      </c>
      <c r="BH9" s="679"/>
      <c r="BI9" s="679"/>
      <c r="BJ9" s="679"/>
      <c r="BK9" s="679"/>
      <c r="BL9" s="679"/>
      <c r="BM9" s="679"/>
      <c r="BN9" s="680"/>
      <c r="BO9" s="715">
        <v>26.3</v>
      </c>
      <c r="BP9" s="715"/>
      <c r="BQ9" s="715"/>
      <c r="BR9" s="715"/>
      <c r="BS9" s="684" t="s">
        <v>244</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891481</v>
      </c>
      <c r="CS9" s="679"/>
      <c r="CT9" s="679"/>
      <c r="CU9" s="679"/>
      <c r="CV9" s="679"/>
      <c r="CW9" s="679"/>
      <c r="CX9" s="679"/>
      <c r="CY9" s="680"/>
      <c r="CZ9" s="715">
        <v>6.9</v>
      </c>
      <c r="DA9" s="715"/>
      <c r="DB9" s="715"/>
      <c r="DC9" s="715"/>
      <c r="DD9" s="684">
        <v>22115</v>
      </c>
      <c r="DE9" s="679"/>
      <c r="DF9" s="679"/>
      <c r="DG9" s="679"/>
      <c r="DH9" s="679"/>
      <c r="DI9" s="679"/>
      <c r="DJ9" s="679"/>
      <c r="DK9" s="679"/>
      <c r="DL9" s="679"/>
      <c r="DM9" s="679"/>
      <c r="DN9" s="679"/>
      <c r="DO9" s="679"/>
      <c r="DP9" s="680"/>
      <c r="DQ9" s="684">
        <v>785453</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139</v>
      </c>
      <c r="AA10" s="715"/>
      <c r="AB10" s="715"/>
      <c r="AC10" s="715"/>
      <c r="AD10" s="716" t="s">
        <v>139</v>
      </c>
      <c r="AE10" s="716"/>
      <c r="AF10" s="716"/>
      <c r="AG10" s="716"/>
      <c r="AH10" s="716"/>
      <c r="AI10" s="716"/>
      <c r="AJ10" s="716"/>
      <c r="AK10" s="716"/>
      <c r="AL10" s="681" t="s">
        <v>244</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44240</v>
      </c>
      <c r="BH10" s="679"/>
      <c r="BI10" s="679"/>
      <c r="BJ10" s="679"/>
      <c r="BK10" s="679"/>
      <c r="BL10" s="679"/>
      <c r="BM10" s="679"/>
      <c r="BN10" s="680"/>
      <c r="BO10" s="715">
        <v>2</v>
      </c>
      <c r="BP10" s="715"/>
      <c r="BQ10" s="715"/>
      <c r="BR10" s="715"/>
      <c r="BS10" s="684" t="s">
        <v>139</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139</v>
      </c>
      <c r="CS10" s="679"/>
      <c r="CT10" s="679"/>
      <c r="CU10" s="679"/>
      <c r="CV10" s="679"/>
      <c r="CW10" s="679"/>
      <c r="CX10" s="679"/>
      <c r="CY10" s="680"/>
      <c r="CZ10" s="715" t="s">
        <v>139</v>
      </c>
      <c r="DA10" s="715"/>
      <c r="DB10" s="715"/>
      <c r="DC10" s="715"/>
      <c r="DD10" s="684" t="s">
        <v>139</v>
      </c>
      <c r="DE10" s="679"/>
      <c r="DF10" s="679"/>
      <c r="DG10" s="679"/>
      <c r="DH10" s="679"/>
      <c r="DI10" s="679"/>
      <c r="DJ10" s="679"/>
      <c r="DK10" s="679"/>
      <c r="DL10" s="679"/>
      <c r="DM10" s="679"/>
      <c r="DN10" s="679"/>
      <c r="DO10" s="679"/>
      <c r="DP10" s="680"/>
      <c r="DQ10" s="684" t="s">
        <v>138</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301986</v>
      </c>
      <c r="S11" s="679"/>
      <c r="T11" s="679"/>
      <c r="U11" s="679"/>
      <c r="V11" s="679"/>
      <c r="W11" s="679"/>
      <c r="X11" s="679"/>
      <c r="Y11" s="680"/>
      <c r="Z11" s="681">
        <v>2.2999999999999998</v>
      </c>
      <c r="AA11" s="682"/>
      <c r="AB11" s="682"/>
      <c r="AC11" s="683"/>
      <c r="AD11" s="684">
        <v>301986</v>
      </c>
      <c r="AE11" s="679"/>
      <c r="AF11" s="679"/>
      <c r="AG11" s="679"/>
      <c r="AH11" s="679"/>
      <c r="AI11" s="679"/>
      <c r="AJ11" s="679"/>
      <c r="AK11" s="680"/>
      <c r="AL11" s="681">
        <v>3.7</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77122</v>
      </c>
      <c r="BH11" s="679"/>
      <c r="BI11" s="679"/>
      <c r="BJ11" s="679"/>
      <c r="BK11" s="679"/>
      <c r="BL11" s="679"/>
      <c r="BM11" s="679"/>
      <c r="BN11" s="680"/>
      <c r="BO11" s="715">
        <v>3.5</v>
      </c>
      <c r="BP11" s="715"/>
      <c r="BQ11" s="715"/>
      <c r="BR11" s="715"/>
      <c r="BS11" s="684" t="s">
        <v>139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1270329</v>
      </c>
      <c r="CS11" s="679"/>
      <c r="CT11" s="679"/>
      <c r="CU11" s="679"/>
      <c r="CV11" s="679"/>
      <c r="CW11" s="679"/>
      <c r="CX11" s="679"/>
      <c r="CY11" s="680"/>
      <c r="CZ11" s="715">
        <v>9.8000000000000007</v>
      </c>
      <c r="DA11" s="715"/>
      <c r="DB11" s="715"/>
      <c r="DC11" s="715"/>
      <c r="DD11" s="684">
        <v>397342</v>
      </c>
      <c r="DE11" s="679"/>
      <c r="DF11" s="679"/>
      <c r="DG11" s="679"/>
      <c r="DH11" s="679"/>
      <c r="DI11" s="679"/>
      <c r="DJ11" s="679"/>
      <c r="DK11" s="679"/>
      <c r="DL11" s="679"/>
      <c r="DM11" s="679"/>
      <c r="DN11" s="679"/>
      <c r="DO11" s="679"/>
      <c r="DP11" s="680"/>
      <c r="DQ11" s="684">
        <v>660472</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50187</v>
      </c>
      <c r="S12" s="679"/>
      <c r="T12" s="679"/>
      <c r="U12" s="679"/>
      <c r="V12" s="679"/>
      <c r="W12" s="679"/>
      <c r="X12" s="679"/>
      <c r="Y12" s="680"/>
      <c r="Z12" s="715">
        <v>0.4</v>
      </c>
      <c r="AA12" s="715"/>
      <c r="AB12" s="715"/>
      <c r="AC12" s="715"/>
      <c r="AD12" s="716">
        <v>50187</v>
      </c>
      <c r="AE12" s="716"/>
      <c r="AF12" s="716"/>
      <c r="AG12" s="716"/>
      <c r="AH12" s="716"/>
      <c r="AI12" s="716"/>
      <c r="AJ12" s="716"/>
      <c r="AK12" s="716"/>
      <c r="AL12" s="681">
        <v>0.6</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1300486</v>
      </c>
      <c r="BH12" s="679"/>
      <c r="BI12" s="679"/>
      <c r="BJ12" s="679"/>
      <c r="BK12" s="679"/>
      <c r="BL12" s="679"/>
      <c r="BM12" s="679"/>
      <c r="BN12" s="680"/>
      <c r="BO12" s="715">
        <v>59.5</v>
      </c>
      <c r="BP12" s="715"/>
      <c r="BQ12" s="715"/>
      <c r="BR12" s="715"/>
      <c r="BS12" s="684" t="s">
        <v>139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143956</v>
      </c>
      <c r="CS12" s="679"/>
      <c r="CT12" s="679"/>
      <c r="CU12" s="679"/>
      <c r="CV12" s="679"/>
      <c r="CW12" s="679"/>
      <c r="CX12" s="679"/>
      <c r="CY12" s="680"/>
      <c r="CZ12" s="715">
        <v>1.1000000000000001</v>
      </c>
      <c r="DA12" s="715"/>
      <c r="DB12" s="715"/>
      <c r="DC12" s="715"/>
      <c r="DD12" s="684">
        <v>198</v>
      </c>
      <c r="DE12" s="679"/>
      <c r="DF12" s="679"/>
      <c r="DG12" s="679"/>
      <c r="DH12" s="679"/>
      <c r="DI12" s="679"/>
      <c r="DJ12" s="679"/>
      <c r="DK12" s="679"/>
      <c r="DL12" s="679"/>
      <c r="DM12" s="679"/>
      <c r="DN12" s="679"/>
      <c r="DO12" s="679"/>
      <c r="DP12" s="680"/>
      <c r="DQ12" s="684">
        <v>129944</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139</v>
      </c>
      <c r="AA13" s="715"/>
      <c r="AB13" s="715"/>
      <c r="AC13" s="715"/>
      <c r="AD13" s="716" t="s">
        <v>139</v>
      </c>
      <c r="AE13" s="716"/>
      <c r="AF13" s="716"/>
      <c r="AG13" s="716"/>
      <c r="AH13" s="716"/>
      <c r="AI13" s="716"/>
      <c r="AJ13" s="716"/>
      <c r="AK13" s="716"/>
      <c r="AL13" s="681" t="s">
        <v>139</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1300370</v>
      </c>
      <c r="BH13" s="679"/>
      <c r="BI13" s="679"/>
      <c r="BJ13" s="679"/>
      <c r="BK13" s="679"/>
      <c r="BL13" s="679"/>
      <c r="BM13" s="679"/>
      <c r="BN13" s="680"/>
      <c r="BO13" s="715">
        <v>59.5</v>
      </c>
      <c r="BP13" s="715"/>
      <c r="BQ13" s="715"/>
      <c r="BR13" s="715"/>
      <c r="BS13" s="684" t="s">
        <v>139</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1405646</v>
      </c>
      <c r="CS13" s="679"/>
      <c r="CT13" s="679"/>
      <c r="CU13" s="679"/>
      <c r="CV13" s="679"/>
      <c r="CW13" s="679"/>
      <c r="CX13" s="679"/>
      <c r="CY13" s="680"/>
      <c r="CZ13" s="715">
        <v>10.9</v>
      </c>
      <c r="DA13" s="715"/>
      <c r="DB13" s="715"/>
      <c r="DC13" s="715"/>
      <c r="DD13" s="684">
        <v>858350</v>
      </c>
      <c r="DE13" s="679"/>
      <c r="DF13" s="679"/>
      <c r="DG13" s="679"/>
      <c r="DH13" s="679"/>
      <c r="DI13" s="679"/>
      <c r="DJ13" s="679"/>
      <c r="DK13" s="679"/>
      <c r="DL13" s="679"/>
      <c r="DM13" s="679"/>
      <c r="DN13" s="679"/>
      <c r="DO13" s="679"/>
      <c r="DP13" s="680"/>
      <c r="DQ13" s="684">
        <v>694767</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28337</v>
      </c>
      <c r="S14" s="679"/>
      <c r="T14" s="679"/>
      <c r="U14" s="679"/>
      <c r="V14" s="679"/>
      <c r="W14" s="679"/>
      <c r="X14" s="679"/>
      <c r="Y14" s="680"/>
      <c r="Z14" s="715">
        <v>0.2</v>
      </c>
      <c r="AA14" s="715"/>
      <c r="AB14" s="715"/>
      <c r="AC14" s="715"/>
      <c r="AD14" s="716">
        <v>28337</v>
      </c>
      <c r="AE14" s="716"/>
      <c r="AF14" s="716"/>
      <c r="AG14" s="716"/>
      <c r="AH14" s="716"/>
      <c r="AI14" s="716"/>
      <c r="AJ14" s="716"/>
      <c r="AK14" s="716"/>
      <c r="AL14" s="681">
        <v>0.4</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68705</v>
      </c>
      <c r="BH14" s="679"/>
      <c r="BI14" s="679"/>
      <c r="BJ14" s="679"/>
      <c r="BK14" s="679"/>
      <c r="BL14" s="679"/>
      <c r="BM14" s="679"/>
      <c r="BN14" s="680"/>
      <c r="BO14" s="715">
        <v>3.1</v>
      </c>
      <c r="BP14" s="715"/>
      <c r="BQ14" s="715"/>
      <c r="BR14" s="715"/>
      <c r="BS14" s="684" t="s">
        <v>139</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522466</v>
      </c>
      <c r="CS14" s="679"/>
      <c r="CT14" s="679"/>
      <c r="CU14" s="679"/>
      <c r="CV14" s="679"/>
      <c r="CW14" s="679"/>
      <c r="CX14" s="679"/>
      <c r="CY14" s="680"/>
      <c r="CZ14" s="715">
        <v>4</v>
      </c>
      <c r="DA14" s="715"/>
      <c r="DB14" s="715"/>
      <c r="DC14" s="715"/>
      <c r="DD14" s="684">
        <v>22271</v>
      </c>
      <c r="DE14" s="679"/>
      <c r="DF14" s="679"/>
      <c r="DG14" s="679"/>
      <c r="DH14" s="679"/>
      <c r="DI14" s="679"/>
      <c r="DJ14" s="679"/>
      <c r="DK14" s="679"/>
      <c r="DL14" s="679"/>
      <c r="DM14" s="679"/>
      <c r="DN14" s="679"/>
      <c r="DO14" s="679"/>
      <c r="DP14" s="680"/>
      <c r="DQ14" s="684">
        <v>473192</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244</v>
      </c>
      <c r="S15" s="679"/>
      <c r="T15" s="679"/>
      <c r="U15" s="679"/>
      <c r="V15" s="679"/>
      <c r="W15" s="679"/>
      <c r="X15" s="679"/>
      <c r="Y15" s="680"/>
      <c r="Z15" s="715" t="s">
        <v>139</v>
      </c>
      <c r="AA15" s="715"/>
      <c r="AB15" s="715"/>
      <c r="AC15" s="715"/>
      <c r="AD15" s="716" t="s">
        <v>139</v>
      </c>
      <c r="AE15" s="716"/>
      <c r="AF15" s="716"/>
      <c r="AG15" s="716"/>
      <c r="AH15" s="716"/>
      <c r="AI15" s="716"/>
      <c r="AJ15" s="716"/>
      <c r="AK15" s="716"/>
      <c r="AL15" s="681" t="s">
        <v>138</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88300</v>
      </c>
      <c r="BH15" s="679"/>
      <c r="BI15" s="679"/>
      <c r="BJ15" s="679"/>
      <c r="BK15" s="679"/>
      <c r="BL15" s="679"/>
      <c r="BM15" s="679"/>
      <c r="BN15" s="680"/>
      <c r="BO15" s="715">
        <v>4</v>
      </c>
      <c r="BP15" s="715"/>
      <c r="BQ15" s="715"/>
      <c r="BR15" s="715"/>
      <c r="BS15" s="684" t="s">
        <v>244</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1030491</v>
      </c>
      <c r="CS15" s="679"/>
      <c r="CT15" s="679"/>
      <c r="CU15" s="679"/>
      <c r="CV15" s="679"/>
      <c r="CW15" s="679"/>
      <c r="CX15" s="679"/>
      <c r="CY15" s="680"/>
      <c r="CZ15" s="715">
        <v>8</v>
      </c>
      <c r="DA15" s="715"/>
      <c r="DB15" s="715"/>
      <c r="DC15" s="715"/>
      <c r="DD15" s="684">
        <v>127967</v>
      </c>
      <c r="DE15" s="679"/>
      <c r="DF15" s="679"/>
      <c r="DG15" s="679"/>
      <c r="DH15" s="679"/>
      <c r="DI15" s="679"/>
      <c r="DJ15" s="679"/>
      <c r="DK15" s="679"/>
      <c r="DL15" s="679"/>
      <c r="DM15" s="679"/>
      <c r="DN15" s="679"/>
      <c r="DO15" s="679"/>
      <c r="DP15" s="680"/>
      <c r="DQ15" s="684">
        <v>741841</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7981</v>
      </c>
      <c r="S16" s="679"/>
      <c r="T16" s="679"/>
      <c r="U16" s="679"/>
      <c r="V16" s="679"/>
      <c r="W16" s="679"/>
      <c r="X16" s="679"/>
      <c r="Y16" s="680"/>
      <c r="Z16" s="715">
        <v>0.1</v>
      </c>
      <c r="AA16" s="715"/>
      <c r="AB16" s="715"/>
      <c r="AC16" s="715"/>
      <c r="AD16" s="716">
        <v>7981</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139</v>
      </c>
      <c r="BH16" s="679"/>
      <c r="BI16" s="679"/>
      <c r="BJ16" s="679"/>
      <c r="BK16" s="679"/>
      <c r="BL16" s="679"/>
      <c r="BM16" s="679"/>
      <c r="BN16" s="680"/>
      <c r="BO16" s="715" t="s">
        <v>139</v>
      </c>
      <c r="BP16" s="715"/>
      <c r="BQ16" s="715"/>
      <c r="BR16" s="715"/>
      <c r="BS16" s="684" t="s">
        <v>244</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45861</v>
      </c>
      <c r="CS16" s="679"/>
      <c r="CT16" s="679"/>
      <c r="CU16" s="679"/>
      <c r="CV16" s="679"/>
      <c r="CW16" s="679"/>
      <c r="CX16" s="679"/>
      <c r="CY16" s="680"/>
      <c r="CZ16" s="715">
        <v>0.4</v>
      </c>
      <c r="DA16" s="715"/>
      <c r="DB16" s="715"/>
      <c r="DC16" s="715"/>
      <c r="DD16" s="684" t="s">
        <v>139</v>
      </c>
      <c r="DE16" s="679"/>
      <c r="DF16" s="679"/>
      <c r="DG16" s="679"/>
      <c r="DH16" s="679"/>
      <c r="DI16" s="679"/>
      <c r="DJ16" s="679"/>
      <c r="DK16" s="679"/>
      <c r="DL16" s="679"/>
      <c r="DM16" s="679"/>
      <c r="DN16" s="679"/>
      <c r="DO16" s="679"/>
      <c r="DP16" s="680"/>
      <c r="DQ16" s="684">
        <v>20161</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35508</v>
      </c>
      <c r="S17" s="679"/>
      <c r="T17" s="679"/>
      <c r="U17" s="679"/>
      <c r="V17" s="679"/>
      <c r="W17" s="679"/>
      <c r="X17" s="679"/>
      <c r="Y17" s="680"/>
      <c r="Z17" s="715">
        <v>0.3</v>
      </c>
      <c r="AA17" s="715"/>
      <c r="AB17" s="715"/>
      <c r="AC17" s="715"/>
      <c r="AD17" s="716">
        <v>35508</v>
      </c>
      <c r="AE17" s="716"/>
      <c r="AF17" s="716"/>
      <c r="AG17" s="716"/>
      <c r="AH17" s="716"/>
      <c r="AI17" s="716"/>
      <c r="AJ17" s="716"/>
      <c r="AK17" s="716"/>
      <c r="AL17" s="681">
        <v>0.4</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138</v>
      </c>
      <c r="BP17" s="715"/>
      <c r="BQ17" s="715"/>
      <c r="BR17" s="715"/>
      <c r="BS17" s="684" t="s">
        <v>139</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2035845</v>
      </c>
      <c r="CS17" s="679"/>
      <c r="CT17" s="679"/>
      <c r="CU17" s="679"/>
      <c r="CV17" s="679"/>
      <c r="CW17" s="679"/>
      <c r="CX17" s="679"/>
      <c r="CY17" s="680"/>
      <c r="CZ17" s="715">
        <v>15.7</v>
      </c>
      <c r="DA17" s="715"/>
      <c r="DB17" s="715"/>
      <c r="DC17" s="715"/>
      <c r="DD17" s="684" t="s">
        <v>139</v>
      </c>
      <c r="DE17" s="679"/>
      <c r="DF17" s="679"/>
      <c r="DG17" s="679"/>
      <c r="DH17" s="679"/>
      <c r="DI17" s="679"/>
      <c r="DJ17" s="679"/>
      <c r="DK17" s="679"/>
      <c r="DL17" s="679"/>
      <c r="DM17" s="679"/>
      <c r="DN17" s="679"/>
      <c r="DO17" s="679"/>
      <c r="DP17" s="680"/>
      <c r="DQ17" s="684">
        <v>2001631</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7703</v>
      </c>
      <c r="S18" s="679"/>
      <c r="T18" s="679"/>
      <c r="U18" s="679"/>
      <c r="V18" s="679"/>
      <c r="W18" s="679"/>
      <c r="X18" s="679"/>
      <c r="Y18" s="680"/>
      <c r="Z18" s="715">
        <v>0.1</v>
      </c>
      <c r="AA18" s="715"/>
      <c r="AB18" s="715"/>
      <c r="AC18" s="715"/>
      <c r="AD18" s="716">
        <v>7703</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139</v>
      </c>
      <c r="BP18" s="715"/>
      <c r="BQ18" s="715"/>
      <c r="BR18" s="715"/>
      <c r="BS18" s="684" t="s">
        <v>138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139</v>
      </c>
      <c r="CS18" s="679"/>
      <c r="CT18" s="679"/>
      <c r="CU18" s="679"/>
      <c r="CV18" s="679"/>
      <c r="CW18" s="679"/>
      <c r="CX18" s="679"/>
      <c r="CY18" s="680"/>
      <c r="CZ18" s="715" t="s">
        <v>138</v>
      </c>
      <c r="DA18" s="715"/>
      <c r="DB18" s="715"/>
      <c r="DC18" s="715"/>
      <c r="DD18" s="684" t="s">
        <v>139</v>
      </c>
      <c r="DE18" s="679"/>
      <c r="DF18" s="679"/>
      <c r="DG18" s="679"/>
      <c r="DH18" s="679"/>
      <c r="DI18" s="679"/>
      <c r="DJ18" s="679"/>
      <c r="DK18" s="679"/>
      <c r="DL18" s="679"/>
      <c r="DM18" s="679"/>
      <c r="DN18" s="679"/>
      <c r="DO18" s="679"/>
      <c r="DP18" s="680"/>
      <c r="DQ18" s="684" t="s">
        <v>139</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5017</v>
      </c>
      <c r="S19" s="679"/>
      <c r="T19" s="679"/>
      <c r="U19" s="679"/>
      <c r="V19" s="679"/>
      <c r="W19" s="679"/>
      <c r="X19" s="679"/>
      <c r="Y19" s="680"/>
      <c r="Z19" s="715">
        <v>0</v>
      </c>
      <c r="AA19" s="715"/>
      <c r="AB19" s="715"/>
      <c r="AC19" s="715"/>
      <c r="AD19" s="716">
        <v>5017</v>
      </c>
      <c r="AE19" s="716"/>
      <c r="AF19" s="716"/>
      <c r="AG19" s="716"/>
      <c r="AH19" s="716"/>
      <c r="AI19" s="716"/>
      <c r="AJ19" s="716"/>
      <c r="AK19" s="716"/>
      <c r="AL19" s="681">
        <v>0.1</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1175</v>
      </c>
      <c r="BH19" s="679"/>
      <c r="BI19" s="679"/>
      <c r="BJ19" s="679"/>
      <c r="BK19" s="679"/>
      <c r="BL19" s="679"/>
      <c r="BM19" s="679"/>
      <c r="BN19" s="680"/>
      <c r="BO19" s="715">
        <v>0.1</v>
      </c>
      <c r="BP19" s="715"/>
      <c r="BQ19" s="715"/>
      <c r="BR19" s="715"/>
      <c r="BS19" s="684" t="s">
        <v>139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139</v>
      </c>
      <c r="CS19" s="679"/>
      <c r="CT19" s="679"/>
      <c r="CU19" s="679"/>
      <c r="CV19" s="679"/>
      <c r="CW19" s="679"/>
      <c r="CX19" s="679"/>
      <c r="CY19" s="680"/>
      <c r="CZ19" s="715" t="s">
        <v>139</v>
      </c>
      <c r="DA19" s="715"/>
      <c r="DB19" s="715"/>
      <c r="DC19" s="715"/>
      <c r="DD19" s="684" t="s">
        <v>139</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767</v>
      </c>
      <c r="S20" s="679"/>
      <c r="T20" s="679"/>
      <c r="U20" s="679"/>
      <c r="V20" s="679"/>
      <c r="W20" s="679"/>
      <c r="X20" s="679"/>
      <c r="Y20" s="680"/>
      <c r="Z20" s="715">
        <v>0</v>
      </c>
      <c r="AA20" s="715"/>
      <c r="AB20" s="715"/>
      <c r="AC20" s="715"/>
      <c r="AD20" s="716">
        <v>767</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1175</v>
      </c>
      <c r="BH20" s="679"/>
      <c r="BI20" s="679"/>
      <c r="BJ20" s="679"/>
      <c r="BK20" s="679"/>
      <c r="BL20" s="679"/>
      <c r="BM20" s="679"/>
      <c r="BN20" s="680"/>
      <c r="BO20" s="715">
        <v>0.1</v>
      </c>
      <c r="BP20" s="715"/>
      <c r="BQ20" s="715"/>
      <c r="BR20" s="715"/>
      <c r="BS20" s="684" t="s">
        <v>139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12933181</v>
      </c>
      <c r="CS20" s="679"/>
      <c r="CT20" s="679"/>
      <c r="CU20" s="679"/>
      <c r="CV20" s="679"/>
      <c r="CW20" s="679"/>
      <c r="CX20" s="679"/>
      <c r="CY20" s="680"/>
      <c r="CZ20" s="715">
        <v>100</v>
      </c>
      <c r="DA20" s="715"/>
      <c r="DB20" s="715"/>
      <c r="DC20" s="715"/>
      <c r="DD20" s="684">
        <v>2386209</v>
      </c>
      <c r="DE20" s="679"/>
      <c r="DF20" s="679"/>
      <c r="DG20" s="679"/>
      <c r="DH20" s="679"/>
      <c r="DI20" s="679"/>
      <c r="DJ20" s="679"/>
      <c r="DK20" s="679"/>
      <c r="DL20" s="679"/>
      <c r="DM20" s="679"/>
      <c r="DN20" s="679"/>
      <c r="DO20" s="679"/>
      <c r="DP20" s="680"/>
      <c r="DQ20" s="684">
        <v>9069719</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22021</v>
      </c>
      <c r="S21" s="679"/>
      <c r="T21" s="679"/>
      <c r="U21" s="679"/>
      <c r="V21" s="679"/>
      <c r="W21" s="679"/>
      <c r="X21" s="679"/>
      <c r="Y21" s="680"/>
      <c r="Z21" s="715">
        <v>0.2</v>
      </c>
      <c r="AA21" s="715"/>
      <c r="AB21" s="715"/>
      <c r="AC21" s="715"/>
      <c r="AD21" s="716">
        <v>22021</v>
      </c>
      <c r="AE21" s="716"/>
      <c r="AF21" s="716"/>
      <c r="AG21" s="716"/>
      <c r="AH21" s="716"/>
      <c r="AI21" s="716"/>
      <c r="AJ21" s="716"/>
      <c r="AK21" s="716"/>
      <c r="AL21" s="681">
        <v>0.3</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1175</v>
      </c>
      <c r="BH21" s="679"/>
      <c r="BI21" s="679"/>
      <c r="BJ21" s="679"/>
      <c r="BK21" s="679"/>
      <c r="BL21" s="679"/>
      <c r="BM21" s="679"/>
      <c r="BN21" s="680"/>
      <c r="BO21" s="715">
        <v>0.1</v>
      </c>
      <c r="BP21" s="715"/>
      <c r="BQ21" s="715"/>
      <c r="BR21" s="715"/>
      <c r="BS21" s="684" t="s">
        <v>139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5772117</v>
      </c>
      <c r="S22" s="679"/>
      <c r="T22" s="679"/>
      <c r="U22" s="679"/>
      <c r="V22" s="679"/>
      <c r="W22" s="679"/>
      <c r="X22" s="679"/>
      <c r="Y22" s="680"/>
      <c r="Z22" s="715">
        <v>44.2</v>
      </c>
      <c r="AA22" s="715"/>
      <c r="AB22" s="715"/>
      <c r="AC22" s="715"/>
      <c r="AD22" s="716">
        <v>5228317</v>
      </c>
      <c r="AE22" s="716"/>
      <c r="AF22" s="716"/>
      <c r="AG22" s="716"/>
      <c r="AH22" s="716"/>
      <c r="AI22" s="716"/>
      <c r="AJ22" s="716"/>
      <c r="AK22" s="716"/>
      <c r="AL22" s="681">
        <v>64.8</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139</v>
      </c>
      <c r="BH22" s="679"/>
      <c r="BI22" s="679"/>
      <c r="BJ22" s="679"/>
      <c r="BK22" s="679"/>
      <c r="BL22" s="679"/>
      <c r="BM22" s="679"/>
      <c r="BN22" s="680"/>
      <c r="BO22" s="715" t="s">
        <v>138</v>
      </c>
      <c r="BP22" s="715"/>
      <c r="BQ22" s="715"/>
      <c r="BR22" s="715"/>
      <c r="BS22" s="684" t="s">
        <v>139</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5228317</v>
      </c>
      <c r="S23" s="679"/>
      <c r="T23" s="679"/>
      <c r="U23" s="679"/>
      <c r="V23" s="679"/>
      <c r="W23" s="679"/>
      <c r="X23" s="679"/>
      <c r="Y23" s="680"/>
      <c r="Z23" s="715">
        <v>40.1</v>
      </c>
      <c r="AA23" s="715"/>
      <c r="AB23" s="715"/>
      <c r="AC23" s="715"/>
      <c r="AD23" s="716">
        <v>5228317</v>
      </c>
      <c r="AE23" s="716"/>
      <c r="AF23" s="716"/>
      <c r="AG23" s="716"/>
      <c r="AH23" s="716"/>
      <c r="AI23" s="716"/>
      <c r="AJ23" s="716"/>
      <c r="AK23" s="716"/>
      <c r="AL23" s="681">
        <v>64.8</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139</v>
      </c>
      <c r="BH23" s="679"/>
      <c r="BI23" s="679"/>
      <c r="BJ23" s="679"/>
      <c r="BK23" s="679"/>
      <c r="BL23" s="679"/>
      <c r="BM23" s="679"/>
      <c r="BN23" s="680"/>
      <c r="BO23" s="715" t="s">
        <v>139</v>
      </c>
      <c r="BP23" s="715"/>
      <c r="BQ23" s="715"/>
      <c r="BR23" s="715"/>
      <c r="BS23" s="684" t="s">
        <v>139</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543800</v>
      </c>
      <c r="S24" s="679"/>
      <c r="T24" s="679"/>
      <c r="U24" s="679"/>
      <c r="V24" s="679"/>
      <c r="W24" s="679"/>
      <c r="X24" s="679"/>
      <c r="Y24" s="680"/>
      <c r="Z24" s="715">
        <v>4.2</v>
      </c>
      <c r="AA24" s="715"/>
      <c r="AB24" s="715"/>
      <c r="AC24" s="715"/>
      <c r="AD24" s="716" t="s">
        <v>138</v>
      </c>
      <c r="AE24" s="716"/>
      <c r="AF24" s="716"/>
      <c r="AG24" s="716"/>
      <c r="AH24" s="716"/>
      <c r="AI24" s="716"/>
      <c r="AJ24" s="716"/>
      <c r="AK24" s="716"/>
      <c r="AL24" s="681" t="s">
        <v>139</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139</v>
      </c>
      <c r="BH24" s="679"/>
      <c r="BI24" s="679"/>
      <c r="BJ24" s="679"/>
      <c r="BK24" s="679"/>
      <c r="BL24" s="679"/>
      <c r="BM24" s="679"/>
      <c r="BN24" s="680"/>
      <c r="BO24" s="715" t="s">
        <v>139</v>
      </c>
      <c r="BP24" s="715"/>
      <c r="BQ24" s="715"/>
      <c r="BR24" s="715"/>
      <c r="BS24" s="684" t="s">
        <v>139</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4942483</v>
      </c>
      <c r="CS24" s="734"/>
      <c r="CT24" s="734"/>
      <c r="CU24" s="734"/>
      <c r="CV24" s="734"/>
      <c r="CW24" s="734"/>
      <c r="CX24" s="734"/>
      <c r="CY24" s="777"/>
      <c r="CZ24" s="778">
        <v>38.200000000000003</v>
      </c>
      <c r="DA24" s="751"/>
      <c r="DB24" s="751"/>
      <c r="DC24" s="781"/>
      <c r="DD24" s="776">
        <v>4049027</v>
      </c>
      <c r="DE24" s="734"/>
      <c r="DF24" s="734"/>
      <c r="DG24" s="734"/>
      <c r="DH24" s="734"/>
      <c r="DI24" s="734"/>
      <c r="DJ24" s="734"/>
      <c r="DK24" s="777"/>
      <c r="DL24" s="776">
        <v>3268285</v>
      </c>
      <c r="DM24" s="734"/>
      <c r="DN24" s="734"/>
      <c r="DO24" s="734"/>
      <c r="DP24" s="734"/>
      <c r="DQ24" s="734"/>
      <c r="DR24" s="734"/>
      <c r="DS24" s="734"/>
      <c r="DT24" s="734"/>
      <c r="DU24" s="734"/>
      <c r="DV24" s="777"/>
      <c r="DW24" s="778">
        <v>39.200000000000003</v>
      </c>
      <c r="DX24" s="751"/>
      <c r="DY24" s="751"/>
      <c r="DZ24" s="751"/>
      <c r="EA24" s="751"/>
      <c r="EB24" s="751"/>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244</v>
      </c>
      <c r="S25" s="679"/>
      <c r="T25" s="679"/>
      <c r="U25" s="679"/>
      <c r="V25" s="679"/>
      <c r="W25" s="679"/>
      <c r="X25" s="679"/>
      <c r="Y25" s="680"/>
      <c r="Z25" s="715" t="s">
        <v>139</v>
      </c>
      <c r="AA25" s="715"/>
      <c r="AB25" s="715"/>
      <c r="AC25" s="715"/>
      <c r="AD25" s="716" t="s">
        <v>139</v>
      </c>
      <c r="AE25" s="716"/>
      <c r="AF25" s="716"/>
      <c r="AG25" s="716"/>
      <c r="AH25" s="716"/>
      <c r="AI25" s="716"/>
      <c r="AJ25" s="716"/>
      <c r="AK25" s="716"/>
      <c r="AL25" s="681" t="s">
        <v>139</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139</v>
      </c>
      <c r="BH25" s="679"/>
      <c r="BI25" s="679"/>
      <c r="BJ25" s="679"/>
      <c r="BK25" s="679"/>
      <c r="BL25" s="679"/>
      <c r="BM25" s="679"/>
      <c r="BN25" s="680"/>
      <c r="BO25" s="715" t="s">
        <v>139</v>
      </c>
      <c r="BP25" s="715"/>
      <c r="BQ25" s="715"/>
      <c r="BR25" s="715"/>
      <c r="BS25" s="684" t="s">
        <v>139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1907997</v>
      </c>
      <c r="CS25" s="697"/>
      <c r="CT25" s="697"/>
      <c r="CU25" s="697"/>
      <c r="CV25" s="697"/>
      <c r="CW25" s="697"/>
      <c r="CX25" s="697"/>
      <c r="CY25" s="698"/>
      <c r="CZ25" s="681">
        <v>14.8</v>
      </c>
      <c r="DA25" s="699"/>
      <c r="DB25" s="699"/>
      <c r="DC25" s="700"/>
      <c r="DD25" s="684">
        <v>1744919</v>
      </c>
      <c r="DE25" s="697"/>
      <c r="DF25" s="697"/>
      <c r="DG25" s="697"/>
      <c r="DH25" s="697"/>
      <c r="DI25" s="697"/>
      <c r="DJ25" s="697"/>
      <c r="DK25" s="698"/>
      <c r="DL25" s="684">
        <v>1727843</v>
      </c>
      <c r="DM25" s="697"/>
      <c r="DN25" s="697"/>
      <c r="DO25" s="697"/>
      <c r="DP25" s="697"/>
      <c r="DQ25" s="697"/>
      <c r="DR25" s="697"/>
      <c r="DS25" s="697"/>
      <c r="DT25" s="697"/>
      <c r="DU25" s="697"/>
      <c r="DV25" s="698"/>
      <c r="DW25" s="681">
        <v>20.7</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8552062</v>
      </c>
      <c r="S26" s="679"/>
      <c r="T26" s="679"/>
      <c r="U26" s="679"/>
      <c r="V26" s="679"/>
      <c r="W26" s="679"/>
      <c r="X26" s="679"/>
      <c r="Y26" s="680"/>
      <c r="Z26" s="715">
        <v>65.5</v>
      </c>
      <c r="AA26" s="715"/>
      <c r="AB26" s="715"/>
      <c r="AC26" s="715"/>
      <c r="AD26" s="716">
        <v>8008262</v>
      </c>
      <c r="AE26" s="716"/>
      <c r="AF26" s="716"/>
      <c r="AG26" s="716"/>
      <c r="AH26" s="716"/>
      <c r="AI26" s="716"/>
      <c r="AJ26" s="716"/>
      <c r="AK26" s="716"/>
      <c r="AL26" s="681">
        <v>99.2</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244</v>
      </c>
      <c r="BH26" s="679"/>
      <c r="BI26" s="679"/>
      <c r="BJ26" s="679"/>
      <c r="BK26" s="679"/>
      <c r="BL26" s="679"/>
      <c r="BM26" s="679"/>
      <c r="BN26" s="680"/>
      <c r="BO26" s="715" t="s">
        <v>138</v>
      </c>
      <c r="BP26" s="715"/>
      <c r="BQ26" s="715"/>
      <c r="BR26" s="715"/>
      <c r="BS26" s="684" t="s">
        <v>244</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1256547</v>
      </c>
      <c r="CS26" s="679"/>
      <c r="CT26" s="679"/>
      <c r="CU26" s="679"/>
      <c r="CV26" s="679"/>
      <c r="CW26" s="679"/>
      <c r="CX26" s="679"/>
      <c r="CY26" s="680"/>
      <c r="CZ26" s="681">
        <v>9.6999999999999993</v>
      </c>
      <c r="DA26" s="699"/>
      <c r="DB26" s="699"/>
      <c r="DC26" s="700"/>
      <c r="DD26" s="684">
        <v>1115669</v>
      </c>
      <c r="DE26" s="679"/>
      <c r="DF26" s="679"/>
      <c r="DG26" s="679"/>
      <c r="DH26" s="679"/>
      <c r="DI26" s="679"/>
      <c r="DJ26" s="679"/>
      <c r="DK26" s="680"/>
      <c r="DL26" s="684" t="s">
        <v>139</v>
      </c>
      <c r="DM26" s="679"/>
      <c r="DN26" s="679"/>
      <c r="DO26" s="679"/>
      <c r="DP26" s="679"/>
      <c r="DQ26" s="679"/>
      <c r="DR26" s="679"/>
      <c r="DS26" s="679"/>
      <c r="DT26" s="679"/>
      <c r="DU26" s="679"/>
      <c r="DV26" s="680"/>
      <c r="DW26" s="681" t="s">
        <v>139</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3234</v>
      </c>
      <c r="S27" s="679"/>
      <c r="T27" s="679"/>
      <c r="U27" s="679"/>
      <c r="V27" s="679"/>
      <c r="W27" s="679"/>
      <c r="X27" s="679"/>
      <c r="Y27" s="680"/>
      <c r="Z27" s="715">
        <v>0</v>
      </c>
      <c r="AA27" s="715"/>
      <c r="AB27" s="715"/>
      <c r="AC27" s="715"/>
      <c r="AD27" s="716">
        <v>3234</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2185612</v>
      </c>
      <c r="BH27" s="679"/>
      <c r="BI27" s="679"/>
      <c r="BJ27" s="679"/>
      <c r="BK27" s="679"/>
      <c r="BL27" s="679"/>
      <c r="BM27" s="679"/>
      <c r="BN27" s="680"/>
      <c r="BO27" s="715">
        <v>100</v>
      </c>
      <c r="BP27" s="715"/>
      <c r="BQ27" s="715"/>
      <c r="BR27" s="715"/>
      <c r="BS27" s="684" t="s">
        <v>244</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998642</v>
      </c>
      <c r="CS27" s="697"/>
      <c r="CT27" s="697"/>
      <c r="CU27" s="697"/>
      <c r="CV27" s="697"/>
      <c r="CW27" s="697"/>
      <c r="CX27" s="697"/>
      <c r="CY27" s="698"/>
      <c r="CZ27" s="681">
        <v>7.7</v>
      </c>
      <c r="DA27" s="699"/>
      <c r="DB27" s="699"/>
      <c r="DC27" s="700"/>
      <c r="DD27" s="684">
        <v>302478</v>
      </c>
      <c r="DE27" s="697"/>
      <c r="DF27" s="697"/>
      <c r="DG27" s="697"/>
      <c r="DH27" s="697"/>
      <c r="DI27" s="697"/>
      <c r="DJ27" s="697"/>
      <c r="DK27" s="698"/>
      <c r="DL27" s="684">
        <v>302358</v>
      </c>
      <c r="DM27" s="697"/>
      <c r="DN27" s="697"/>
      <c r="DO27" s="697"/>
      <c r="DP27" s="697"/>
      <c r="DQ27" s="697"/>
      <c r="DR27" s="697"/>
      <c r="DS27" s="697"/>
      <c r="DT27" s="697"/>
      <c r="DU27" s="697"/>
      <c r="DV27" s="698"/>
      <c r="DW27" s="681">
        <v>3.6</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54462</v>
      </c>
      <c r="S28" s="679"/>
      <c r="T28" s="679"/>
      <c r="U28" s="679"/>
      <c r="V28" s="679"/>
      <c r="W28" s="679"/>
      <c r="X28" s="679"/>
      <c r="Y28" s="680"/>
      <c r="Z28" s="715">
        <v>0.4</v>
      </c>
      <c r="AA28" s="715"/>
      <c r="AB28" s="715"/>
      <c r="AC28" s="715"/>
      <c r="AD28" s="716" t="s">
        <v>139</v>
      </c>
      <c r="AE28" s="716"/>
      <c r="AF28" s="716"/>
      <c r="AG28" s="716"/>
      <c r="AH28" s="716"/>
      <c r="AI28" s="716"/>
      <c r="AJ28" s="716"/>
      <c r="AK28" s="716"/>
      <c r="AL28" s="681" t="s">
        <v>139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2035844</v>
      </c>
      <c r="CS28" s="679"/>
      <c r="CT28" s="679"/>
      <c r="CU28" s="679"/>
      <c r="CV28" s="679"/>
      <c r="CW28" s="679"/>
      <c r="CX28" s="679"/>
      <c r="CY28" s="680"/>
      <c r="CZ28" s="681">
        <v>15.7</v>
      </c>
      <c r="DA28" s="699"/>
      <c r="DB28" s="699"/>
      <c r="DC28" s="700"/>
      <c r="DD28" s="684">
        <v>2001630</v>
      </c>
      <c r="DE28" s="679"/>
      <c r="DF28" s="679"/>
      <c r="DG28" s="679"/>
      <c r="DH28" s="679"/>
      <c r="DI28" s="679"/>
      <c r="DJ28" s="679"/>
      <c r="DK28" s="680"/>
      <c r="DL28" s="684">
        <v>1238084</v>
      </c>
      <c r="DM28" s="679"/>
      <c r="DN28" s="679"/>
      <c r="DO28" s="679"/>
      <c r="DP28" s="679"/>
      <c r="DQ28" s="679"/>
      <c r="DR28" s="679"/>
      <c r="DS28" s="679"/>
      <c r="DT28" s="679"/>
      <c r="DU28" s="679"/>
      <c r="DV28" s="680"/>
      <c r="DW28" s="681">
        <v>14.9</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215262</v>
      </c>
      <c r="S29" s="679"/>
      <c r="T29" s="679"/>
      <c r="U29" s="679"/>
      <c r="V29" s="679"/>
      <c r="W29" s="679"/>
      <c r="X29" s="679"/>
      <c r="Y29" s="680"/>
      <c r="Z29" s="715">
        <v>1.6</v>
      </c>
      <c r="AA29" s="715"/>
      <c r="AB29" s="715"/>
      <c r="AC29" s="715"/>
      <c r="AD29" s="716">
        <v>51917</v>
      </c>
      <c r="AE29" s="716"/>
      <c r="AF29" s="716"/>
      <c r="AG29" s="716"/>
      <c r="AH29" s="716"/>
      <c r="AI29" s="716"/>
      <c r="AJ29" s="716"/>
      <c r="AK29" s="716"/>
      <c r="AL29" s="681">
        <v>0.6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70</v>
      </c>
      <c r="CG29" s="712"/>
      <c r="CH29" s="712"/>
      <c r="CI29" s="712"/>
      <c r="CJ29" s="712"/>
      <c r="CK29" s="712"/>
      <c r="CL29" s="712"/>
      <c r="CM29" s="712"/>
      <c r="CN29" s="712"/>
      <c r="CO29" s="712"/>
      <c r="CP29" s="712"/>
      <c r="CQ29" s="713"/>
      <c r="CR29" s="678">
        <v>2035835</v>
      </c>
      <c r="CS29" s="697"/>
      <c r="CT29" s="697"/>
      <c r="CU29" s="697"/>
      <c r="CV29" s="697"/>
      <c r="CW29" s="697"/>
      <c r="CX29" s="697"/>
      <c r="CY29" s="698"/>
      <c r="CZ29" s="681">
        <v>15.7</v>
      </c>
      <c r="DA29" s="699"/>
      <c r="DB29" s="699"/>
      <c r="DC29" s="700"/>
      <c r="DD29" s="684">
        <v>2001621</v>
      </c>
      <c r="DE29" s="697"/>
      <c r="DF29" s="697"/>
      <c r="DG29" s="697"/>
      <c r="DH29" s="697"/>
      <c r="DI29" s="697"/>
      <c r="DJ29" s="697"/>
      <c r="DK29" s="698"/>
      <c r="DL29" s="684">
        <v>1238075</v>
      </c>
      <c r="DM29" s="697"/>
      <c r="DN29" s="697"/>
      <c r="DO29" s="697"/>
      <c r="DP29" s="697"/>
      <c r="DQ29" s="697"/>
      <c r="DR29" s="697"/>
      <c r="DS29" s="697"/>
      <c r="DT29" s="697"/>
      <c r="DU29" s="697"/>
      <c r="DV29" s="698"/>
      <c r="DW29" s="681">
        <v>14.9</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51796</v>
      </c>
      <c r="S30" s="679"/>
      <c r="T30" s="679"/>
      <c r="U30" s="679"/>
      <c r="V30" s="679"/>
      <c r="W30" s="679"/>
      <c r="X30" s="679"/>
      <c r="Y30" s="680"/>
      <c r="Z30" s="715">
        <v>0.4</v>
      </c>
      <c r="AA30" s="715"/>
      <c r="AB30" s="715"/>
      <c r="AC30" s="715"/>
      <c r="AD30" s="716" t="s">
        <v>244</v>
      </c>
      <c r="AE30" s="716"/>
      <c r="AF30" s="716"/>
      <c r="AG30" s="716"/>
      <c r="AH30" s="716"/>
      <c r="AI30" s="716"/>
      <c r="AJ30" s="716"/>
      <c r="AK30" s="716"/>
      <c r="AL30" s="681" t="s">
        <v>139</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1957551</v>
      </c>
      <c r="CS30" s="679"/>
      <c r="CT30" s="679"/>
      <c r="CU30" s="679"/>
      <c r="CV30" s="679"/>
      <c r="CW30" s="679"/>
      <c r="CX30" s="679"/>
      <c r="CY30" s="680"/>
      <c r="CZ30" s="681">
        <v>15.1</v>
      </c>
      <c r="DA30" s="699"/>
      <c r="DB30" s="699"/>
      <c r="DC30" s="700"/>
      <c r="DD30" s="684">
        <v>1925107</v>
      </c>
      <c r="DE30" s="679"/>
      <c r="DF30" s="679"/>
      <c r="DG30" s="679"/>
      <c r="DH30" s="679"/>
      <c r="DI30" s="679"/>
      <c r="DJ30" s="679"/>
      <c r="DK30" s="680"/>
      <c r="DL30" s="684">
        <v>1161561</v>
      </c>
      <c r="DM30" s="679"/>
      <c r="DN30" s="679"/>
      <c r="DO30" s="679"/>
      <c r="DP30" s="679"/>
      <c r="DQ30" s="679"/>
      <c r="DR30" s="679"/>
      <c r="DS30" s="679"/>
      <c r="DT30" s="679"/>
      <c r="DU30" s="679"/>
      <c r="DV30" s="680"/>
      <c r="DW30" s="681">
        <v>13.9</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685197</v>
      </c>
      <c r="S31" s="679"/>
      <c r="T31" s="679"/>
      <c r="U31" s="679"/>
      <c r="V31" s="679"/>
      <c r="W31" s="679"/>
      <c r="X31" s="679"/>
      <c r="Y31" s="680"/>
      <c r="Z31" s="715">
        <v>5.3</v>
      </c>
      <c r="AA31" s="715"/>
      <c r="AB31" s="715"/>
      <c r="AC31" s="715"/>
      <c r="AD31" s="716" t="s">
        <v>138</v>
      </c>
      <c r="AE31" s="716"/>
      <c r="AF31" s="716"/>
      <c r="AG31" s="716"/>
      <c r="AH31" s="716"/>
      <c r="AI31" s="716"/>
      <c r="AJ31" s="716"/>
      <c r="AK31" s="716"/>
      <c r="AL31" s="681" t="s">
        <v>139</v>
      </c>
      <c r="AM31" s="682"/>
      <c r="AN31" s="682"/>
      <c r="AO31" s="717"/>
      <c r="AP31" s="753" t="s">
        <v>312</v>
      </c>
      <c r="AQ31" s="754"/>
      <c r="AR31" s="754"/>
      <c r="AS31" s="754"/>
      <c r="AT31" s="759" t="s">
        <v>313</v>
      </c>
      <c r="AU31" s="231"/>
      <c r="AV31" s="231"/>
      <c r="AW31" s="231"/>
      <c r="AX31" s="746" t="s">
        <v>189</v>
      </c>
      <c r="AY31" s="747"/>
      <c r="AZ31" s="747"/>
      <c r="BA31" s="747"/>
      <c r="BB31" s="747"/>
      <c r="BC31" s="747"/>
      <c r="BD31" s="747"/>
      <c r="BE31" s="747"/>
      <c r="BF31" s="748"/>
      <c r="BG31" s="749">
        <v>99.2</v>
      </c>
      <c r="BH31" s="750"/>
      <c r="BI31" s="750"/>
      <c r="BJ31" s="750"/>
      <c r="BK31" s="750"/>
      <c r="BL31" s="750"/>
      <c r="BM31" s="751">
        <v>96.3</v>
      </c>
      <c r="BN31" s="750"/>
      <c r="BO31" s="750"/>
      <c r="BP31" s="750"/>
      <c r="BQ31" s="752"/>
      <c r="BR31" s="749">
        <v>99.2</v>
      </c>
      <c r="BS31" s="750"/>
      <c r="BT31" s="750"/>
      <c r="BU31" s="750"/>
      <c r="BV31" s="750"/>
      <c r="BW31" s="750"/>
      <c r="BX31" s="751">
        <v>95.4</v>
      </c>
      <c r="BY31" s="750"/>
      <c r="BZ31" s="750"/>
      <c r="CA31" s="750"/>
      <c r="CB31" s="752"/>
      <c r="CD31" s="769"/>
      <c r="CE31" s="770"/>
      <c r="CF31" s="711" t="s">
        <v>314</v>
      </c>
      <c r="CG31" s="712"/>
      <c r="CH31" s="712"/>
      <c r="CI31" s="712"/>
      <c r="CJ31" s="712"/>
      <c r="CK31" s="712"/>
      <c r="CL31" s="712"/>
      <c r="CM31" s="712"/>
      <c r="CN31" s="712"/>
      <c r="CO31" s="712"/>
      <c r="CP31" s="712"/>
      <c r="CQ31" s="713"/>
      <c r="CR31" s="678">
        <v>78284</v>
      </c>
      <c r="CS31" s="697"/>
      <c r="CT31" s="697"/>
      <c r="CU31" s="697"/>
      <c r="CV31" s="697"/>
      <c r="CW31" s="697"/>
      <c r="CX31" s="697"/>
      <c r="CY31" s="698"/>
      <c r="CZ31" s="681">
        <v>0.6</v>
      </c>
      <c r="DA31" s="699"/>
      <c r="DB31" s="699"/>
      <c r="DC31" s="700"/>
      <c r="DD31" s="684">
        <v>76514</v>
      </c>
      <c r="DE31" s="697"/>
      <c r="DF31" s="697"/>
      <c r="DG31" s="697"/>
      <c r="DH31" s="697"/>
      <c r="DI31" s="697"/>
      <c r="DJ31" s="697"/>
      <c r="DK31" s="698"/>
      <c r="DL31" s="684">
        <v>76514</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315</v>
      </c>
      <c r="C32" s="743"/>
      <c r="D32" s="743"/>
      <c r="E32" s="743"/>
      <c r="F32" s="743"/>
      <c r="G32" s="743"/>
      <c r="H32" s="743"/>
      <c r="I32" s="743"/>
      <c r="J32" s="743"/>
      <c r="K32" s="743"/>
      <c r="L32" s="743"/>
      <c r="M32" s="743"/>
      <c r="N32" s="743"/>
      <c r="O32" s="743"/>
      <c r="P32" s="743"/>
      <c r="Q32" s="744"/>
      <c r="R32" s="678" t="s">
        <v>139</v>
      </c>
      <c r="S32" s="679"/>
      <c r="T32" s="679"/>
      <c r="U32" s="679"/>
      <c r="V32" s="679"/>
      <c r="W32" s="679"/>
      <c r="X32" s="679"/>
      <c r="Y32" s="680"/>
      <c r="Z32" s="715" t="s">
        <v>244</v>
      </c>
      <c r="AA32" s="715"/>
      <c r="AB32" s="715"/>
      <c r="AC32" s="715"/>
      <c r="AD32" s="716" t="s">
        <v>139</v>
      </c>
      <c r="AE32" s="716"/>
      <c r="AF32" s="716"/>
      <c r="AG32" s="716"/>
      <c r="AH32" s="716"/>
      <c r="AI32" s="716"/>
      <c r="AJ32" s="716"/>
      <c r="AK32" s="716"/>
      <c r="AL32" s="681" t="s">
        <v>139</v>
      </c>
      <c r="AM32" s="682"/>
      <c r="AN32" s="682"/>
      <c r="AO32" s="717"/>
      <c r="AP32" s="755"/>
      <c r="AQ32" s="756"/>
      <c r="AR32" s="756"/>
      <c r="AS32" s="756"/>
      <c r="AT32" s="760"/>
      <c r="AU32" s="230" t="s">
        <v>316</v>
      </c>
      <c r="AV32" s="230"/>
      <c r="AW32" s="230"/>
      <c r="AX32" s="675" t="s">
        <v>317</v>
      </c>
      <c r="AY32" s="676"/>
      <c r="AZ32" s="676"/>
      <c r="BA32" s="676"/>
      <c r="BB32" s="676"/>
      <c r="BC32" s="676"/>
      <c r="BD32" s="676"/>
      <c r="BE32" s="676"/>
      <c r="BF32" s="677"/>
      <c r="BG32" s="762">
        <v>99.6</v>
      </c>
      <c r="BH32" s="697"/>
      <c r="BI32" s="697"/>
      <c r="BJ32" s="697"/>
      <c r="BK32" s="697"/>
      <c r="BL32" s="697"/>
      <c r="BM32" s="682">
        <v>97.9</v>
      </c>
      <c r="BN32" s="763"/>
      <c r="BO32" s="763"/>
      <c r="BP32" s="763"/>
      <c r="BQ32" s="721"/>
      <c r="BR32" s="762">
        <v>99.4</v>
      </c>
      <c r="BS32" s="697"/>
      <c r="BT32" s="697"/>
      <c r="BU32" s="697"/>
      <c r="BV32" s="697"/>
      <c r="BW32" s="697"/>
      <c r="BX32" s="682">
        <v>97.5</v>
      </c>
      <c r="BY32" s="763"/>
      <c r="BZ32" s="763"/>
      <c r="CA32" s="763"/>
      <c r="CB32" s="721"/>
      <c r="CD32" s="771"/>
      <c r="CE32" s="772"/>
      <c r="CF32" s="711" t="s">
        <v>318</v>
      </c>
      <c r="CG32" s="712"/>
      <c r="CH32" s="712"/>
      <c r="CI32" s="712"/>
      <c r="CJ32" s="712"/>
      <c r="CK32" s="712"/>
      <c r="CL32" s="712"/>
      <c r="CM32" s="712"/>
      <c r="CN32" s="712"/>
      <c r="CO32" s="712"/>
      <c r="CP32" s="712"/>
      <c r="CQ32" s="713"/>
      <c r="CR32" s="678">
        <v>9</v>
      </c>
      <c r="CS32" s="679"/>
      <c r="CT32" s="679"/>
      <c r="CU32" s="679"/>
      <c r="CV32" s="679"/>
      <c r="CW32" s="679"/>
      <c r="CX32" s="679"/>
      <c r="CY32" s="680"/>
      <c r="CZ32" s="681">
        <v>0</v>
      </c>
      <c r="DA32" s="699"/>
      <c r="DB32" s="699"/>
      <c r="DC32" s="700"/>
      <c r="DD32" s="684">
        <v>9</v>
      </c>
      <c r="DE32" s="679"/>
      <c r="DF32" s="679"/>
      <c r="DG32" s="679"/>
      <c r="DH32" s="679"/>
      <c r="DI32" s="679"/>
      <c r="DJ32" s="679"/>
      <c r="DK32" s="680"/>
      <c r="DL32" s="684">
        <v>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808679</v>
      </c>
      <c r="S33" s="679"/>
      <c r="T33" s="679"/>
      <c r="U33" s="679"/>
      <c r="V33" s="679"/>
      <c r="W33" s="679"/>
      <c r="X33" s="679"/>
      <c r="Y33" s="680"/>
      <c r="Z33" s="715">
        <v>6.2</v>
      </c>
      <c r="AA33" s="715"/>
      <c r="AB33" s="715"/>
      <c r="AC33" s="715"/>
      <c r="AD33" s="716" t="s">
        <v>139</v>
      </c>
      <c r="AE33" s="716"/>
      <c r="AF33" s="716"/>
      <c r="AG33" s="716"/>
      <c r="AH33" s="716"/>
      <c r="AI33" s="716"/>
      <c r="AJ33" s="716"/>
      <c r="AK33" s="716"/>
      <c r="AL33" s="681" t="s">
        <v>139</v>
      </c>
      <c r="AM33" s="682"/>
      <c r="AN33" s="682"/>
      <c r="AO33" s="717"/>
      <c r="AP33" s="757"/>
      <c r="AQ33" s="758"/>
      <c r="AR33" s="758"/>
      <c r="AS33" s="758"/>
      <c r="AT33" s="761"/>
      <c r="AU33" s="232"/>
      <c r="AV33" s="232"/>
      <c r="AW33" s="232"/>
      <c r="AX33" s="659" t="s">
        <v>320</v>
      </c>
      <c r="AY33" s="660"/>
      <c r="AZ33" s="660"/>
      <c r="BA33" s="660"/>
      <c r="BB33" s="660"/>
      <c r="BC33" s="660"/>
      <c r="BD33" s="660"/>
      <c r="BE33" s="660"/>
      <c r="BF33" s="661"/>
      <c r="BG33" s="745">
        <v>99</v>
      </c>
      <c r="BH33" s="663"/>
      <c r="BI33" s="663"/>
      <c r="BJ33" s="663"/>
      <c r="BK33" s="663"/>
      <c r="BL33" s="663"/>
      <c r="BM33" s="706">
        <v>95.1</v>
      </c>
      <c r="BN33" s="663"/>
      <c r="BO33" s="663"/>
      <c r="BP33" s="663"/>
      <c r="BQ33" s="727"/>
      <c r="BR33" s="745">
        <v>99</v>
      </c>
      <c r="BS33" s="663"/>
      <c r="BT33" s="663"/>
      <c r="BU33" s="663"/>
      <c r="BV33" s="663"/>
      <c r="BW33" s="663"/>
      <c r="BX33" s="706">
        <v>93.8</v>
      </c>
      <c r="BY33" s="663"/>
      <c r="BZ33" s="663"/>
      <c r="CA33" s="663"/>
      <c r="CB33" s="727"/>
      <c r="CD33" s="711" t="s">
        <v>321</v>
      </c>
      <c r="CE33" s="712"/>
      <c r="CF33" s="712"/>
      <c r="CG33" s="712"/>
      <c r="CH33" s="712"/>
      <c r="CI33" s="712"/>
      <c r="CJ33" s="712"/>
      <c r="CK33" s="712"/>
      <c r="CL33" s="712"/>
      <c r="CM33" s="712"/>
      <c r="CN33" s="712"/>
      <c r="CO33" s="712"/>
      <c r="CP33" s="712"/>
      <c r="CQ33" s="713"/>
      <c r="CR33" s="678">
        <v>5558628</v>
      </c>
      <c r="CS33" s="697"/>
      <c r="CT33" s="697"/>
      <c r="CU33" s="697"/>
      <c r="CV33" s="697"/>
      <c r="CW33" s="697"/>
      <c r="CX33" s="697"/>
      <c r="CY33" s="698"/>
      <c r="CZ33" s="681">
        <v>43</v>
      </c>
      <c r="DA33" s="699"/>
      <c r="DB33" s="699"/>
      <c r="DC33" s="700"/>
      <c r="DD33" s="684">
        <v>4570671</v>
      </c>
      <c r="DE33" s="697"/>
      <c r="DF33" s="697"/>
      <c r="DG33" s="697"/>
      <c r="DH33" s="697"/>
      <c r="DI33" s="697"/>
      <c r="DJ33" s="697"/>
      <c r="DK33" s="698"/>
      <c r="DL33" s="684">
        <v>3733968</v>
      </c>
      <c r="DM33" s="697"/>
      <c r="DN33" s="697"/>
      <c r="DO33" s="697"/>
      <c r="DP33" s="697"/>
      <c r="DQ33" s="697"/>
      <c r="DR33" s="697"/>
      <c r="DS33" s="697"/>
      <c r="DT33" s="697"/>
      <c r="DU33" s="697"/>
      <c r="DV33" s="698"/>
      <c r="DW33" s="681">
        <v>44.8</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100553</v>
      </c>
      <c r="S34" s="679"/>
      <c r="T34" s="679"/>
      <c r="U34" s="679"/>
      <c r="V34" s="679"/>
      <c r="W34" s="679"/>
      <c r="X34" s="679"/>
      <c r="Y34" s="680"/>
      <c r="Z34" s="715">
        <v>0.8</v>
      </c>
      <c r="AA34" s="715"/>
      <c r="AB34" s="715"/>
      <c r="AC34" s="715"/>
      <c r="AD34" s="716" t="s">
        <v>138</v>
      </c>
      <c r="AE34" s="716"/>
      <c r="AF34" s="716"/>
      <c r="AG34" s="716"/>
      <c r="AH34" s="716"/>
      <c r="AI34" s="716"/>
      <c r="AJ34" s="716"/>
      <c r="AK34" s="716"/>
      <c r="AL34" s="681" t="s">
        <v>139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1639436</v>
      </c>
      <c r="CS34" s="679"/>
      <c r="CT34" s="679"/>
      <c r="CU34" s="679"/>
      <c r="CV34" s="679"/>
      <c r="CW34" s="679"/>
      <c r="CX34" s="679"/>
      <c r="CY34" s="680"/>
      <c r="CZ34" s="681">
        <v>12.7</v>
      </c>
      <c r="DA34" s="699"/>
      <c r="DB34" s="699"/>
      <c r="DC34" s="700"/>
      <c r="DD34" s="684">
        <v>1141295</v>
      </c>
      <c r="DE34" s="679"/>
      <c r="DF34" s="679"/>
      <c r="DG34" s="679"/>
      <c r="DH34" s="679"/>
      <c r="DI34" s="679"/>
      <c r="DJ34" s="679"/>
      <c r="DK34" s="680"/>
      <c r="DL34" s="684">
        <v>1029199</v>
      </c>
      <c r="DM34" s="679"/>
      <c r="DN34" s="679"/>
      <c r="DO34" s="679"/>
      <c r="DP34" s="679"/>
      <c r="DQ34" s="679"/>
      <c r="DR34" s="679"/>
      <c r="DS34" s="679"/>
      <c r="DT34" s="679"/>
      <c r="DU34" s="679"/>
      <c r="DV34" s="680"/>
      <c r="DW34" s="681">
        <v>12.3</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28913</v>
      </c>
      <c r="S35" s="679"/>
      <c r="T35" s="679"/>
      <c r="U35" s="679"/>
      <c r="V35" s="679"/>
      <c r="W35" s="679"/>
      <c r="X35" s="679"/>
      <c r="Y35" s="680"/>
      <c r="Z35" s="715">
        <v>0.2</v>
      </c>
      <c r="AA35" s="715"/>
      <c r="AB35" s="715"/>
      <c r="AC35" s="715"/>
      <c r="AD35" s="716" t="s">
        <v>139</v>
      </c>
      <c r="AE35" s="716"/>
      <c r="AF35" s="716"/>
      <c r="AG35" s="716"/>
      <c r="AH35" s="716"/>
      <c r="AI35" s="716"/>
      <c r="AJ35" s="716"/>
      <c r="AK35" s="716"/>
      <c r="AL35" s="681" t="s">
        <v>138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75511</v>
      </c>
      <c r="CS35" s="697"/>
      <c r="CT35" s="697"/>
      <c r="CU35" s="697"/>
      <c r="CV35" s="697"/>
      <c r="CW35" s="697"/>
      <c r="CX35" s="697"/>
      <c r="CY35" s="698"/>
      <c r="CZ35" s="681">
        <v>0.6</v>
      </c>
      <c r="DA35" s="699"/>
      <c r="DB35" s="699"/>
      <c r="DC35" s="700"/>
      <c r="DD35" s="684">
        <v>48970</v>
      </c>
      <c r="DE35" s="697"/>
      <c r="DF35" s="697"/>
      <c r="DG35" s="697"/>
      <c r="DH35" s="697"/>
      <c r="DI35" s="697"/>
      <c r="DJ35" s="697"/>
      <c r="DK35" s="698"/>
      <c r="DL35" s="684">
        <v>48970</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116574</v>
      </c>
      <c r="S36" s="679"/>
      <c r="T36" s="679"/>
      <c r="U36" s="679"/>
      <c r="V36" s="679"/>
      <c r="W36" s="679"/>
      <c r="X36" s="679"/>
      <c r="Y36" s="680"/>
      <c r="Z36" s="715">
        <v>0.9</v>
      </c>
      <c r="AA36" s="715"/>
      <c r="AB36" s="715"/>
      <c r="AC36" s="715"/>
      <c r="AD36" s="716" t="s">
        <v>139</v>
      </c>
      <c r="AE36" s="716"/>
      <c r="AF36" s="716"/>
      <c r="AG36" s="716"/>
      <c r="AH36" s="716"/>
      <c r="AI36" s="716"/>
      <c r="AJ36" s="716"/>
      <c r="AK36" s="716"/>
      <c r="AL36" s="681" t="s">
        <v>244</v>
      </c>
      <c r="AM36" s="682"/>
      <c r="AN36" s="682"/>
      <c r="AO36" s="717"/>
      <c r="AP36" s="235"/>
      <c r="AQ36" s="730" t="s">
        <v>329</v>
      </c>
      <c r="AR36" s="731"/>
      <c r="AS36" s="731"/>
      <c r="AT36" s="731"/>
      <c r="AU36" s="731"/>
      <c r="AV36" s="731"/>
      <c r="AW36" s="731"/>
      <c r="AX36" s="731"/>
      <c r="AY36" s="732"/>
      <c r="AZ36" s="733">
        <v>1892124</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14423</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1532704</v>
      </c>
      <c r="CS36" s="679"/>
      <c r="CT36" s="679"/>
      <c r="CU36" s="679"/>
      <c r="CV36" s="679"/>
      <c r="CW36" s="679"/>
      <c r="CX36" s="679"/>
      <c r="CY36" s="680"/>
      <c r="CZ36" s="681">
        <v>11.9</v>
      </c>
      <c r="DA36" s="699"/>
      <c r="DB36" s="699"/>
      <c r="DC36" s="700"/>
      <c r="DD36" s="684">
        <v>1236232</v>
      </c>
      <c r="DE36" s="679"/>
      <c r="DF36" s="679"/>
      <c r="DG36" s="679"/>
      <c r="DH36" s="679"/>
      <c r="DI36" s="679"/>
      <c r="DJ36" s="679"/>
      <c r="DK36" s="680"/>
      <c r="DL36" s="684">
        <v>1157329</v>
      </c>
      <c r="DM36" s="679"/>
      <c r="DN36" s="679"/>
      <c r="DO36" s="679"/>
      <c r="DP36" s="679"/>
      <c r="DQ36" s="679"/>
      <c r="DR36" s="679"/>
      <c r="DS36" s="679"/>
      <c r="DT36" s="679"/>
      <c r="DU36" s="679"/>
      <c r="DV36" s="680"/>
      <c r="DW36" s="681">
        <v>13.9</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51133</v>
      </c>
      <c r="S37" s="679"/>
      <c r="T37" s="679"/>
      <c r="U37" s="679"/>
      <c r="V37" s="679"/>
      <c r="W37" s="679"/>
      <c r="X37" s="679"/>
      <c r="Y37" s="680"/>
      <c r="Z37" s="715">
        <v>0.4</v>
      </c>
      <c r="AA37" s="715"/>
      <c r="AB37" s="715"/>
      <c r="AC37" s="715"/>
      <c r="AD37" s="716" t="s">
        <v>139</v>
      </c>
      <c r="AE37" s="716"/>
      <c r="AF37" s="716"/>
      <c r="AG37" s="716"/>
      <c r="AH37" s="716"/>
      <c r="AI37" s="716"/>
      <c r="AJ37" s="716"/>
      <c r="AK37" s="716"/>
      <c r="AL37" s="681" t="s">
        <v>139</v>
      </c>
      <c r="AM37" s="682"/>
      <c r="AN37" s="682"/>
      <c r="AO37" s="717"/>
      <c r="AQ37" s="718" t="s">
        <v>333</v>
      </c>
      <c r="AR37" s="719"/>
      <c r="AS37" s="719"/>
      <c r="AT37" s="719"/>
      <c r="AU37" s="719"/>
      <c r="AV37" s="719"/>
      <c r="AW37" s="719"/>
      <c r="AX37" s="719"/>
      <c r="AY37" s="720"/>
      <c r="AZ37" s="678">
        <v>729254</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-9454</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642358</v>
      </c>
      <c r="CS37" s="697"/>
      <c r="CT37" s="697"/>
      <c r="CU37" s="697"/>
      <c r="CV37" s="697"/>
      <c r="CW37" s="697"/>
      <c r="CX37" s="697"/>
      <c r="CY37" s="698"/>
      <c r="CZ37" s="681">
        <v>5</v>
      </c>
      <c r="DA37" s="699"/>
      <c r="DB37" s="699"/>
      <c r="DC37" s="700"/>
      <c r="DD37" s="684">
        <v>637668</v>
      </c>
      <c r="DE37" s="697"/>
      <c r="DF37" s="697"/>
      <c r="DG37" s="697"/>
      <c r="DH37" s="697"/>
      <c r="DI37" s="697"/>
      <c r="DJ37" s="697"/>
      <c r="DK37" s="698"/>
      <c r="DL37" s="684">
        <v>637668</v>
      </c>
      <c r="DM37" s="697"/>
      <c r="DN37" s="697"/>
      <c r="DO37" s="697"/>
      <c r="DP37" s="697"/>
      <c r="DQ37" s="697"/>
      <c r="DR37" s="697"/>
      <c r="DS37" s="697"/>
      <c r="DT37" s="697"/>
      <c r="DU37" s="697"/>
      <c r="DV37" s="698"/>
      <c r="DW37" s="681">
        <v>7.7</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303723</v>
      </c>
      <c r="S38" s="679"/>
      <c r="T38" s="679"/>
      <c r="U38" s="679"/>
      <c r="V38" s="679"/>
      <c r="W38" s="679"/>
      <c r="X38" s="679"/>
      <c r="Y38" s="680"/>
      <c r="Z38" s="715">
        <v>2.2999999999999998</v>
      </c>
      <c r="AA38" s="715"/>
      <c r="AB38" s="715"/>
      <c r="AC38" s="715"/>
      <c r="AD38" s="716">
        <v>9720</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100267</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2409</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1766394</v>
      </c>
      <c r="CS38" s="679"/>
      <c r="CT38" s="679"/>
      <c r="CU38" s="679"/>
      <c r="CV38" s="679"/>
      <c r="CW38" s="679"/>
      <c r="CX38" s="679"/>
      <c r="CY38" s="680"/>
      <c r="CZ38" s="681">
        <v>13.7</v>
      </c>
      <c r="DA38" s="699"/>
      <c r="DB38" s="699"/>
      <c r="DC38" s="700"/>
      <c r="DD38" s="684">
        <v>1620973</v>
      </c>
      <c r="DE38" s="679"/>
      <c r="DF38" s="679"/>
      <c r="DG38" s="679"/>
      <c r="DH38" s="679"/>
      <c r="DI38" s="679"/>
      <c r="DJ38" s="679"/>
      <c r="DK38" s="680"/>
      <c r="DL38" s="684">
        <v>1498470</v>
      </c>
      <c r="DM38" s="679"/>
      <c r="DN38" s="679"/>
      <c r="DO38" s="679"/>
      <c r="DP38" s="679"/>
      <c r="DQ38" s="679"/>
      <c r="DR38" s="679"/>
      <c r="DS38" s="679"/>
      <c r="DT38" s="679"/>
      <c r="DU38" s="679"/>
      <c r="DV38" s="680"/>
      <c r="DW38" s="681">
        <v>18</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2076468</v>
      </c>
      <c r="S39" s="679"/>
      <c r="T39" s="679"/>
      <c r="U39" s="679"/>
      <c r="V39" s="679"/>
      <c r="W39" s="679"/>
      <c r="X39" s="679"/>
      <c r="Y39" s="680"/>
      <c r="Z39" s="715">
        <v>15.9</v>
      </c>
      <c r="AA39" s="715"/>
      <c r="AB39" s="715"/>
      <c r="AC39" s="715"/>
      <c r="AD39" s="716" t="s">
        <v>139</v>
      </c>
      <c r="AE39" s="716"/>
      <c r="AF39" s="716"/>
      <c r="AG39" s="716"/>
      <c r="AH39" s="716"/>
      <c r="AI39" s="716"/>
      <c r="AJ39" s="716"/>
      <c r="AK39" s="716"/>
      <c r="AL39" s="681" t="s">
        <v>139</v>
      </c>
      <c r="AM39" s="682"/>
      <c r="AN39" s="682"/>
      <c r="AO39" s="717"/>
      <c r="AQ39" s="718" t="s">
        <v>341</v>
      </c>
      <c r="AR39" s="719"/>
      <c r="AS39" s="719"/>
      <c r="AT39" s="719"/>
      <c r="AU39" s="719"/>
      <c r="AV39" s="719"/>
      <c r="AW39" s="719"/>
      <c r="AX39" s="719"/>
      <c r="AY39" s="720"/>
      <c r="AZ39" s="678">
        <v>38599</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3837</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544583</v>
      </c>
      <c r="CS39" s="697"/>
      <c r="CT39" s="697"/>
      <c r="CU39" s="697"/>
      <c r="CV39" s="697"/>
      <c r="CW39" s="697"/>
      <c r="CX39" s="697"/>
      <c r="CY39" s="698"/>
      <c r="CZ39" s="681">
        <v>4.2</v>
      </c>
      <c r="DA39" s="699"/>
      <c r="DB39" s="699"/>
      <c r="DC39" s="700"/>
      <c r="DD39" s="684">
        <v>523201</v>
      </c>
      <c r="DE39" s="697"/>
      <c r="DF39" s="697"/>
      <c r="DG39" s="697"/>
      <c r="DH39" s="697"/>
      <c r="DI39" s="697"/>
      <c r="DJ39" s="697"/>
      <c r="DK39" s="698"/>
      <c r="DL39" s="684" t="s">
        <v>139</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139</v>
      </c>
      <c r="AA40" s="715"/>
      <c r="AB40" s="715"/>
      <c r="AC40" s="715"/>
      <c r="AD40" s="716" t="s">
        <v>138</v>
      </c>
      <c r="AE40" s="716"/>
      <c r="AF40" s="716"/>
      <c r="AG40" s="716"/>
      <c r="AH40" s="716"/>
      <c r="AI40" s="716"/>
      <c r="AJ40" s="716"/>
      <c r="AK40" s="716"/>
      <c r="AL40" s="681" t="s">
        <v>139</v>
      </c>
      <c r="AM40" s="682"/>
      <c r="AN40" s="682"/>
      <c r="AO40" s="717"/>
      <c r="AQ40" s="718" t="s">
        <v>345</v>
      </c>
      <c r="AR40" s="719"/>
      <c r="AS40" s="719"/>
      <c r="AT40" s="719"/>
      <c r="AU40" s="719"/>
      <c r="AV40" s="719"/>
      <c r="AW40" s="719"/>
      <c r="AX40" s="719"/>
      <c r="AY40" s="720"/>
      <c r="AZ40" s="678">
        <v>37542</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92</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t="s">
        <v>139</v>
      </c>
      <c r="CS40" s="679"/>
      <c r="CT40" s="679"/>
      <c r="CU40" s="679"/>
      <c r="CV40" s="679"/>
      <c r="CW40" s="679"/>
      <c r="CX40" s="679"/>
      <c r="CY40" s="680"/>
      <c r="CZ40" s="681" t="s">
        <v>139</v>
      </c>
      <c r="DA40" s="699"/>
      <c r="DB40" s="699"/>
      <c r="DC40" s="700"/>
      <c r="DD40" s="684" t="s">
        <v>139</v>
      </c>
      <c r="DE40" s="679"/>
      <c r="DF40" s="679"/>
      <c r="DG40" s="679"/>
      <c r="DH40" s="679"/>
      <c r="DI40" s="679"/>
      <c r="DJ40" s="679"/>
      <c r="DK40" s="680"/>
      <c r="DL40" s="684" t="s">
        <v>139</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262168</v>
      </c>
      <c r="S41" s="679"/>
      <c r="T41" s="679"/>
      <c r="U41" s="679"/>
      <c r="V41" s="679"/>
      <c r="W41" s="679"/>
      <c r="X41" s="679"/>
      <c r="Y41" s="680"/>
      <c r="Z41" s="715">
        <v>2</v>
      </c>
      <c r="AA41" s="715"/>
      <c r="AB41" s="715"/>
      <c r="AC41" s="715"/>
      <c r="AD41" s="716" t="s">
        <v>139</v>
      </c>
      <c r="AE41" s="716"/>
      <c r="AF41" s="716"/>
      <c r="AG41" s="716"/>
      <c r="AH41" s="716"/>
      <c r="AI41" s="716"/>
      <c r="AJ41" s="716"/>
      <c r="AK41" s="716"/>
      <c r="AL41" s="681" t="s">
        <v>138</v>
      </c>
      <c r="AM41" s="682"/>
      <c r="AN41" s="682"/>
      <c r="AO41" s="717"/>
      <c r="AQ41" s="718" t="s">
        <v>350</v>
      </c>
      <c r="AR41" s="719"/>
      <c r="AS41" s="719"/>
      <c r="AT41" s="719"/>
      <c r="AU41" s="719"/>
      <c r="AV41" s="719"/>
      <c r="AW41" s="719"/>
      <c r="AX41" s="719"/>
      <c r="AY41" s="720"/>
      <c r="AZ41" s="678">
        <v>158657</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139</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139</v>
      </c>
      <c r="CS41" s="697"/>
      <c r="CT41" s="697"/>
      <c r="CU41" s="697"/>
      <c r="CV41" s="697"/>
      <c r="CW41" s="697"/>
      <c r="CX41" s="697"/>
      <c r="CY41" s="698"/>
      <c r="CZ41" s="681" t="s">
        <v>139</v>
      </c>
      <c r="DA41" s="699"/>
      <c r="DB41" s="699"/>
      <c r="DC41" s="700"/>
      <c r="DD41" s="684" t="s">
        <v>139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13048056</v>
      </c>
      <c r="S42" s="701"/>
      <c r="T42" s="701"/>
      <c r="U42" s="701"/>
      <c r="V42" s="701"/>
      <c r="W42" s="701"/>
      <c r="X42" s="701"/>
      <c r="Y42" s="703"/>
      <c r="Z42" s="704">
        <v>100</v>
      </c>
      <c r="AA42" s="704"/>
      <c r="AB42" s="704"/>
      <c r="AC42" s="704"/>
      <c r="AD42" s="705">
        <v>8073133</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827805</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380</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2432070</v>
      </c>
      <c r="CS42" s="679"/>
      <c r="CT42" s="679"/>
      <c r="CU42" s="679"/>
      <c r="CV42" s="679"/>
      <c r="CW42" s="679"/>
      <c r="CX42" s="679"/>
      <c r="CY42" s="680"/>
      <c r="CZ42" s="681">
        <v>18.8</v>
      </c>
      <c r="DA42" s="682"/>
      <c r="DB42" s="682"/>
      <c r="DC42" s="683"/>
      <c r="DD42" s="684">
        <v>450021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45633</v>
      </c>
      <c r="CS43" s="697"/>
      <c r="CT43" s="697"/>
      <c r="CU43" s="697"/>
      <c r="CV43" s="697"/>
      <c r="CW43" s="697"/>
      <c r="CX43" s="697"/>
      <c r="CY43" s="698"/>
      <c r="CZ43" s="681">
        <v>0.4</v>
      </c>
      <c r="DA43" s="699"/>
      <c r="DB43" s="699"/>
      <c r="DC43" s="700"/>
      <c r="DD43" s="684">
        <v>45633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2386209</v>
      </c>
      <c r="CS44" s="679"/>
      <c r="CT44" s="679"/>
      <c r="CU44" s="679"/>
      <c r="CV44" s="679"/>
      <c r="CW44" s="679"/>
      <c r="CX44" s="679"/>
      <c r="CY44" s="680"/>
      <c r="CZ44" s="681">
        <v>18.5</v>
      </c>
      <c r="DA44" s="682"/>
      <c r="DB44" s="682"/>
      <c r="DC44" s="683"/>
      <c r="DD44" s="684">
        <v>429860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267546</v>
      </c>
      <c r="CS45" s="697"/>
      <c r="CT45" s="697"/>
      <c r="CU45" s="697"/>
      <c r="CV45" s="697"/>
      <c r="CW45" s="697"/>
      <c r="CX45" s="697"/>
      <c r="CY45" s="698"/>
      <c r="CZ45" s="681">
        <v>2.1</v>
      </c>
      <c r="DA45" s="699"/>
      <c r="DB45" s="699"/>
      <c r="DC45" s="700"/>
      <c r="DD45" s="684">
        <v>6747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2082503</v>
      </c>
      <c r="CS46" s="679"/>
      <c r="CT46" s="679"/>
      <c r="CU46" s="679"/>
      <c r="CV46" s="679"/>
      <c r="CW46" s="679"/>
      <c r="CX46" s="679"/>
      <c r="CY46" s="680"/>
      <c r="CZ46" s="681">
        <v>16.100000000000001</v>
      </c>
      <c r="DA46" s="682"/>
      <c r="DB46" s="682"/>
      <c r="DC46" s="683"/>
      <c r="DD46" s="684">
        <v>422329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45861</v>
      </c>
      <c r="CS47" s="697"/>
      <c r="CT47" s="697"/>
      <c r="CU47" s="697"/>
      <c r="CV47" s="697"/>
      <c r="CW47" s="697"/>
      <c r="CX47" s="697"/>
      <c r="CY47" s="698"/>
      <c r="CZ47" s="681">
        <v>0.4</v>
      </c>
      <c r="DA47" s="699"/>
      <c r="DB47" s="699"/>
      <c r="DC47" s="700"/>
      <c r="DD47" s="684">
        <v>20161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244</v>
      </c>
      <c r="CS48" s="679"/>
      <c r="CT48" s="679"/>
      <c r="CU48" s="679"/>
      <c r="CV48" s="679"/>
      <c r="CW48" s="679"/>
      <c r="CX48" s="679"/>
      <c r="CY48" s="680"/>
      <c r="CZ48" s="681" t="s">
        <v>138</v>
      </c>
      <c r="DA48" s="682"/>
      <c r="DB48" s="682"/>
      <c r="DC48" s="683"/>
      <c r="DD48" s="684" t="s">
        <v>139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12933181</v>
      </c>
      <c r="CS49" s="663"/>
      <c r="CT49" s="663"/>
      <c r="CU49" s="663"/>
      <c r="CV49" s="663"/>
      <c r="CW49" s="663"/>
      <c r="CX49" s="663"/>
      <c r="CY49" s="664"/>
      <c r="CZ49" s="665">
        <v>100</v>
      </c>
      <c r="DA49" s="666"/>
      <c r="DB49" s="666"/>
      <c r="DC49" s="667"/>
      <c r="DD49" s="668">
        <v>9069719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ngldPx8Sz/Y0b9p44kawcBUvwPazHCiIv144mC8p3KcMnzjLQKr72pUq3XwOMCy9C5PxJ0HcvziaUKo7rIRMQ==" saltValue="IMyw9zalZD8RgNjMhLKV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5"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12954</v>
      </c>
      <c r="R7" s="1198"/>
      <c r="S7" s="1198"/>
      <c r="T7" s="1198"/>
      <c r="U7" s="1198"/>
      <c r="V7" s="1198">
        <v>12840</v>
      </c>
      <c r="W7" s="1198"/>
      <c r="X7" s="1198"/>
      <c r="Y7" s="1198"/>
      <c r="Z7" s="1198"/>
      <c r="AA7" s="1198">
        <v>114</v>
      </c>
      <c r="AB7" s="1198"/>
      <c r="AC7" s="1198"/>
      <c r="AD7" s="1198"/>
      <c r="AE7" s="1199"/>
      <c r="AF7" s="1200">
        <v>101</v>
      </c>
      <c r="AG7" s="1201"/>
      <c r="AH7" s="1201"/>
      <c r="AI7" s="1201"/>
      <c r="AJ7" s="1202"/>
      <c r="AK7" s="1184">
        <v>189</v>
      </c>
      <c r="AL7" s="1185"/>
      <c r="AM7" s="1185"/>
      <c r="AN7" s="1185"/>
      <c r="AO7" s="1185"/>
      <c r="AP7" s="1185">
        <v>13052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t="s">
        <v>390</v>
      </c>
      <c r="C8" s="1125"/>
      <c r="D8" s="1125"/>
      <c r="E8" s="1125"/>
      <c r="F8" s="1125"/>
      <c r="G8" s="1125"/>
      <c r="H8" s="1125"/>
      <c r="I8" s="1125"/>
      <c r="J8" s="1125"/>
      <c r="K8" s="1125"/>
      <c r="L8" s="1125"/>
      <c r="M8" s="1125"/>
      <c r="N8" s="1125"/>
      <c r="O8" s="1125"/>
      <c r="P8" s="1126"/>
      <c r="Q8" s="1136">
        <v>73</v>
      </c>
      <c r="R8" s="1137"/>
      <c r="S8" s="1137"/>
      <c r="T8" s="1137"/>
      <c r="U8" s="1137"/>
      <c r="V8" s="1137">
        <v>73</v>
      </c>
      <c r="W8" s="1137"/>
      <c r="X8" s="1137"/>
      <c r="Y8" s="1137"/>
      <c r="Z8" s="1137"/>
      <c r="AA8" s="1137">
        <v>0</v>
      </c>
      <c r="AB8" s="1137"/>
      <c r="AC8" s="1137"/>
      <c r="AD8" s="1137"/>
      <c r="AE8" s="1138"/>
      <c r="AF8" s="1130">
        <v>0</v>
      </c>
      <c r="AG8" s="1131"/>
      <c r="AH8" s="1131"/>
      <c r="AI8" s="1131"/>
      <c r="AJ8" s="1132"/>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t="s">
        <v>391</v>
      </c>
      <c r="C9" s="1125"/>
      <c r="D9" s="1125"/>
      <c r="E9" s="1125"/>
      <c r="F9" s="1125"/>
      <c r="G9" s="1125"/>
      <c r="H9" s="1125"/>
      <c r="I9" s="1125"/>
      <c r="J9" s="1125"/>
      <c r="K9" s="1125"/>
      <c r="L9" s="1125"/>
      <c r="M9" s="1125"/>
      <c r="N9" s="1125"/>
      <c r="O9" s="1125"/>
      <c r="P9" s="1126"/>
      <c r="Q9" s="1136">
        <v>102</v>
      </c>
      <c r="R9" s="1137"/>
      <c r="S9" s="1137"/>
      <c r="T9" s="1137"/>
      <c r="U9" s="1137"/>
      <c r="V9" s="1137">
        <v>102</v>
      </c>
      <c r="W9" s="1137"/>
      <c r="X9" s="1137"/>
      <c r="Y9" s="1137"/>
      <c r="Z9" s="1137"/>
      <c r="AA9" s="1137">
        <v>0</v>
      </c>
      <c r="AB9" s="1137"/>
      <c r="AC9" s="1137"/>
      <c r="AD9" s="1137"/>
      <c r="AE9" s="1138"/>
      <c r="AF9" s="1130" t="s">
        <v>392</v>
      </c>
      <c r="AG9" s="1131"/>
      <c r="AH9" s="1131"/>
      <c r="AI9" s="1131"/>
      <c r="AJ9" s="1132"/>
      <c r="AK9" s="1179">
        <v>25</v>
      </c>
      <c r="AL9" s="1180"/>
      <c r="AM9" s="1180"/>
      <c r="AN9" s="1180"/>
      <c r="AO9" s="1180"/>
      <c r="AP9" s="1180">
        <v>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t="s">
        <v>393</v>
      </c>
      <c r="C10" s="1125"/>
      <c r="D10" s="1125"/>
      <c r="E10" s="1125"/>
      <c r="F10" s="1125"/>
      <c r="G10" s="1125"/>
      <c r="H10" s="1125"/>
      <c r="I10" s="1125"/>
      <c r="J10" s="1125"/>
      <c r="K10" s="1125"/>
      <c r="L10" s="1125"/>
      <c r="M10" s="1125"/>
      <c r="N10" s="1125"/>
      <c r="O10" s="1125"/>
      <c r="P10" s="1126"/>
      <c r="Q10" s="1136">
        <v>110</v>
      </c>
      <c r="R10" s="1137"/>
      <c r="S10" s="1137"/>
      <c r="T10" s="1137"/>
      <c r="U10" s="1137"/>
      <c r="V10" s="1137">
        <v>110</v>
      </c>
      <c r="W10" s="1137"/>
      <c r="X10" s="1137"/>
      <c r="Y10" s="1137"/>
      <c r="Z10" s="1137"/>
      <c r="AA10" s="1137">
        <v>0</v>
      </c>
      <c r="AB10" s="1137"/>
      <c r="AC10" s="1137"/>
      <c r="AD10" s="1137"/>
      <c r="AE10" s="1138"/>
      <c r="AF10" s="1130">
        <v>0</v>
      </c>
      <c r="AG10" s="1131"/>
      <c r="AH10" s="1131"/>
      <c r="AI10" s="1131"/>
      <c r="AJ10" s="1132"/>
      <c r="AK10" s="1179">
        <v>16</v>
      </c>
      <c r="AL10" s="1180"/>
      <c r="AM10" s="1180"/>
      <c r="AN10" s="1180"/>
      <c r="AO10" s="1180"/>
      <c r="AP10" s="1180">
        <v>0</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394</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13048</v>
      </c>
      <c r="R23" s="1162"/>
      <c r="S23" s="1162"/>
      <c r="T23" s="1162"/>
      <c r="U23" s="1162"/>
      <c r="V23" s="1162">
        <v>12933</v>
      </c>
      <c r="W23" s="1162"/>
      <c r="X23" s="1162"/>
      <c r="Y23" s="1162"/>
      <c r="Z23" s="1162"/>
      <c r="AA23" s="1162">
        <v>115</v>
      </c>
      <c r="AB23" s="1162"/>
      <c r="AC23" s="1162"/>
      <c r="AD23" s="1162"/>
      <c r="AE23" s="1163"/>
      <c r="AF23" s="1164">
        <v>102</v>
      </c>
      <c r="AG23" s="1162"/>
      <c r="AH23" s="1162"/>
      <c r="AI23" s="1162"/>
      <c r="AJ23" s="1165"/>
      <c r="AK23" s="1166"/>
      <c r="AL23" s="1167"/>
      <c r="AM23" s="1167"/>
      <c r="AN23" s="1167"/>
      <c r="AO23" s="1167"/>
      <c r="AP23" s="1162">
        <v>13052</v>
      </c>
      <c r="AQ23" s="1162"/>
      <c r="AR23" s="1162"/>
      <c r="AS23" s="1162"/>
      <c r="AT23" s="1162"/>
      <c r="AU23" s="1168"/>
      <c r="AV23" s="1168"/>
      <c r="AW23" s="1168"/>
      <c r="AX23" s="1168"/>
      <c r="AY23" s="1169"/>
      <c r="AZ23" s="1158" t="s">
        <v>139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2091</v>
      </c>
      <c r="R28" s="1147"/>
      <c r="S28" s="1147"/>
      <c r="T28" s="1147"/>
      <c r="U28" s="1147"/>
      <c r="V28" s="1147">
        <v>2076</v>
      </c>
      <c r="W28" s="1147"/>
      <c r="X28" s="1147"/>
      <c r="Y28" s="1147"/>
      <c r="Z28" s="1147"/>
      <c r="AA28" s="1147">
        <v>14</v>
      </c>
      <c r="AB28" s="1147"/>
      <c r="AC28" s="1147"/>
      <c r="AD28" s="1147"/>
      <c r="AE28" s="1148"/>
      <c r="AF28" s="1149">
        <v>14</v>
      </c>
      <c r="AG28" s="1147"/>
      <c r="AH28" s="1147"/>
      <c r="AI28" s="1147"/>
      <c r="AJ28" s="1150"/>
      <c r="AK28" s="1151">
        <v>189</v>
      </c>
      <c r="AL28" s="1139"/>
      <c r="AM28" s="1139"/>
      <c r="AN28" s="1139"/>
      <c r="AO28" s="1139"/>
      <c r="AP28" s="1139">
        <v>0</v>
      </c>
      <c r="AQ28" s="1139"/>
      <c r="AR28" s="1139"/>
      <c r="AS28" s="1139"/>
      <c r="AT28" s="1139"/>
      <c r="AU28" s="1139">
        <v>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408</v>
      </c>
      <c r="C29" s="1125"/>
      <c r="D29" s="1125"/>
      <c r="E29" s="1125"/>
      <c r="F29" s="1125"/>
      <c r="G29" s="1125"/>
      <c r="H29" s="1125"/>
      <c r="I29" s="1125"/>
      <c r="J29" s="1125"/>
      <c r="K29" s="1125"/>
      <c r="L29" s="1125"/>
      <c r="M29" s="1125"/>
      <c r="N29" s="1125"/>
      <c r="O29" s="1125"/>
      <c r="P29" s="1126"/>
      <c r="Q29" s="1136">
        <v>298</v>
      </c>
      <c r="R29" s="1137"/>
      <c r="S29" s="1137"/>
      <c r="T29" s="1137"/>
      <c r="U29" s="1137"/>
      <c r="V29" s="1137">
        <v>293</v>
      </c>
      <c r="W29" s="1137"/>
      <c r="X29" s="1137"/>
      <c r="Y29" s="1137"/>
      <c r="Z29" s="1137"/>
      <c r="AA29" s="1137">
        <v>4</v>
      </c>
      <c r="AB29" s="1137"/>
      <c r="AC29" s="1137"/>
      <c r="AD29" s="1137"/>
      <c r="AE29" s="1138"/>
      <c r="AF29" s="1130">
        <v>4</v>
      </c>
      <c r="AG29" s="1131"/>
      <c r="AH29" s="1131"/>
      <c r="AI29" s="1131"/>
      <c r="AJ29" s="1132"/>
      <c r="AK29" s="1073">
        <v>87</v>
      </c>
      <c r="AL29" s="1064"/>
      <c r="AM29" s="1064"/>
      <c r="AN29" s="1064"/>
      <c r="AO29" s="1064"/>
      <c r="AP29" s="1064">
        <v>0</v>
      </c>
      <c r="AQ29" s="1064"/>
      <c r="AR29" s="1064"/>
      <c r="AS29" s="1064"/>
      <c r="AT29" s="1064"/>
      <c r="AU29" s="1064">
        <v>0</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409</v>
      </c>
      <c r="C30" s="1125"/>
      <c r="D30" s="1125"/>
      <c r="E30" s="1125"/>
      <c r="F30" s="1125"/>
      <c r="G30" s="1125"/>
      <c r="H30" s="1125"/>
      <c r="I30" s="1125"/>
      <c r="J30" s="1125"/>
      <c r="K30" s="1125"/>
      <c r="L30" s="1125"/>
      <c r="M30" s="1125"/>
      <c r="N30" s="1125"/>
      <c r="O30" s="1125"/>
      <c r="P30" s="1126"/>
      <c r="Q30" s="1136">
        <v>2748</v>
      </c>
      <c r="R30" s="1137"/>
      <c r="S30" s="1137"/>
      <c r="T30" s="1137"/>
      <c r="U30" s="1137"/>
      <c r="V30" s="1137">
        <v>2743</v>
      </c>
      <c r="W30" s="1137"/>
      <c r="X30" s="1137"/>
      <c r="Y30" s="1137"/>
      <c r="Z30" s="1137"/>
      <c r="AA30" s="1137">
        <v>5</v>
      </c>
      <c r="AB30" s="1137"/>
      <c r="AC30" s="1137"/>
      <c r="AD30" s="1137"/>
      <c r="AE30" s="1138"/>
      <c r="AF30" s="1130">
        <v>5</v>
      </c>
      <c r="AG30" s="1131"/>
      <c r="AH30" s="1131"/>
      <c r="AI30" s="1131"/>
      <c r="AJ30" s="1132"/>
      <c r="AK30" s="1073">
        <v>464</v>
      </c>
      <c r="AL30" s="1064"/>
      <c r="AM30" s="1064"/>
      <c r="AN30" s="1064"/>
      <c r="AO30" s="1064"/>
      <c r="AP30" s="1064">
        <v>0</v>
      </c>
      <c r="AQ30" s="1064"/>
      <c r="AR30" s="1064"/>
      <c r="AS30" s="1064"/>
      <c r="AT30" s="1064"/>
      <c r="AU30" s="1064">
        <v>0</v>
      </c>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410</v>
      </c>
      <c r="C31" s="1125"/>
      <c r="D31" s="1125"/>
      <c r="E31" s="1125"/>
      <c r="F31" s="1125"/>
      <c r="G31" s="1125"/>
      <c r="H31" s="1125"/>
      <c r="I31" s="1125"/>
      <c r="J31" s="1125"/>
      <c r="K31" s="1125"/>
      <c r="L31" s="1125"/>
      <c r="M31" s="1125"/>
      <c r="N31" s="1125"/>
      <c r="O31" s="1125"/>
      <c r="P31" s="1126"/>
      <c r="Q31" s="1136">
        <v>218</v>
      </c>
      <c r="R31" s="1137"/>
      <c r="S31" s="1137"/>
      <c r="T31" s="1137"/>
      <c r="U31" s="1137"/>
      <c r="V31" s="1137">
        <v>220</v>
      </c>
      <c r="W31" s="1137"/>
      <c r="X31" s="1137"/>
      <c r="Y31" s="1137"/>
      <c r="Z31" s="1137"/>
      <c r="AA31" s="1137">
        <v>-2</v>
      </c>
      <c r="AB31" s="1137"/>
      <c r="AC31" s="1137"/>
      <c r="AD31" s="1137"/>
      <c r="AE31" s="1138"/>
      <c r="AF31" s="1130">
        <v>567</v>
      </c>
      <c r="AG31" s="1131"/>
      <c r="AH31" s="1131"/>
      <c r="AI31" s="1131"/>
      <c r="AJ31" s="1132"/>
      <c r="AK31" s="1073">
        <v>100</v>
      </c>
      <c r="AL31" s="1064"/>
      <c r="AM31" s="1064"/>
      <c r="AN31" s="1064"/>
      <c r="AO31" s="1064"/>
      <c r="AP31" s="1064">
        <v>675</v>
      </c>
      <c r="AQ31" s="1064"/>
      <c r="AR31" s="1064"/>
      <c r="AS31" s="1064"/>
      <c r="AT31" s="1064"/>
      <c r="AU31" s="1064">
        <v>219</v>
      </c>
      <c r="AV31" s="1064"/>
      <c r="AW31" s="1064"/>
      <c r="AX31" s="1064"/>
      <c r="AY31" s="1064"/>
      <c r="AZ31" s="1135"/>
      <c r="BA31" s="1135"/>
      <c r="BB31" s="1135"/>
      <c r="BC31" s="1135"/>
      <c r="BD31" s="1135"/>
      <c r="BE31" s="1119" t="s">
        <v>411</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412</v>
      </c>
      <c r="C32" s="1125"/>
      <c r="D32" s="1125"/>
      <c r="E32" s="1125"/>
      <c r="F32" s="1125"/>
      <c r="G32" s="1125"/>
      <c r="H32" s="1125"/>
      <c r="I32" s="1125"/>
      <c r="J32" s="1125"/>
      <c r="K32" s="1125"/>
      <c r="L32" s="1125"/>
      <c r="M32" s="1125"/>
      <c r="N32" s="1125"/>
      <c r="O32" s="1125"/>
      <c r="P32" s="1126"/>
      <c r="Q32" s="1136">
        <v>140</v>
      </c>
      <c r="R32" s="1137"/>
      <c r="S32" s="1137"/>
      <c r="T32" s="1137"/>
      <c r="U32" s="1137"/>
      <c r="V32" s="1137">
        <v>140</v>
      </c>
      <c r="W32" s="1137"/>
      <c r="X32" s="1137"/>
      <c r="Y32" s="1137"/>
      <c r="Z32" s="1137"/>
      <c r="AA32" s="1137">
        <v>0</v>
      </c>
      <c r="AB32" s="1137"/>
      <c r="AC32" s="1137"/>
      <c r="AD32" s="1137"/>
      <c r="AE32" s="1138"/>
      <c r="AF32" s="1130">
        <v>75</v>
      </c>
      <c r="AG32" s="1131"/>
      <c r="AH32" s="1131"/>
      <c r="AI32" s="1131"/>
      <c r="AJ32" s="1132"/>
      <c r="AK32" s="1073">
        <v>17</v>
      </c>
      <c r="AL32" s="1064"/>
      <c r="AM32" s="1064"/>
      <c r="AN32" s="1064"/>
      <c r="AO32" s="1064"/>
      <c r="AP32" s="1064">
        <v>0</v>
      </c>
      <c r="AQ32" s="1064"/>
      <c r="AR32" s="1064"/>
      <c r="AS32" s="1064"/>
      <c r="AT32" s="1064"/>
      <c r="AU32" s="1064">
        <v>0</v>
      </c>
      <c r="AV32" s="1064"/>
      <c r="AW32" s="1064"/>
      <c r="AX32" s="1064"/>
      <c r="AY32" s="1064"/>
      <c r="AZ32" s="1135"/>
      <c r="BA32" s="1135"/>
      <c r="BB32" s="1135"/>
      <c r="BC32" s="1135"/>
      <c r="BD32" s="1135"/>
      <c r="BE32" s="1119" t="s">
        <v>411</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413</v>
      </c>
      <c r="C33" s="1125"/>
      <c r="D33" s="1125"/>
      <c r="E33" s="1125"/>
      <c r="F33" s="1125"/>
      <c r="G33" s="1125"/>
      <c r="H33" s="1125"/>
      <c r="I33" s="1125"/>
      <c r="J33" s="1125"/>
      <c r="K33" s="1125"/>
      <c r="L33" s="1125"/>
      <c r="M33" s="1125"/>
      <c r="N33" s="1125"/>
      <c r="O33" s="1125"/>
      <c r="P33" s="1126"/>
      <c r="Q33" s="1136">
        <v>705</v>
      </c>
      <c r="R33" s="1137"/>
      <c r="S33" s="1137"/>
      <c r="T33" s="1137"/>
      <c r="U33" s="1137"/>
      <c r="V33" s="1137">
        <v>696</v>
      </c>
      <c r="W33" s="1137"/>
      <c r="X33" s="1137"/>
      <c r="Y33" s="1137"/>
      <c r="Z33" s="1137"/>
      <c r="AA33" s="1137">
        <v>9</v>
      </c>
      <c r="AB33" s="1137"/>
      <c r="AC33" s="1137"/>
      <c r="AD33" s="1137"/>
      <c r="AE33" s="1138"/>
      <c r="AF33" s="1130">
        <v>9</v>
      </c>
      <c r="AG33" s="1131"/>
      <c r="AH33" s="1131"/>
      <c r="AI33" s="1131"/>
      <c r="AJ33" s="1132"/>
      <c r="AK33" s="1073">
        <v>39</v>
      </c>
      <c r="AL33" s="1064"/>
      <c r="AM33" s="1064"/>
      <c r="AN33" s="1064"/>
      <c r="AO33" s="1064"/>
      <c r="AP33" s="1064">
        <v>2039</v>
      </c>
      <c r="AQ33" s="1064"/>
      <c r="AR33" s="1064"/>
      <c r="AS33" s="1064"/>
      <c r="AT33" s="1064"/>
      <c r="AU33" s="1064">
        <v>893</v>
      </c>
      <c r="AV33" s="1064"/>
      <c r="AW33" s="1064"/>
      <c r="AX33" s="1064"/>
      <c r="AY33" s="1064"/>
      <c r="AZ33" s="1135"/>
      <c r="BA33" s="1135"/>
      <c r="BB33" s="1135"/>
      <c r="BC33" s="1135"/>
      <c r="BD33" s="1135"/>
      <c r="BE33" s="1119" t="s">
        <v>414</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415</v>
      </c>
      <c r="C34" s="1125"/>
      <c r="D34" s="1125"/>
      <c r="E34" s="1125"/>
      <c r="F34" s="1125"/>
      <c r="G34" s="1125"/>
      <c r="H34" s="1125"/>
      <c r="I34" s="1125"/>
      <c r="J34" s="1125"/>
      <c r="K34" s="1125"/>
      <c r="L34" s="1125"/>
      <c r="M34" s="1125"/>
      <c r="N34" s="1125"/>
      <c r="O34" s="1125"/>
      <c r="P34" s="1126"/>
      <c r="Q34" s="1136">
        <v>997</v>
      </c>
      <c r="R34" s="1137"/>
      <c r="S34" s="1137"/>
      <c r="T34" s="1137"/>
      <c r="U34" s="1137"/>
      <c r="V34" s="1137">
        <v>990</v>
      </c>
      <c r="W34" s="1137"/>
      <c r="X34" s="1137"/>
      <c r="Y34" s="1137"/>
      <c r="Z34" s="1137"/>
      <c r="AA34" s="1137">
        <v>7</v>
      </c>
      <c r="AB34" s="1137"/>
      <c r="AC34" s="1137"/>
      <c r="AD34" s="1137"/>
      <c r="AE34" s="1138"/>
      <c r="AF34" s="1130">
        <v>7</v>
      </c>
      <c r="AG34" s="1131"/>
      <c r="AH34" s="1131"/>
      <c r="AI34" s="1131"/>
      <c r="AJ34" s="1132"/>
      <c r="AK34" s="1073">
        <v>398</v>
      </c>
      <c r="AL34" s="1064"/>
      <c r="AM34" s="1064"/>
      <c r="AN34" s="1064"/>
      <c r="AO34" s="1064"/>
      <c r="AP34" s="1064">
        <v>3470</v>
      </c>
      <c r="AQ34" s="1064"/>
      <c r="AR34" s="1064"/>
      <c r="AS34" s="1064"/>
      <c r="AT34" s="1064"/>
      <c r="AU34" s="1064">
        <v>3224</v>
      </c>
      <c r="AV34" s="1064"/>
      <c r="AW34" s="1064"/>
      <c r="AX34" s="1064"/>
      <c r="AY34" s="1064"/>
      <c r="AZ34" s="1135"/>
      <c r="BA34" s="1135"/>
      <c r="BB34" s="1135"/>
      <c r="BC34" s="1135"/>
      <c r="BD34" s="1135"/>
      <c r="BE34" s="1119" t="s">
        <v>416</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417</v>
      </c>
      <c r="C35" s="1125"/>
      <c r="D35" s="1125"/>
      <c r="E35" s="1125"/>
      <c r="F35" s="1125"/>
      <c r="G35" s="1125"/>
      <c r="H35" s="1125"/>
      <c r="I35" s="1125"/>
      <c r="J35" s="1125"/>
      <c r="K35" s="1125"/>
      <c r="L35" s="1125"/>
      <c r="M35" s="1125"/>
      <c r="N35" s="1125"/>
      <c r="O35" s="1125"/>
      <c r="P35" s="1126"/>
      <c r="Q35" s="1136">
        <v>419</v>
      </c>
      <c r="R35" s="1137"/>
      <c r="S35" s="1137"/>
      <c r="T35" s="1137"/>
      <c r="U35" s="1137"/>
      <c r="V35" s="1137">
        <v>418</v>
      </c>
      <c r="W35" s="1137"/>
      <c r="X35" s="1137"/>
      <c r="Y35" s="1137"/>
      <c r="Z35" s="1137"/>
      <c r="AA35" s="1137">
        <v>1</v>
      </c>
      <c r="AB35" s="1137"/>
      <c r="AC35" s="1137"/>
      <c r="AD35" s="1137"/>
      <c r="AE35" s="1138"/>
      <c r="AF35" s="1130">
        <v>1</v>
      </c>
      <c r="AG35" s="1131"/>
      <c r="AH35" s="1131"/>
      <c r="AI35" s="1131"/>
      <c r="AJ35" s="1132"/>
      <c r="AK35" s="1073">
        <v>324</v>
      </c>
      <c r="AL35" s="1064"/>
      <c r="AM35" s="1064"/>
      <c r="AN35" s="1064"/>
      <c r="AO35" s="1064"/>
      <c r="AP35" s="1064">
        <v>1586</v>
      </c>
      <c r="AQ35" s="1064"/>
      <c r="AR35" s="1064"/>
      <c r="AS35" s="1064"/>
      <c r="AT35" s="1064"/>
      <c r="AU35" s="1064">
        <v>1586</v>
      </c>
      <c r="AV35" s="1064"/>
      <c r="AW35" s="1064"/>
      <c r="AX35" s="1064"/>
      <c r="AY35" s="1064"/>
      <c r="AZ35" s="1135"/>
      <c r="BA35" s="1135"/>
      <c r="BB35" s="1135"/>
      <c r="BC35" s="1135"/>
      <c r="BD35" s="1135"/>
      <c r="BE35" s="1119" t="s">
        <v>414</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t="s">
        <v>418</v>
      </c>
      <c r="C36" s="1125"/>
      <c r="D36" s="1125"/>
      <c r="E36" s="1125"/>
      <c r="F36" s="1125"/>
      <c r="G36" s="1125"/>
      <c r="H36" s="1125"/>
      <c r="I36" s="1125"/>
      <c r="J36" s="1125"/>
      <c r="K36" s="1125"/>
      <c r="L36" s="1125"/>
      <c r="M36" s="1125"/>
      <c r="N36" s="1125"/>
      <c r="O36" s="1125"/>
      <c r="P36" s="1126"/>
      <c r="Q36" s="1136">
        <v>120</v>
      </c>
      <c r="R36" s="1137"/>
      <c r="S36" s="1137"/>
      <c r="T36" s="1137"/>
      <c r="U36" s="1137"/>
      <c r="V36" s="1137">
        <v>120</v>
      </c>
      <c r="W36" s="1137"/>
      <c r="X36" s="1137"/>
      <c r="Y36" s="1137"/>
      <c r="Z36" s="1137"/>
      <c r="AA36" s="1137">
        <v>0</v>
      </c>
      <c r="AB36" s="1137"/>
      <c r="AC36" s="1137"/>
      <c r="AD36" s="1137"/>
      <c r="AE36" s="1138"/>
      <c r="AF36" s="1130" t="s">
        <v>139</v>
      </c>
      <c r="AG36" s="1131"/>
      <c r="AH36" s="1131"/>
      <c r="AI36" s="1131"/>
      <c r="AJ36" s="1132"/>
      <c r="AK36" s="1073">
        <v>38</v>
      </c>
      <c r="AL36" s="1064"/>
      <c r="AM36" s="1064"/>
      <c r="AN36" s="1064"/>
      <c r="AO36" s="1064"/>
      <c r="AP36" s="1064">
        <v>0</v>
      </c>
      <c r="AQ36" s="1064"/>
      <c r="AR36" s="1064"/>
      <c r="AS36" s="1064"/>
      <c r="AT36" s="1064"/>
      <c r="AU36" s="1064">
        <v>0</v>
      </c>
      <c r="AV36" s="1064"/>
      <c r="AW36" s="1064"/>
      <c r="AX36" s="1064"/>
      <c r="AY36" s="1064"/>
      <c r="AZ36" s="1135"/>
      <c r="BA36" s="1135"/>
      <c r="BB36" s="1135"/>
      <c r="BC36" s="1135"/>
      <c r="BD36" s="1135"/>
      <c r="BE36" s="1119" t="s">
        <v>414</v>
      </c>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t="s">
        <v>419</v>
      </c>
      <c r="C37" s="1125"/>
      <c r="D37" s="1125"/>
      <c r="E37" s="1125"/>
      <c r="F37" s="1125"/>
      <c r="G37" s="1125"/>
      <c r="H37" s="1125"/>
      <c r="I37" s="1125"/>
      <c r="J37" s="1125"/>
      <c r="K37" s="1125"/>
      <c r="L37" s="1125"/>
      <c r="M37" s="1125"/>
      <c r="N37" s="1125"/>
      <c r="O37" s="1125"/>
      <c r="P37" s="1126"/>
      <c r="Q37" s="1136">
        <v>0</v>
      </c>
      <c r="R37" s="1137"/>
      <c r="S37" s="1137"/>
      <c r="T37" s="1137"/>
      <c r="U37" s="1137"/>
      <c r="V37" s="1137">
        <v>0</v>
      </c>
      <c r="W37" s="1137"/>
      <c r="X37" s="1137"/>
      <c r="Y37" s="1137"/>
      <c r="Z37" s="1137"/>
      <c r="AA37" s="1137">
        <v>0</v>
      </c>
      <c r="AB37" s="1137"/>
      <c r="AC37" s="1137"/>
      <c r="AD37" s="1137"/>
      <c r="AE37" s="1138"/>
      <c r="AF37" s="1130">
        <v>0</v>
      </c>
      <c r="AG37" s="1131"/>
      <c r="AH37" s="1131"/>
      <c r="AI37" s="1131"/>
      <c r="AJ37" s="1132"/>
      <c r="AK37" s="1073">
        <v>0</v>
      </c>
      <c r="AL37" s="1064"/>
      <c r="AM37" s="1064"/>
      <c r="AN37" s="1064"/>
      <c r="AO37" s="1064"/>
      <c r="AP37" s="1064">
        <v>0</v>
      </c>
      <c r="AQ37" s="1064"/>
      <c r="AR37" s="1064"/>
      <c r="AS37" s="1064"/>
      <c r="AT37" s="1064"/>
      <c r="AU37" s="1064">
        <v>0</v>
      </c>
      <c r="AV37" s="1064"/>
      <c r="AW37" s="1064"/>
      <c r="AX37" s="1064"/>
      <c r="AY37" s="1064"/>
      <c r="AZ37" s="1135"/>
      <c r="BA37" s="1135"/>
      <c r="BB37" s="1135"/>
      <c r="BC37" s="1135"/>
      <c r="BD37" s="1135"/>
      <c r="BE37" s="1119" t="s">
        <v>414</v>
      </c>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420</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682</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422</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424</v>
      </c>
      <c r="B66" s="1089"/>
      <c r="C66" s="1089"/>
      <c r="D66" s="1089"/>
      <c r="E66" s="1089"/>
      <c r="F66" s="1089"/>
      <c r="G66" s="1089"/>
      <c r="H66" s="1089"/>
      <c r="I66" s="1089"/>
      <c r="J66" s="1089"/>
      <c r="K66" s="1089"/>
      <c r="L66" s="1089"/>
      <c r="M66" s="1089"/>
      <c r="N66" s="1089"/>
      <c r="O66" s="1089"/>
      <c r="P66" s="1090"/>
      <c r="Q66" s="1094" t="s">
        <v>399</v>
      </c>
      <c r="R66" s="1095"/>
      <c r="S66" s="1095"/>
      <c r="T66" s="1095"/>
      <c r="U66" s="1096"/>
      <c r="V66" s="1094" t="s">
        <v>425</v>
      </c>
      <c r="W66" s="1095"/>
      <c r="X66" s="1095"/>
      <c r="Y66" s="1095"/>
      <c r="Z66" s="1096"/>
      <c r="AA66" s="1094" t="s">
        <v>426</v>
      </c>
      <c r="AB66" s="1095"/>
      <c r="AC66" s="1095"/>
      <c r="AD66" s="1095"/>
      <c r="AE66" s="1096"/>
      <c r="AF66" s="1100" t="s">
        <v>402</v>
      </c>
      <c r="AG66" s="1101"/>
      <c r="AH66" s="1101"/>
      <c r="AI66" s="1101"/>
      <c r="AJ66" s="1102"/>
      <c r="AK66" s="1094" t="s">
        <v>427</v>
      </c>
      <c r="AL66" s="1089"/>
      <c r="AM66" s="1089"/>
      <c r="AN66" s="1089"/>
      <c r="AO66" s="1090"/>
      <c r="AP66" s="1094" t="s">
        <v>428</v>
      </c>
      <c r="AQ66" s="1095"/>
      <c r="AR66" s="1095"/>
      <c r="AS66" s="1095"/>
      <c r="AT66" s="1096"/>
      <c r="AU66" s="1094" t="s">
        <v>429</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491</v>
      </c>
      <c r="R68" s="1075"/>
      <c r="S68" s="1075"/>
      <c r="T68" s="1075"/>
      <c r="U68" s="1075"/>
      <c r="V68" s="1075">
        <v>464</v>
      </c>
      <c r="W68" s="1075"/>
      <c r="X68" s="1075"/>
      <c r="Y68" s="1075"/>
      <c r="Z68" s="1075"/>
      <c r="AA68" s="1075">
        <v>26</v>
      </c>
      <c r="AB68" s="1075"/>
      <c r="AC68" s="1075"/>
      <c r="AD68" s="1075"/>
      <c r="AE68" s="1075"/>
      <c r="AF68" s="1075">
        <v>26</v>
      </c>
      <c r="AG68" s="1075"/>
      <c r="AH68" s="1075"/>
      <c r="AI68" s="1075"/>
      <c r="AJ68" s="1075"/>
      <c r="AK68" s="1075">
        <v>0</v>
      </c>
      <c r="AL68" s="1075"/>
      <c r="AM68" s="1075"/>
      <c r="AN68" s="1075"/>
      <c r="AO68" s="1075"/>
      <c r="AP68" s="1075">
        <v>682</v>
      </c>
      <c r="AQ68" s="1075"/>
      <c r="AR68" s="1075"/>
      <c r="AS68" s="1075"/>
      <c r="AT68" s="1075"/>
      <c r="AU68" s="1075">
        <v>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344</v>
      </c>
      <c r="R69" s="1064"/>
      <c r="S69" s="1064"/>
      <c r="T69" s="1064"/>
      <c r="U69" s="1064"/>
      <c r="V69" s="1064">
        <v>344</v>
      </c>
      <c r="W69" s="1064"/>
      <c r="X69" s="1064"/>
      <c r="Y69" s="1064"/>
      <c r="Z69" s="1064"/>
      <c r="AA69" s="1064">
        <v>0</v>
      </c>
      <c r="AB69" s="1064"/>
      <c r="AC69" s="1064"/>
      <c r="AD69" s="1064"/>
      <c r="AE69" s="1064"/>
      <c r="AF69" s="1064">
        <v>187</v>
      </c>
      <c r="AG69" s="1064"/>
      <c r="AH69" s="1064"/>
      <c r="AI69" s="1064"/>
      <c r="AJ69" s="1064"/>
      <c r="AK69" s="1064">
        <v>152</v>
      </c>
      <c r="AL69" s="1064"/>
      <c r="AM69" s="1064"/>
      <c r="AN69" s="1064"/>
      <c r="AO69" s="1064"/>
      <c r="AP69" s="1064">
        <v>2203</v>
      </c>
      <c r="AQ69" s="1064"/>
      <c r="AR69" s="1064"/>
      <c r="AS69" s="1064"/>
      <c r="AT69" s="1064"/>
      <c r="AU69" s="1064">
        <v>167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321</v>
      </c>
      <c r="R70" s="1064"/>
      <c r="S70" s="1064"/>
      <c r="T70" s="1064"/>
      <c r="U70" s="1064"/>
      <c r="V70" s="1064">
        <v>321</v>
      </c>
      <c r="W70" s="1064"/>
      <c r="X70" s="1064"/>
      <c r="Y70" s="1064"/>
      <c r="Z70" s="1064"/>
      <c r="AA70" s="1064">
        <v>0</v>
      </c>
      <c r="AB70" s="1064"/>
      <c r="AC70" s="1064"/>
      <c r="AD70" s="1064"/>
      <c r="AE70" s="1064"/>
      <c r="AF70" s="1064">
        <v>121</v>
      </c>
      <c r="AG70" s="1064"/>
      <c r="AH70" s="1064"/>
      <c r="AI70" s="1064"/>
      <c r="AJ70" s="1064"/>
      <c r="AK70" s="1064">
        <v>85</v>
      </c>
      <c r="AL70" s="1064"/>
      <c r="AM70" s="1064"/>
      <c r="AN70" s="1064"/>
      <c r="AO70" s="1064"/>
      <c r="AP70" s="1064">
        <v>367</v>
      </c>
      <c r="AQ70" s="1064"/>
      <c r="AR70" s="1064"/>
      <c r="AS70" s="1064"/>
      <c r="AT70" s="1064"/>
      <c r="AU70" s="1064">
        <v>23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452</v>
      </c>
      <c r="R71" s="1064"/>
      <c r="S71" s="1064"/>
      <c r="T71" s="1064"/>
      <c r="U71" s="1064"/>
      <c r="V71" s="1064">
        <v>167</v>
      </c>
      <c r="W71" s="1064"/>
      <c r="X71" s="1064"/>
      <c r="Y71" s="1064"/>
      <c r="Z71" s="1064"/>
      <c r="AA71" s="1064">
        <v>285</v>
      </c>
      <c r="AB71" s="1064"/>
      <c r="AC71" s="1064"/>
      <c r="AD71" s="1064"/>
      <c r="AE71" s="1064"/>
      <c r="AF71" s="1064">
        <v>285</v>
      </c>
      <c r="AG71" s="1064"/>
      <c r="AH71" s="1064"/>
      <c r="AI71" s="1064"/>
      <c r="AJ71" s="1064"/>
      <c r="AK71" s="1064">
        <v>0</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795351</v>
      </c>
      <c r="R72" s="1064"/>
      <c r="S72" s="1064"/>
      <c r="T72" s="1064"/>
      <c r="U72" s="1064"/>
      <c r="V72" s="1064">
        <v>776100</v>
      </c>
      <c r="W72" s="1064"/>
      <c r="X72" s="1064"/>
      <c r="Y72" s="1064"/>
      <c r="Z72" s="1064"/>
      <c r="AA72" s="1064">
        <v>19251</v>
      </c>
      <c r="AB72" s="1064"/>
      <c r="AC72" s="1064"/>
      <c r="AD72" s="1064"/>
      <c r="AE72" s="1064"/>
      <c r="AF72" s="1064">
        <v>19251</v>
      </c>
      <c r="AG72" s="1064"/>
      <c r="AH72" s="1064"/>
      <c r="AI72" s="1064"/>
      <c r="AJ72" s="1064"/>
      <c r="AK72" s="1064">
        <v>5510</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12441</v>
      </c>
      <c r="R73" s="1064"/>
      <c r="S73" s="1064"/>
      <c r="T73" s="1064"/>
      <c r="U73" s="1064"/>
      <c r="V73" s="1064">
        <v>11563</v>
      </c>
      <c r="W73" s="1064"/>
      <c r="X73" s="1064"/>
      <c r="Y73" s="1064"/>
      <c r="Z73" s="1064"/>
      <c r="AA73" s="1064">
        <v>878</v>
      </c>
      <c r="AB73" s="1064"/>
      <c r="AC73" s="1064"/>
      <c r="AD73" s="1064"/>
      <c r="AE73" s="1064"/>
      <c r="AF73" s="1064">
        <v>878</v>
      </c>
      <c r="AG73" s="1064"/>
      <c r="AH73" s="1064"/>
      <c r="AI73" s="1064"/>
      <c r="AJ73" s="1064"/>
      <c r="AK73" s="1064">
        <v>579</v>
      </c>
      <c r="AL73" s="1064"/>
      <c r="AM73" s="1064"/>
      <c r="AN73" s="1064"/>
      <c r="AO73" s="1064"/>
      <c r="AP73" s="1064">
        <v>0</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12</v>
      </c>
      <c r="R74" s="1064"/>
      <c r="S74" s="1064"/>
      <c r="T74" s="1064"/>
      <c r="U74" s="1064"/>
      <c r="V74" s="1064">
        <v>11</v>
      </c>
      <c r="W74" s="1064"/>
      <c r="X74" s="1064"/>
      <c r="Y74" s="1064"/>
      <c r="Z74" s="1064"/>
      <c r="AA74" s="1064">
        <v>1</v>
      </c>
      <c r="AB74" s="1064"/>
      <c r="AC74" s="1064"/>
      <c r="AD74" s="1064"/>
      <c r="AE74" s="1064"/>
      <c r="AF74" s="1064">
        <v>1</v>
      </c>
      <c r="AG74" s="1064"/>
      <c r="AH74" s="1064"/>
      <c r="AI74" s="1064"/>
      <c r="AJ74" s="1064"/>
      <c r="AK74" s="1064">
        <v>0</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1221</v>
      </c>
      <c r="R75" s="1072"/>
      <c r="S75" s="1072"/>
      <c r="T75" s="1072"/>
      <c r="U75" s="1073"/>
      <c r="V75" s="1074">
        <v>1199</v>
      </c>
      <c r="W75" s="1072"/>
      <c r="X75" s="1072"/>
      <c r="Y75" s="1072"/>
      <c r="Z75" s="1073"/>
      <c r="AA75" s="1074">
        <v>22</v>
      </c>
      <c r="AB75" s="1072"/>
      <c r="AC75" s="1072"/>
      <c r="AD75" s="1072"/>
      <c r="AE75" s="1073"/>
      <c r="AF75" s="1074">
        <v>22</v>
      </c>
      <c r="AG75" s="1072"/>
      <c r="AH75" s="1072"/>
      <c r="AI75" s="1072"/>
      <c r="AJ75" s="1073"/>
      <c r="AK75" s="1074">
        <v>0</v>
      </c>
      <c r="AL75" s="1072"/>
      <c r="AM75" s="1072"/>
      <c r="AN75" s="1072"/>
      <c r="AO75" s="1073"/>
      <c r="AP75" s="1074">
        <v>3456</v>
      </c>
      <c r="AQ75" s="1072"/>
      <c r="AR75" s="1072"/>
      <c r="AS75" s="1072"/>
      <c r="AT75" s="1073"/>
      <c r="AU75" s="1074">
        <v>758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84</v>
      </c>
      <c r="R76" s="1072"/>
      <c r="S76" s="1072"/>
      <c r="T76" s="1072"/>
      <c r="U76" s="1073"/>
      <c r="V76" s="1074">
        <v>82</v>
      </c>
      <c r="W76" s="1072"/>
      <c r="X76" s="1072"/>
      <c r="Y76" s="1072"/>
      <c r="Z76" s="1073"/>
      <c r="AA76" s="1074">
        <v>1</v>
      </c>
      <c r="AB76" s="1072"/>
      <c r="AC76" s="1072"/>
      <c r="AD76" s="1072"/>
      <c r="AE76" s="1073"/>
      <c r="AF76" s="1074">
        <v>1</v>
      </c>
      <c r="AG76" s="1072"/>
      <c r="AH76" s="1072"/>
      <c r="AI76" s="1072"/>
      <c r="AJ76" s="1073"/>
      <c r="AK76" s="1074">
        <v>0</v>
      </c>
      <c r="AL76" s="1072"/>
      <c r="AM76" s="1072"/>
      <c r="AN76" s="1072"/>
      <c r="AO76" s="1073"/>
      <c r="AP76" s="1074">
        <v>0</v>
      </c>
      <c r="AQ76" s="1072"/>
      <c r="AR76" s="1072"/>
      <c r="AS76" s="1072"/>
      <c r="AT76" s="1073"/>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2844</v>
      </c>
      <c r="R77" s="1072"/>
      <c r="S77" s="1072"/>
      <c r="T77" s="1072"/>
      <c r="U77" s="1073"/>
      <c r="V77" s="1074">
        <v>2779</v>
      </c>
      <c r="W77" s="1072"/>
      <c r="X77" s="1072"/>
      <c r="Y77" s="1072"/>
      <c r="Z77" s="1073"/>
      <c r="AA77" s="1074">
        <v>65</v>
      </c>
      <c r="AB77" s="1072"/>
      <c r="AC77" s="1072"/>
      <c r="AD77" s="1072"/>
      <c r="AE77" s="1073"/>
      <c r="AF77" s="1074">
        <v>65</v>
      </c>
      <c r="AG77" s="1072"/>
      <c r="AH77" s="1072"/>
      <c r="AI77" s="1072"/>
      <c r="AJ77" s="1073"/>
      <c r="AK77" s="1074">
        <v>0</v>
      </c>
      <c r="AL77" s="1072"/>
      <c r="AM77" s="1072"/>
      <c r="AN77" s="1072"/>
      <c r="AO77" s="1073"/>
      <c r="AP77" s="1074">
        <v>0</v>
      </c>
      <c r="AQ77" s="1072"/>
      <c r="AR77" s="1072"/>
      <c r="AS77" s="1072"/>
      <c r="AT77" s="1073"/>
      <c r="AU77" s="1074">
        <v>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309</v>
      </c>
      <c r="AG109" s="987"/>
      <c r="AH109" s="987"/>
      <c r="AI109" s="987"/>
      <c r="AJ109" s="988"/>
      <c r="AK109" s="989" t="s">
        <v>308</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309</v>
      </c>
      <c r="BW109" s="987"/>
      <c r="BX109" s="987"/>
      <c r="BY109" s="987"/>
      <c r="BZ109" s="988"/>
      <c r="CA109" s="989" t="s">
        <v>308</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309</v>
      </c>
      <c r="DM109" s="987"/>
      <c r="DN109" s="987"/>
      <c r="DO109" s="987"/>
      <c r="DP109" s="988"/>
      <c r="DQ109" s="989" t="s">
        <v>308</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1334818</v>
      </c>
      <c r="AB110" s="980"/>
      <c r="AC110" s="980"/>
      <c r="AD110" s="980"/>
      <c r="AE110" s="981"/>
      <c r="AF110" s="982">
        <v>1327134</v>
      </c>
      <c r="AG110" s="980"/>
      <c r="AH110" s="980"/>
      <c r="AI110" s="980"/>
      <c r="AJ110" s="981"/>
      <c r="AK110" s="982">
        <v>1272289</v>
      </c>
      <c r="AL110" s="980"/>
      <c r="AM110" s="980"/>
      <c r="AN110" s="980"/>
      <c r="AO110" s="981"/>
      <c r="AP110" s="983">
        <v>20.399999999999999</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13574592</v>
      </c>
      <c r="BR110" s="927"/>
      <c r="BS110" s="927"/>
      <c r="BT110" s="927"/>
      <c r="BU110" s="927"/>
      <c r="BV110" s="927">
        <v>12933544</v>
      </c>
      <c r="BW110" s="927"/>
      <c r="BX110" s="927"/>
      <c r="BY110" s="927"/>
      <c r="BZ110" s="927"/>
      <c r="CA110" s="927">
        <v>13052461</v>
      </c>
      <c r="CB110" s="927"/>
      <c r="CC110" s="927"/>
      <c r="CD110" s="927"/>
      <c r="CE110" s="927"/>
      <c r="CF110" s="951">
        <v>209.1</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139</v>
      </c>
      <c r="DH110" s="927"/>
      <c r="DI110" s="927"/>
      <c r="DJ110" s="927"/>
      <c r="DK110" s="927"/>
      <c r="DL110" s="927" t="s">
        <v>139</v>
      </c>
      <c r="DM110" s="927"/>
      <c r="DN110" s="927"/>
      <c r="DO110" s="927"/>
      <c r="DP110" s="927"/>
      <c r="DQ110" s="927" t="s">
        <v>139</v>
      </c>
      <c r="DR110" s="927"/>
      <c r="DS110" s="927"/>
      <c r="DT110" s="927"/>
      <c r="DU110" s="927"/>
      <c r="DV110" s="928" t="s">
        <v>139</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139</v>
      </c>
      <c r="AB111" s="1008"/>
      <c r="AC111" s="1008"/>
      <c r="AD111" s="1008"/>
      <c r="AE111" s="1009"/>
      <c r="AF111" s="1010" t="s">
        <v>139</v>
      </c>
      <c r="AG111" s="1008"/>
      <c r="AH111" s="1008"/>
      <c r="AI111" s="1008"/>
      <c r="AJ111" s="1009"/>
      <c r="AK111" s="1010" t="s">
        <v>139</v>
      </c>
      <c r="AL111" s="1008"/>
      <c r="AM111" s="1008"/>
      <c r="AN111" s="1008"/>
      <c r="AO111" s="1009"/>
      <c r="AP111" s="1011" t="s">
        <v>139</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139</v>
      </c>
      <c r="BR111" s="899"/>
      <c r="BS111" s="899"/>
      <c r="BT111" s="899"/>
      <c r="BU111" s="899"/>
      <c r="BV111" s="899" t="s">
        <v>139</v>
      </c>
      <c r="BW111" s="899"/>
      <c r="BX111" s="899"/>
      <c r="BY111" s="899"/>
      <c r="BZ111" s="899"/>
      <c r="CA111" s="899" t="s">
        <v>139</v>
      </c>
      <c r="CB111" s="899"/>
      <c r="CC111" s="899"/>
      <c r="CD111" s="899"/>
      <c r="CE111" s="899"/>
      <c r="CF111" s="960" t="s">
        <v>139</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139</v>
      </c>
      <c r="DH111" s="899"/>
      <c r="DI111" s="899"/>
      <c r="DJ111" s="899"/>
      <c r="DK111" s="899"/>
      <c r="DL111" s="899" t="s">
        <v>139</v>
      </c>
      <c r="DM111" s="899"/>
      <c r="DN111" s="899"/>
      <c r="DO111" s="899"/>
      <c r="DP111" s="899"/>
      <c r="DQ111" s="899" t="s">
        <v>139</v>
      </c>
      <c r="DR111" s="899"/>
      <c r="DS111" s="899"/>
      <c r="DT111" s="899"/>
      <c r="DU111" s="899"/>
      <c r="DV111" s="876" t="s">
        <v>139</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139</v>
      </c>
      <c r="AB112" s="862"/>
      <c r="AC112" s="862"/>
      <c r="AD112" s="862"/>
      <c r="AE112" s="863"/>
      <c r="AF112" s="864" t="s">
        <v>139</v>
      </c>
      <c r="AG112" s="862"/>
      <c r="AH112" s="862"/>
      <c r="AI112" s="862"/>
      <c r="AJ112" s="863"/>
      <c r="AK112" s="864" t="s">
        <v>139</v>
      </c>
      <c r="AL112" s="862"/>
      <c r="AM112" s="862"/>
      <c r="AN112" s="862"/>
      <c r="AO112" s="863"/>
      <c r="AP112" s="909" t="s">
        <v>139</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7100986</v>
      </c>
      <c r="BR112" s="899"/>
      <c r="BS112" s="899"/>
      <c r="BT112" s="899"/>
      <c r="BU112" s="899"/>
      <c r="BV112" s="899">
        <v>6420170</v>
      </c>
      <c r="BW112" s="899"/>
      <c r="BX112" s="899"/>
      <c r="BY112" s="899"/>
      <c r="BZ112" s="899"/>
      <c r="CA112" s="899">
        <v>5922541</v>
      </c>
      <c r="CB112" s="899"/>
      <c r="CC112" s="899"/>
      <c r="CD112" s="899"/>
      <c r="CE112" s="899"/>
      <c r="CF112" s="960">
        <v>94.9</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139</v>
      </c>
      <c r="DH112" s="899"/>
      <c r="DI112" s="899"/>
      <c r="DJ112" s="899"/>
      <c r="DK112" s="899"/>
      <c r="DL112" s="899" t="s">
        <v>139</v>
      </c>
      <c r="DM112" s="899"/>
      <c r="DN112" s="899"/>
      <c r="DO112" s="899"/>
      <c r="DP112" s="899"/>
      <c r="DQ112" s="899" t="s">
        <v>139</v>
      </c>
      <c r="DR112" s="899"/>
      <c r="DS112" s="899"/>
      <c r="DT112" s="899"/>
      <c r="DU112" s="899"/>
      <c r="DV112" s="876" t="s">
        <v>139</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792289</v>
      </c>
      <c r="AB113" s="1008"/>
      <c r="AC113" s="1008"/>
      <c r="AD113" s="1008"/>
      <c r="AE113" s="1009"/>
      <c r="AF113" s="1010">
        <v>718567</v>
      </c>
      <c r="AG113" s="1008"/>
      <c r="AH113" s="1008"/>
      <c r="AI113" s="1008"/>
      <c r="AJ113" s="1009"/>
      <c r="AK113" s="1010">
        <v>685274</v>
      </c>
      <c r="AL113" s="1008"/>
      <c r="AM113" s="1008"/>
      <c r="AN113" s="1008"/>
      <c r="AO113" s="1009"/>
      <c r="AP113" s="1011">
        <v>11</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1221367</v>
      </c>
      <c r="BR113" s="899"/>
      <c r="BS113" s="899"/>
      <c r="BT113" s="899"/>
      <c r="BU113" s="899"/>
      <c r="BV113" s="899">
        <v>1088420</v>
      </c>
      <c r="BW113" s="899"/>
      <c r="BX113" s="899"/>
      <c r="BY113" s="899"/>
      <c r="BZ113" s="899"/>
      <c r="CA113" s="899">
        <v>949300</v>
      </c>
      <c r="CB113" s="899"/>
      <c r="CC113" s="899"/>
      <c r="CD113" s="899"/>
      <c r="CE113" s="899"/>
      <c r="CF113" s="960">
        <v>15.2</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139</v>
      </c>
      <c r="DH113" s="862"/>
      <c r="DI113" s="862"/>
      <c r="DJ113" s="862"/>
      <c r="DK113" s="863"/>
      <c r="DL113" s="864" t="s">
        <v>139</v>
      </c>
      <c r="DM113" s="862"/>
      <c r="DN113" s="862"/>
      <c r="DO113" s="862"/>
      <c r="DP113" s="863"/>
      <c r="DQ113" s="864" t="s">
        <v>139</v>
      </c>
      <c r="DR113" s="862"/>
      <c r="DS113" s="862"/>
      <c r="DT113" s="862"/>
      <c r="DU113" s="863"/>
      <c r="DV113" s="909" t="s">
        <v>139</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149964</v>
      </c>
      <c r="AB114" s="862"/>
      <c r="AC114" s="862"/>
      <c r="AD114" s="862"/>
      <c r="AE114" s="863"/>
      <c r="AF114" s="864">
        <v>148333</v>
      </c>
      <c r="AG114" s="862"/>
      <c r="AH114" s="862"/>
      <c r="AI114" s="862"/>
      <c r="AJ114" s="863"/>
      <c r="AK114" s="864">
        <v>143231</v>
      </c>
      <c r="AL114" s="862"/>
      <c r="AM114" s="862"/>
      <c r="AN114" s="862"/>
      <c r="AO114" s="863"/>
      <c r="AP114" s="909">
        <v>2.2999999999999998</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2154545</v>
      </c>
      <c r="BR114" s="899"/>
      <c r="BS114" s="899"/>
      <c r="BT114" s="899"/>
      <c r="BU114" s="899"/>
      <c r="BV114" s="899">
        <v>2067203</v>
      </c>
      <c r="BW114" s="899"/>
      <c r="BX114" s="899"/>
      <c r="BY114" s="899"/>
      <c r="BZ114" s="899"/>
      <c r="CA114" s="899">
        <v>2019208</v>
      </c>
      <c r="CB114" s="899"/>
      <c r="CC114" s="899"/>
      <c r="CD114" s="899"/>
      <c r="CE114" s="899"/>
      <c r="CF114" s="960">
        <v>32.299999999999997</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139</v>
      </c>
      <c r="DH114" s="862"/>
      <c r="DI114" s="862"/>
      <c r="DJ114" s="862"/>
      <c r="DK114" s="863"/>
      <c r="DL114" s="864" t="s">
        <v>139</v>
      </c>
      <c r="DM114" s="862"/>
      <c r="DN114" s="862"/>
      <c r="DO114" s="862"/>
      <c r="DP114" s="863"/>
      <c r="DQ114" s="864" t="s">
        <v>139</v>
      </c>
      <c r="DR114" s="862"/>
      <c r="DS114" s="862"/>
      <c r="DT114" s="862"/>
      <c r="DU114" s="863"/>
      <c r="DV114" s="909" t="s">
        <v>139</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139</v>
      </c>
      <c r="AB115" s="1008"/>
      <c r="AC115" s="1008"/>
      <c r="AD115" s="1008"/>
      <c r="AE115" s="1009"/>
      <c r="AF115" s="1010" t="s">
        <v>139</v>
      </c>
      <c r="AG115" s="1008"/>
      <c r="AH115" s="1008"/>
      <c r="AI115" s="1008"/>
      <c r="AJ115" s="1009"/>
      <c r="AK115" s="1010" t="s">
        <v>139</v>
      </c>
      <c r="AL115" s="1008"/>
      <c r="AM115" s="1008"/>
      <c r="AN115" s="1008"/>
      <c r="AO115" s="1009"/>
      <c r="AP115" s="1011" t="s">
        <v>139</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139</v>
      </c>
      <c r="BR115" s="899"/>
      <c r="BS115" s="899"/>
      <c r="BT115" s="899"/>
      <c r="BU115" s="899"/>
      <c r="BV115" s="899" t="s">
        <v>139</v>
      </c>
      <c r="BW115" s="899"/>
      <c r="BX115" s="899"/>
      <c r="BY115" s="899"/>
      <c r="BZ115" s="899"/>
      <c r="CA115" s="899" t="s">
        <v>139</v>
      </c>
      <c r="CB115" s="899"/>
      <c r="CC115" s="899"/>
      <c r="CD115" s="899"/>
      <c r="CE115" s="899"/>
      <c r="CF115" s="960" t="s">
        <v>139</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139</v>
      </c>
      <c r="DH115" s="862"/>
      <c r="DI115" s="862"/>
      <c r="DJ115" s="862"/>
      <c r="DK115" s="863"/>
      <c r="DL115" s="864" t="s">
        <v>139</v>
      </c>
      <c r="DM115" s="862"/>
      <c r="DN115" s="862"/>
      <c r="DO115" s="862"/>
      <c r="DP115" s="863"/>
      <c r="DQ115" s="864" t="s">
        <v>139</v>
      </c>
      <c r="DR115" s="862"/>
      <c r="DS115" s="862"/>
      <c r="DT115" s="862"/>
      <c r="DU115" s="863"/>
      <c r="DV115" s="909" t="s">
        <v>139</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223</v>
      </c>
      <c r="AB116" s="862"/>
      <c r="AC116" s="862"/>
      <c r="AD116" s="862"/>
      <c r="AE116" s="863"/>
      <c r="AF116" s="864" t="s">
        <v>139</v>
      </c>
      <c r="AG116" s="862"/>
      <c r="AH116" s="862"/>
      <c r="AI116" s="862"/>
      <c r="AJ116" s="863"/>
      <c r="AK116" s="864">
        <v>9</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139</v>
      </c>
      <c r="BR116" s="899"/>
      <c r="BS116" s="899"/>
      <c r="BT116" s="899"/>
      <c r="BU116" s="899"/>
      <c r="BV116" s="899" t="s">
        <v>139</v>
      </c>
      <c r="BW116" s="899"/>
      <c r="BX116" s="899"/>
      <c r="BY116" s="899"/>
      <c r="BZ116" s="899"/>
      <c r="CA116" s="899" t="s">
        <v>139</v>
      </c>
      <c r="CB116" s="899"/>
      <c r="CC116" s="899"/>
      <c r="CD116" s="899"/>
      <c r="CE116" s="899"/>
      <c r="CF116" s="960" t="s">
        <v>139</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139</v>
      </c>
      <c r="DH116" s="862"/>
      <c r="DI116" s="862"/>
      <c r="DJ116" s="862"/>
      <c r="DK116" s="863"/>
      <c r="DL116" s="864" t="s">
        <v>139</v>
      </c>
      <c r="DM116" s="862"/>
      <c r="DN116" s="862"/>
      <c r="DO116" s="862"/>
      <c r="DP116" s="863"/>
      <c r="DQ116" s="864" t="s">
        <v>139</v>
      </c>
      <c r="DR116" s="862"/>
      <c r="DS116" s="862"/>
      <c r="DT116" s="862"/>
      <c r="DU116" s="863"/>
      <c r="DV116" s="909" t="s">
        <v>139</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2277294</v>
      </c>
      <c r="AB117" s="994"/>
      <c r="AC117" s="994"/>
      <c r="AD117" s="994"/>
      <c r="AE117" s="995"/>
      <c r="AF117" s="996">
        <v>2194034</v>
      </c>
      <c r="AG117" s="994"/>
      <c r="AH117" s="994"/>
      <c r="AI117" s="994"/>
      <c r="AJ117" s="995"/>
      <c r="AK117" s="996">
        <v>2100803</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139</v>
      </c>
      <c r="BR117" s="899"/>
      <c r="BS117" s="899"/>
      <c r="BT117" s="899"/>
      <c r="BU117" s="899"/>
      <c r="BV117" s="899" t="s">
        <v>139</v>
      </c>
      <c r="BW117" s="899"/>
      <c r="BX117" s="899"/>
      <c r="BY117" s="899"/>
      <c r="BZ117" s="899"/>
      <c r="CA117" s="899" t="s">
        <v>467</v>
      </c>
      <c r="CB117" s="899"/>
      <c r="CC117" s="899"/>
      <c r="CD117" s="899"/>
      <c r="CE117" s="899"/>
      <c r="CF117" s="960" t="s">
        <v>139</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139</v>
      </c>
      <c r="DH117" s="862"/>
      <c r="DI117" s="862"/>
      <c r="DJ117" s="862"/>
      <c r="DK117" s="863"/>
      <c r="DL117" s="864" t="s">
        <v>139</v>
      </c>
      <c r="DM117" s="862"/>
      <c r="DN117" s="862"/>
      <c r="DO117" s="862"/>
      <c r="DP117" s="863"/>
      <c r="DQ117" s="864" t="s">
        <v>139</v>
      </c>
      <c r="DR117" s="862"/>
      <c r="DS117" s="862"/>
      <c r="DT117" s="862"/>
      <c r="DU117" s="863"/>
      <c r="DV117" s="909" t="s">
        <v>139</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309</v>
      </c>
      <c r="AG118" s="987"/>
      <c r="AH118" s="987"/>
      <c r="AI118" s="987"/>
      <c r="AJ118" s="988"/>
      <c r="AK118" s="989" t="s">
        <v>308</v>
      </c>
      <c r="AL118" s="987"/>
      <c r="AM118" s="987"/>
      <c r="AN118" s="987"/>
      <c r="AO118" s="988"/>
      <c r="AP118" s="990" t="s">
        <v>440</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v>10578</v>
      </c>
      <c r="BR118" s="930"/>
      <c r="BS118" s="930"/>
      <c r="BT118" s="930"/>
      <c r="BU118" s="930"/>
      <c r="BV118" s="930" t="s">
        <v>139</v>
      </c>
      <c r="BW118" s="930"/>
      <c r="BX118" s="930"/>
      <c r="BY118" s="930"/>
      <c r="BZ118" s="930"/>
      <c r="CA118" s="930" t="s">
        <v>139</v>
      </c>
      <c r="CB118" s="930"/>
      <c r="CC118" s="930"/>
      <c r="CD118" s="930"/>
      <c r="CE118" s="930"/>
      <c r="CF118" s="960" t="s">
        <v>139</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139</v>
      </c>
      <c r="DH118" s="862"/>
      <c r="DI118" s="862"/>
      <c r="DJ118" s="862"/>
      <c r="DK118" s="863"/>
      <c r="DL118" s="864" t="s">
        <v>139</v>
      </c>
      <c r="DM118" s="862"/>
      <c r="DN118" s="862"/>
      <c r="DO118" s="862"/>
      <c r="DP118" s="863"/>
      <c r="DQ118" s="864" t="s">
        <v>139</v>
      </c>
      <c r="DR118" s="862"/>
      <c r="DS118" s="862"/>
      <c r="DT118" s="862"/>
      <c r="DU118" s="863"/>
      <c r="DV118" s="909" t="s">
        <v>139</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467</v>
      </c>
      <c r="AB119" s="980"/>
      <c r="AC119" s="980"/>
      <c r="AD119" s="980"/>
      <c r="AE119" s="981"/>
      <c r="AF119" s="982" t="s">
        <v>139</v>
      </c>
      <c r="AG119" s="980"/>
      <c r="AH119" s="980"/>
      <c r="AI119" s="980"/>
      <c r="AJ119" s="981"/>
      <c r="AK119" s="982" t="s">
        <v>139</v>
      </c>
      <c r="AL119" s="980"/>
      <c r="AM119" s="980"/>
      <c r="AN119" s="980"/>
      <c r="AO119" s="981"/>
      <c r="AP119" s="983" t="s">
        <v>139</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471</v>
      </c>
      <c r="BP119" s="963"/>
      <c r="BQ119" s="967">
        <v>24062068</v>
      </c>
      <c r="BR119" s="930"/>
      <c r="BS119" s="930"/>
      <c r="BT119" s="930"/>
      <c r="BU119" s="930"/>
      <c r="BV119" s="930">
        <v>22509337</v>
      </c>
      <c r="BW119" s="930"/>
      <c r="BX119" s="930"/>
      <c r="BY119" s="930"/>
      <c r="BZ119" s="930"/>
      <c r="CA119" s="930">
        <v>21943510</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139</v>
      </c>
      <c r="DH119" s="845"/>
      <c r="DI119" s="845"/>
      <c r="DJ119" s="845"/>
      <c r="DK119" s="846"/>
      <c r="DL119" s="847" t="s">
        <v>139</v>
      </c>
      <c r="DM119" s="845"/>
      <c r="DN119" s="845"/>
      <c r="DO119" s="845"/>
      <c r="DP119" s="846"/>
      <c r="DQ119" s="847" t="s">
        <v>139</v>
      </c>
      <c r="DR119" s="845"/>
      <c r="DS119" s="845"/>
      <c r="DT119" s="845"/>
      <c r="DU119" s="846"/>
      <c r="DV119" s="933" t="s">
        <v>139</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139</v>
      </c>
      <c r="AB120" s="862"/>
      <c r="AC120" s="862"/>
      <c r="AD120" s="862"/>
      <c r="AE120" s="863"/>
      <c r="AF120" s="864" t="s">
        <v>139</v>
      </c>
      <c r="AG120" s="862"/>
      <c r="AH120" s="862"/>
      <c r="AI120" s="862"/>
      <c r="AJ120" s="863"/>
      <c r="AK120" s="864" t="s">
        <v>139</v>
      </c>
      <c r="AL120" s="862"/>
      <c r="AM120" s="862"/>
      <c r="AN120" s="862"/>
      <c r="AO120" s="863"/>
      <c r="AP120" s="909" t="s">
        <v>139</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8081720</v>
      </c>
      <c r="BR120" s="927"/>
      <c r="BS120" s="927"/>
      <c r="BT120" s="927"/>
      <c r="BU120" s="927"/>
      <c r="BV120" s="927">
        <v>8155473</v>
      </c>
      <c r="BW120" s="927"/>
      <c r="BX120" s="927"/>
      <c r="BY120" s="927"/>
      <c r="BZ120" s="927"/>
      <c r="CA120" s="927">
        <v>8620559</v>
      </c>
      <c r="CB120" s="927"/>
      <c r="CC120" s="927"/>
      <c r="CD120" s="927"/>
      <c r="CE120" s="927"/>
      <c r="CF120" s="951">
        <v>138.1</v>
      </c>
      <c r="CG120" s="952"/>
      <c r="CH120" s="952"/>
      <c r="CI120" s="952"/>
      <c r="CJ120" s="952"/>
      <c r="CK120" s="953" t="s">
        <v>475</v>
      </c>
      <c r="CL120" s="937"/>
      <c r="CM120" s="937"/>
      <c r="CN120" s="937"/>
      <c r="CO120" s="938"/>
      <c r="CP120" s="957" t="s">
        <v>415</v>
      </c>
      <c r="CQ120" s="958"/>
      <c r="CR120" s="958"/>
      <c r="CS120" s="958"/>
      <c r="CT120" s="958"/>
      <c r="CU120" s="958"/>
      <c r="CV120" s="958"/>
      <c r="CW120" s="958"/>
      <c r="CX120" s="958"/>
      <c r="CY120" s="958"/>
      <c r="CZ120" s="958"/>
      <c r="DA120" s="958"/>
      <c r="DB120" s="958"/>
      <c r="DC120" s="958"/>
      <c r="DD120" s="958"/>
      <c r="DE120" s="958"/>
      <c r="DF120" s="959"/>
      <c r="DG120" s="946">
        <v>3754914</v>
      </c>
      <c r="DH120" s="927"/>
      <c r="DI120" s="927"/>
      <c r="DJ120" s="927"/>
      <c r="DK120" s="927"/>
      <c r="DL120" s="927">
        <v>3452464</v>
      </c>
      <c r="DM120" s="927"/>
      <c r="DN120" s="927"/>
      <c r="DO120" s="927"/>
      <c r="DP120" s="927"/>
      <c r="DQ120" s="927">
        <v>3224082</v>
      </c>
      <c r="DR120" s="927"/>
      <c r="DS120" s="927"/>
      <c r="DT120" s="927"/>
      <c r="DU120" s="927"/>
      <c r="DV120" s="928">
        <v>51.6</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139</v>
      </c>
      <c r="AB121" s="862"/>
      <c r="AC121" s="862"/>
      <c r="AD121" s="862"/>
      <c r="AE121" s="863"/>
      <c r="AF121" s="864" t="s">
        <v>467</v>
      </c>
      <c r="AG121" s="862"/>
      <c r="AH121" s="862"/>
      <c r="AI121" s="862"/>
      <c r="AJ121" s="863"/>
      <c r="AK121" s="864" t="s">
        <v>139</v>
      </c>
      <c r="AL121" s="862"/>
      <c r="AM121" s="862"/>
      <c r="AN121" s="862"/>
      <c r="AO121" s="863"/>
      <c r="AP121" s="909" t="s">
        <v>139</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184396</v>
      </c>
      <c r="BR121" s="899"/>
      <c r="BS121" s="899"/>
      <c r="BT121" s="899"/>
      <c r="BU121" s="899"/>
      <c r="BV121" s="899">
        <v>156448</v>
      </c>
      <c r="BW121" s="899"/>
      <c r="BX121" s="899"/>
      <c r="BY121" s="899"/>
      <c r="BZ121" s="899"/>
      <c r="CA121" s="899">
        <v>128072</v>
      </c>
      <c r="CB121" s="899"/>
      <c r="CC121" s="899"/>
      <c r="CD121" s="899"/>
      <c r="CE121" s="899"/>
      <c r="CF121" s="960">
        <v>2.1</v>
      </c>
      <c r="CG121" s="961"/>
      <c r="CH121" s="961"/>
      <c r="CI121" s="961"/>
      <c r="CJ121" s="961"/>
      <c r="CK121" s="954"/>
      <c r="CL121" s="940"/>
      <c r="CM121" s="940"/>
      <c r="CN121" s="940"/>
      <c r="CO121" s="941"/>
      <c r="CP121" s="920" t="s">
        <v>417</v>
      </c>
      <c r="CQ121" s="921"/>
      <c r="CR121" s="921"/>
      <c r="CS121" s="921"/>
      <c r="CT121" s="921"/>
      <c r="CU121" s="921"/>
      <c r="CV121" s="921"/>
      <c r="CW121" s="921"/>
      <c r="CX121" s="921"/>
      <c r="CY121" s="921"/>
      <c r="CZ121" s="921"/>
      <c r="DA121" s="921"/>
      <c r="DB121" s="921"/>
      <c r="DC121" s="921"/>
      <c r="DD121" s="921"/>
      <c r="DE121" s="921"/>
      <c r="DF121" s="922"/>
      <c r="DG121" s="898">
        <v>1947672</v>
      </c>
      <c r="DH121" s="899"/>
      <c r="DI121" s="899"/>
      <c r="DJ121" s="899"/>
      <c r="DK121" s="899"/>
      <c r="DL121" s="899">
        <v>1769551</v>
      </c>
      <c r="DM121" s="899"/>
      <c r="DN121" s="899"/>
      <c r="DO121" s="899"/>
      <c r="DP121" s="899"/>
      <c r="DQ121" s="899">
        <v>1586469</v>
      </c>
      <c r="DR121" s="899"/>
      <c r="DS121" s="899"/>
      <c r="DT121" s="899"/>
      <c r="DU121" s="899"/>
      <c r="DV121" s="876">
        <v>25.4</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139</v>
      </c>
      <c r="AB122" s="862"/>
      <c r="AC122" s="862"/>
      <c r="AD122" s="862"/>
      <c r="AE122" s="863"/>
      <c r="AF122" s="864" t="s">
        <v>139</v>
      </c>
      <c r="AG122" s="862"/>
      <c r="AH122" s="862"/>
      <c r="AI122" s="862"/>
      <c r="AJ122" s="863"/>
      <c r="AK122" s="864" t="s">
        <v>139</v>
      </c>
      <c r="AL122" s="862"/>
      <c r="AM122" s="862"/>
      <c r="AN122" s="862"/>
      <c r="AO122" s="863"/>
      <c r="AP122" s="909" t="s">
        <v>139</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18695272</v>
      </c>
      <c r="BR122" s="930"/>
      <c r="BS122" s="930"/>
      <c r="BT122" s="930"/>
      <c r="BU122" s="930"/>
      <c r="BV122" s="930">
        <v>18213719</v>
      </c>
      <c r="BW122" s="930"/>
      <c r="BX122" s="930"/>
      <c r="BY122" s="930"/>
      <c r="BZ122" s="930"/>
      <c r="CA122" s="930">
        <v>17887212</v>
      </c>
      <c r="CB122" s="930"/>
      <c r="CC122" s="930"/>
      <c r="CD122" s="930"/>
      <c r="CE122" s="930"/>
      <c r="CF122" s="931">
        <v>286.5</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1292452</v>
      </c>
      <c r="DH122" s="899"/>
      <c r="DI122" s="899"/>
      <c r="DJ122" s="899"/>
      <c r="DK122" s="899"/>
      <c r="DL122" s="899">
        <v>1122784</v>
      </c>
      <c r="DM122" s="899"/>
      <c r="DN122" s="899"/>
      <c r="DO122" s="899"/>
      <c r="DP122" s="899"/>
      <c r="DQ122" s="899">
        <v>893152</v>
      </c>
      <c r="DR122" s="899"/>
      <c r="DS122" s="899"/>
      <c r="DT122" s="899"/>
      <c r="DU122" s="899"/>
      <c r="DV122" s="876">
        <v>14.3</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139</v>
      </c>
      <c r="AB123" s="862"/>
      <c r="AC123" s="862"/>
      <c r="AD123" s="862"/>
      <c r="AE123" s="863"/>
      <c r="AF123" s="864" t="s">
        <v>139</v>
      </c>
      <c r="AG123" s="862"/>
      <c r="AH123" s="862"/>
      <c r="AI123" s="862"/>
      <c r="AJ123" s="863"/>
      <c r="AK123" s="864" t="s">
        <v>139</v>
      </c>
      <c r="AL123" s="862"/>
      <c r="AM123" s="862"/>
      <c r="AN123" s="862"/>
      <c r="AO123" s="863"/>
      <c r="AP123" s="909" t="s">
        <v>139</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480</v>
      </c>
      <c r="BP123" s="963"/>
      <c r="BQ123" s="917">
        <v>26961388</v>
      </c>
      <c r="BR123" s="918"/>
      <c r="BS123" s="918"/>
      <c r="BT123" s="918"/>
      <c r="BU123" s="918"/>
      <c r="BV123" s="918">
        <v>26525640</v>
      </c>
      <c r="BW123" s="918"/>
      <c r="BX123" s="918"/>
      <c r="BY123" s="918"/>
      <c r="BZ123" s="918"/>
      <c r="CA123" s="918">
        <v>26635843</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105948</v>
      </c>
      <c r="DH123" s="862"/>
      <c r="DI123" s="862"/>
      <c r="DJ123" s="862"/>
      <c r="DK123" s="863"/>
      <c r="DL123" s="864">
        <v>75371</v>
      </c>
      <c r="DM123" s="862"/>
      <c r="DN123" s="862"/>
      <c r="DO123" s="862"/>
      <c r="DP123" s="863"/>
      <c r="DQ123" s="864">
        <v>218838</v>
      </c>
      <c r="DR123" s="862"/>
      <c r="DS123" s="862"/>
      <c r="DT123" s="862"/>
      <c r="DU123" s="863"/>
      <c r="DV123" s="909">
        <v>3.5</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139</v>
      </c>
      <c r="AB124" s="862"/>
      <c r="AC124" s="862"/>
      <c r="AD124" s="862"/>
      <c r="AE124" s="863"/>
      <c r="AF124" s="864" t="s">
        <v>139</v>
      </c>
      <c r="AG124" s="862"/>
      <c r="AH124" s="862"/>
      <c r="AI124" s="862"/>
      <c r="AJ124" s="863"/>
      <c r="AK124" s="864" t="s">
        <v>139</v>
      </c>
      <c r="AL124" s="862"/>
      <c r="AM124" s="862"/>
      <c r="AN124" s="862"/>
      <c r="AO124" s="863"/>
      <c r="AP124" s="909" t="s">
        <v>139</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139</v>
      </c>
      <c r="BR124" s="916"/>
      <c r="BS124" s="916"/>
      <c r="BT124" s="916"/>
      <c r="BU124" s="916"/>
      <c r="BV124" s="916" t="s">
        <v>139</v>
      </c>
      <c r="BW124" s="916"/>
      <c r="BX124" s="916"/>
      <c r="BY124" s="916"/>
      <c r="BZ124" s="916"/>
      <c r="CA124" s="916" t="s">
        <v>139</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139</v>
      </c>
      <c r="DH124" s="845"/>
      <c r="DI124" s="845"/>
      <c r="DJ124" s="845"/>
      <c r="DK124" s="846"/>
      <c r="DL124" s="847" t="s">
        <v>139</v>
      </c>
      <c r="DM124" s="845"/>
      <c r="DN124" s="845"/>
      <c r="DO124" s="845"/>
      <c r="DP124" s="846"/>
      <c r="DQ124" s="847" t="s">
        <v>139</v>
      </c>
      <c r="DR124" s="845"/>
      <c r="DS124" s="845"/>
      <c r="DT124" s="845"/>
      <c r="DU124" s="846"/>
      <c r="DV124" s="933" t="s">
        <v>139</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139</v>
      </c>
      <c r="AB125" s="862"/>
      <c r="AC125" s="862"/>
      <c r="AD125" s="862"/>
      <c r="AE125" s="863"/>
      <c r="AF125" s="864" t="s">
        <v>139</v>
      </c>
      <c r="AG125" s="862"/>
      <c r="AH125" s="862"/>
      <c r="AI125" s="862"/>
      <c r="AJ125" s="863"/>
      <c r="AK125" s="864" t="s">
        <v>139</v>
      </c>
      <c r="AL125" s="862"/>
      <c r="AM125" s="862"/>
      <c r="AN125" s="862"/>
      <c r="AO125" s="863"/>
      <c r="AP125" s="909" t="s">
        <v>139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139</v>
      </c>
      <c r="DH125" s="927"/>
      <c r="DI125" s="927"/>
      <c r="DJ125" s="927"/>
      <c r="DK125" s="927"/>
      <c r="DL125" s="927" t="s">
        <v>139</v>
      </c>
      <c r="DM125" s="927"/>
      <c r="DN125" s="927"/>
      <c r="DO125" s="927"/>
      <c r="DP125" s="927"/>
      <c r="DQ125" s="927" t="s">
        <v>139</v>
      </c>
      <c r="DR125" s="927"/>
      <c r="DS125" s="927"/>
      <c r="DT125" s="927"/>
      <c r="DU125" s="927"/>
      <c r="DV125" s="928" t="s">
        <v>139</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139</v>
      </c>
      <c r="AB126" s="862"/>
      <c r="AC126" s="862"/>
      <c r="AD126" s="862"/>
      <c r="AE126" s="863"/>
      <c r="AF126" s="864" t="s">
        <v>139</v>
      </c>
      <c r="AG126" s="862"/>
      <c r="AH126" s="862"/>
      <c r="AI126" s="862"/>
      <c r="AJ126" s="863"/>
      <c r="AK126" s="864" t="s">
        <v>139</v>
      </c>
      <c r="AL126" s="862"/>
      <c r="AM126" s="862"/>
      <c r="AN126" s="862"/>
      <c r="AO126" s="863"/>
      <c r="AP126" s="909" t="s">
        <v>139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139</v>
      </c>
      <c r="DH126" s="899"/>
      <c r="DI126" s="899"/>
      <c r="DJ126" s="899"/>
      <c r="DK126" s="899"/>
      <c r="DL126" s="899" t="s">
        <v>139</v>
      </c>
      <c r="DM126" s="899"/>
      <c r="DN126" s="899"/>
      <c r="DO126" s="899"/>
      <c r="DP126" s="899"/>
      <c r="DQ126" s="899" t="s">
        <v>139</v>
      </c>
      <c r="DR126" s="899"/>
      <c r="DS126" s="899"/>
      <c r="DT126" s="899"/>
      <c r="DU126" s="899"/>
      <c r="DV126" s="876" t="s">
        <v>139</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139</v>
      </c>
      <c r="AB127" s="862"/>
      <c r="AC127" s="862"/>
      <c r="AD127" s="862"/>
      <c r="AE127" s="863"/>
      <c r="AF127" s="864" t="s">
        <v>139</v>
      </c>
      <c r="AG127" s="862"/>
      <c r="AH127" s="862"/>
      <c r="AI127" s="862"/>
      <c r="AJ127" s="863"/>
      <c r="AK127" s="864" t="s">
        <v>139</v>
      </c>
      <c r="AL127" s="862"/>
      <c r="AM127" s="862"/>
      <c r="AN127" s="862"/>
      <c r="AO127" s="863"/>
      <c r="AP127" s="909" t="s">
        <v>139</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139</v>
      </c>
      <c r="DH127" s="899"/>
      <c r="DI127" s="899"/>
      <c r="DJ127" s="899"/>
      <c r="DK127" s="899"/>
      <c r="DL127" s="899" t="s">
        <v>139</v>
      </c>
      <c r="DM127" s="899"/>
      <c r="DN127" s="899"/>
      <c r="DO127" s="899"/>
      <c r="DP127" s="899"/>
      <c r="DQ127" s="899" t="s">
        <v>139</v>
      </c>
      <c r="DR127" s="899"/>
      <c r="DS127" s="899"/>
      <c r="DT127" s="899"/>
      <c r="DU127" s="899"/>
      <c r="DV127" s="876" t="s">
        <v>139</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33740</v>
      </c>
      <c r="AB128" s="883"/>
      <c r="AC128" s="883"/>
      <c r="AD128" s="883"/>
      <c r="AE128" s="884"/>
      <c r="AF128" s="885">
        <v>34214</v>
      </c>
      <c r="AG128" s="883"/>
      <c r="AH128" s="883"/>
      <c r="AI128" s="883"/>
      <c r="AJ128" s="884"/>
      <c r="AK128" s="885">
        <v>34214</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139</v>
      </c>
      <c r="BG128" s="869"/>
      <c r="BH128" s="869"/>
      <c r="BI128" s="869"/>
      <c r="BJ128" s="869"/>
      <c r="BK128" s="869"/>
      <c r="BL128" s="892"/>
      <c r="BM128" s="868">
        <v>13.69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139</v>
      </c>
      <c r="DH128" s="873"/>
      <c r="DI128" s="873"/>
      <c r="DJ128" s="873"/>
      <c r="DK128" s="873"/>
      <c r="DL128" s="873" t="s">
        <v>139</v>
      </c>
      <c r="DM128" s="873"/>
      <c r="DN128" s="873"/>
      <c r="DO128" s="873"/>
      <c r="DP128" s="873"/>
      <c r="DQ128" s="873" t="s">
        <v>139</v>
      </c>
      <c r="DR128" s="873"/>
      <c r="DS128" s="873"/>
      <c r="DT128" s="873"/>
      <c r="DU128" s="873"/>
      <c r="DV128" s="874" t="s">
        <v>139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8457646</v>
      </c>
      <c r="AB129" s="862"/>
      <c r="AC129" s="862"/>
      <c r="AD129" s="862"/>
      <c r="AE129" s="863"/>
      <c r="AF129" s="864">
        <v>8244599</v>
      </c>
      <c r="AG129" s="862"/>
      <c r="AH129" s="862"/>
      <c r="AI129" s="862"/>
      <c r="AJ129" s="863"/>
      <c r="AK129" s="864">
        <v>8229853</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499</v>
      </c>
      <c r="BG129" s="852"/>
      <c r="BH129" s="852"/>
      <c r="BI129" s="852"/>
      <c r="BJ129" s="852"/>
      <c r="BK129" s="852"/>
      <c r="BL129" s="853"/>
      <c r="BM129" s="851">
        <v>18.690000000000001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1908704</v>
      </c>
      <c r="AB130" s="862"/>
      <c r="AC130" s="862"/>
      <c r="AD130" s="862"/>
      <c r="AE130" s="863"/>
      <c r="AF130" s="864">
        <v>1982621</v>
      </c>
      <c r="AG130" s="862"/>
      <c r="AH130" s="862"/>
      <c r="AI130" s="862"/>
      <c r="AJ130" s="863"/>
      <c r="AK130" s="864">
        <v>1987191</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6548942</v>
      </c>
      <c r="AB131" s="845"/>
      <c r="AC131" s="845"/>
      <c r="AD131" s="845"/>
      <c r="AE131" s="846"/>
      <c r="AF131" s="847">
        <v>6261978</v>
      </c>
      <c r="AG131" s="845"/>
      <c r="AH131" s="845"/>
      <c r="AI131" s="845"/>
      <c r="AJ131" s="846"/>
      <c r="AK131" s="847">
        <v>6242662</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505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5.1130396329999996</v>
      </c>
      <c r="AB132" s="825"/>
      <c r="AC132" s="825"/>
      <c r="AD132" s="825"/>
      <c r="AE132" s="826"/>
      <c r="AF132" s="827">
        <v>2.8297608200000002</v>
      </c>
      <c r="AG132" s="825"/>
      <c r="AH132" s="825"/>
      <c r="AI132" s="825"/>
      <c r="AJ132" s="826"/>
      <c r="AK132" s="827">
        <v>1.271861267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6.6</v>
      </c>
      <c r="AB133" s="804"/>
      <c r="AC133" s="804"/>
      <c r="AD133" s="804"/>
      <c r="AE133" s="805"/>
      <c r="AF133" s="803">
        <v>4.8</v>
      </c>
      <c r="AG133" s="804"/>
      <c r="AH133" s="804"/>
      <c r="AI133" s="804"/>
      <c r="AJ133" s="805"/>
      <c r="AK133" s="803">
        <v>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CdxdfTAvIvyx5JJks0AHI86UeHpxqnPUSAkjmVUMkRtfq1m68layaLUYoOYUstgQaGblMd0aL5+xZ1m5zM3qg==" saltValue="s7DlO1c0kWrSczIwRVf3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1"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CH11584oepAAlTZ+4f7xiN5cYnMWavFAmOlpfPwJfhPUm8s9oJPbp1YMKMjdHvNUI2D9SXc6PRtfGyCms1nOA==" saltValue="xTRkYDNnpUclXUMduzOX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3"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bJ5ev5oClB1iYPKsQpkHZD/vP5H0SQd2jkAPXluVcbYXrNXNxISXlmDwsSZ9T1TP4qlRbaaTgktZ4lHoyvOuw==" saltValue="6/tFrZfCLRk28cry9a7d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9"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1907997</v>
      </c>
      <c r="AP9" s="313">
        <v>114663</v>
      </c>
      <c r="AQ9" s="314">
        <v>81607</v>
      </c>
      <c r="AR9" s="315">
        <v>40.5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339947</v>
      </c>
      <c r="AP10" s="316">
        <v>20430</v>
      </c>
      <c r="AQ10" s="317">
        <v>8429</v>
      </c>
      <c r="AR10" s="318">
        <v>142.4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356633</v>
      </c>
      <c r="AP11" s="316">
        <v>21432</v>
      </c>
      <c r="AQ11" s="317">
        <v>12564</v>
      </c>
      <c r="AR11" s="318">
        <v>70.599999999999994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603</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v>5</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87888</v>
      </c>
      <c r="AP14" s="316">
        <v>5282</v>
      </c>
      <c r="AQ14" s="317">
        <v>4049</v>
      </c>
      <c r="AR14" s="318">
        <v>30.5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45633</v>
      </c>
      <c r="AP15" s="316">
        <v>2742</v>
      </c>
      <c r="AQ15" s="317">
        <v>2220</v>
      </c>
      <c r="AR15" s="318">
        <v>23.5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-167178</v>
      </c>
      <c r="AP16" s="316">
        <v>-10047</v>
      </c>
      <c r="AQ16" s="317">
        <v>-7287</v>
      </c>
      <c r="AR16" s="318">
        <v>37.9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2570920</v>
      </c>
      <c r="AP17" s="316">
        <v>154502</v>
      </c>
      <c r="AQ17" s="317">
        <v>102189</v>
      </c>
      <c r="AR17" s="318">
        <v>51.2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13.28</v>
      </c>
      <c r="AP21" s="329">
        <v>9.43</v>
      </c>
      <c r="AQ21" s="330">
        <v>3.85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96.4</v>
      </c>
      <c r="AP22" s="334">
        <v>96.9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1272289</v>
      </c>
      <c r="AP32" s="343">
        <v>76460</v>
      </c>
      <c r="AQ32" s="344">
        <v>48351</v>
      </c>
      <c r="AR32" s="345">
        <v>58.1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685274</v>
      </c>
      <c r="AP35" s="343">
        <v>41182</v>
      </c>
      <c r="AQ35" s="344">
        <v>15327</v>
      </c>
      <c r="AR35" s="345">
        <v>168.7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143231</v>
      </c>
      <c r="AP36" s="343">
        <v>8608</v>
      </c>
      <c r="AQ36" s="344">
        <v>3222</v>
      </c>
      <c r="AR36" s="345">
        <v>167.2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t="s">
        <v>521</v>
      </c>
      <c r="AP37" s="343" t="s">
        <v>521</v>
      </c>
      <c r="AQ37" s="344">
        <v>486</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v>9</v>
      </c>
      <c r="AP38" s="346">
        <v>1</v>
      </c>
      <c r="AQ38" s="347">
        <v>7</v>
      </c>
      <c r="AR38" s="335">
        <v>-85.7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-34214</v>
      </c>
      <c r="AP39" s="343">
        <v>-2056</v>
      </c>
      <c r="AQ39" s="344">
        <v>-3375</v>
      </c>
      <c r="AR39" s="345">
        <v>-39.1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-1987191</v>
      </c>
      <c r="AP40" s="343">
        <v>-119423</v>
      </c>
      <c r="AQ40" s="344">
        <v>-44517</v>
      </c>
      <c r="AR40" s="345">
        <v>168.3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79398</v>
      </c>
      <c r="AP41" s="343">
        <v>4772</v>
      </c>
      <c r="AQ41" s="344">
        <v>19506</v>
      </c>
      <c r="AR41" s="345">
        <v>-75.5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1700780</v>
      </c>
      <c r="AN51" s="365">
        <v>93697</v>
      </c>
      <c r="AO51" s="366">
        <v>-23.4</v>
      </c>
      <c r="AP51" s="367">
        <v>69469</v>
      </c>
      <c r="AQ51" s="368">
        <v>-18.5</v>
      </c>
      <c r="AR51" s="369">
        <v>-4.9000000000000004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1312353</v>
      </c>
      <c r="AN52" s="373">
        <v>72298</v>
      </c>
      <c r="AO52" s="374">
        <v>-33.9</v>
      </c>
      <c r="AP52" s="375">
        <v>38215</v>
      </c>
      <c r="AQ52" s="376">
        <v>-1.6</v>
      </c>
      <c r="AR52" s="377">
        <v>-32.299999999999997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1697956</v>
      </c>
      <c r="AN53" s="365">
        <v>95870</v>
      </c>
      <c r="AO53" s="366">
        <v>2.2999999999999998</v>
      </c>
      <c r="AP53" s="367">
        <v>67293</v>
      </c>
      <c r="AQ53" s="368">
        <v>-3.1</v>
      </c>
      <c r="AR53" s="369">
        <v>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1588797</v>
      </c>
      <c r="AN54" s="373">
        <v>89707</v>
      </c>
      <c r="AO54" s="374">
        <v>24.1</v>
      </c>
      <c r="AP54" s="375">
        <v>35076</v>
      </c>
      <c r="AQ54" s="376">
        <v>-8.1999999999999993</v>
      </c>
      <c r="AR54" s="377">
        <v>32.299999999999997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1255790</v>
      </c>
      <c r="AN55" s="365">
        <v>72363</v>
      </c>
      <c r="AO55" s="366">
        <v>-24.5</v>
      </c>
      <c r="AP55" s="367">
        <v>67343</v>
      </c>
      <c r="AQ55" s="368">
        <v>0.1</v>
      </c>
      <c r="AR55" s="369">
        <v>-24.6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1118927</v>
      </c>
      <c r="AN56" s="373">
        <v>64477</v>
      </c>
      <c r="AO56" s="374">
        <v>-28.1</v>
      </c>
      <c r="AP56" s="375">
        <v>32865</v>
      </c>
      <c r="AQ56" s="376">
        <v>-6.3</v>
      </c>
      <c r="AR56" s="377">
        <v>-21.8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1620624</v>
      </c>
      <c r="AN57" s="365">
        <v>95482</v>
      </c>
      <c r="AO57" s="366">
        <v>31.9</v>
      </c>
      <c r="AP57" s="367">
        <v>73475</v>
      </c>
      <c r="AQ57" s="368">
        <v>9.1</v>
      </c>
      <c r="AR57" s="369">
        <v>22.8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1286990</v>
      </c>
      <c r="AN58" s="373">
        <v>75826</v>
      </c>
      <c r="AO58" s="374">
        <v>17.600000000000001</v>
      </c>
      <c r="AP58" s="375">
        <v>43072</v>
      </c>
      <c r="AQ58" s="376">
        <v>31.1</v>
      </c>
      <c r="AR58" s="377">
        <v>-13.5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2386209</v>
      </c>
      <c r="AN59" s="365">
        <v>143402</v>
      </c>
      <c r="AO59" s="366">
        <v>50.2</v>
      </c>
      <c r="AP59" s="367">
        <v>87464</v>
      </c>
      <c r="AQ59" s="368">
        <v>19</v>
      </c>
      <c r="AR59" s="369">
        <v>31.2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2082503</v>
      </c>
      <c r="AN60" s="373">
        <v>125150</v>
      </c>
      <c r="AO60" s="374">
        <v>65</v>
      </c>
      <c r="AP60" s="375">
        <v>47479</v>
      </c>
      <c r="AQ60" s="376">
        <v>10.199999999999999</v>
      </c>
      <c r="AR60" s="377">
        <v>54.8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1732272</v>
      </c>
      <c r="AN61" s="380">
        <v>100163</v>
      </c>
      <c r="AO61" s="381">
        <v>7.3</v>
      </c>
      <c r="AP61" s="382">
        <v>73009</v>
      </c>
      <c r="AQ61" s="383">
        <v>1.3</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1477914</v>
      </c>
      <c r="AN62" s="373">
        <v>85492</v>
      </c>
      <c r="AO62" s="374">
        <v>8.9</v>
      </c>
      <c r="AP62" s="375">
        <v>39341</v>
      </c>
      <c r="AQ62" s="376">
        <v>5</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8raOn1ymlrmGEae7UCCxAe9QU/jn6TaaeP7OflN+VZYSKf+cOR7g5+lCyfwhd4nIQCDR/PcV1P5UgX16S9SLQ==" saltValue="yNSqXCQK+fCS82gtR7VM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7"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z9Nj7GBM+wzqvP6Qz91Rhlfr+LC9WGJfcpboUvqfF8npEl5eE4UKBiDuN76UuV4Q8/1kpmMFsUtae1G5rSrCQg==" saltValue="4BpRt1kg4bJBd7QMXZRK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9"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0s/GaVfTThYS6PMRx8xQo5hO/unkP/TOLbNmwWWqXT40Fi31TS51KGuHtBMjTKq7HDpnete9a3RLjN9EOYMJuw==" saltValue="nhg3DWSu958DS0MICKAI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30.75</v>
      </c>
      <c r="G47" s="12">
        <v>31</v>
      </c>
      <c r="H47" s="12">
        <v>31.94</v>
      </c>
      <c r="I47" s="12">
        <v>32.32</v>
      </c>
      <c r="J47" s="13">
        <v>31.91</v>
      </c>
    </row>
    <row r="48" spans="2:10" ht="57.75" customHeight="1" x14ac:dyDescent="0.15">
      <c r="B48" s="14"/>
      <c r="C48" s="1238" t="s">
        <v>4</v>
      </c>
      <c r="D48" s="1238"/>
      <c r="E48" s="1239"/>
      <c r="F48" s="15">
        <v>0.42</v>
      </c>
      <c r="G48" s="16">
        <v>0.76</v>
      </c>
      <c r="H48" s="16">
        <v>0.8</v>
      </c>
      <c r="I48" s="16">
        <v>1.1299999999999999</v>
      </c>
      <c r="J48" s="17">
        <v>1.24</v>
      </c>
    </row>
    <row r="49" spans="2:10" ht="57.75" customHeight="1" thickBot="1" x14ac:dyDescent="0.2">
      <c r="B49" s="18"/>
      <c r="C49" s="1240" t="s">
        <v>5</v>
      </c>
      <c r="D49" s="1240"/>
      <c r="E49" s="1241"/>
      <c r="F49" s="19">
        <v>10.95</v>
      </c>
      <c r="G49" s="20">
        <v>13.73</v>
      </c>
      <c r="H49" s="20">
        <v>13.73</v>
      </c>
      <c r="I49" s="20">
        <v>13.9</v>
      </c>
      <c r="J49" s="21">
        <v>8.31</v>
      </c>
    </row>
    <row r="50" spans="2:10" ht="13.5" customHeight="1" x14ac:dyDescent="0.15"/>
  </sheetData>
  <sheetProtection algorithmName="SHA-512" hashValue="JDeeIeE0HOjSB2KETaNWMiM83BePkUR3lbodkNz2rGaFtsyUgbMTJNFXMvmOj1XE8YJVDbOOxLJvuCDM8UqOsw==" saltValue="TY/c9u0eCJZXcJ65w4mN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2021-09-15T01:53:42Z</cp:lastPrinted>
  <dcterms:created xsi:type="dcterms:W3CDTF">2021-02-05T03:32:41Z</dcterms:created>
  <dcterms:modified xsi:type="dcterms:W3CDTF">2021-10-19T09:01:54Z</dcterms:modified>
  <cp:category/>
</cp:coreProperties>
</file>