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26A42AA9-314C-4542-B759-75CFF0F417FB}" xr6:coauthVersionLast="36" xr6:coauthVersionMax="36" xr10:uidLastSave="{00000000-0000-0000-0000-000000000000}"/>
  <bookViews>
    <workbookView xWindow="0" yWindow="0" windowWidth="21600" windowHeight="9615" tabRatio="74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BE38" i="10"/>
  <c r="AM38" i="10"/>
  <c r="U38" i="10"/>
  <c r="BE37" i="10"/>
  <c r="U37" i="10"/>
  <c r="BE36" i="10"/>
  <c r="BE35" i="10"/>
  <c r="C34" i="10"/>
  <c r="C35" i="10" s="1"/>
  <c r="C36" i="10" l="1"/>
  <c r="C37" i="10" s="1"/>
  <c r="C38" i="10" s="1"/>
  <c r="C39"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AM37" i="10" s="1"/>
  <c r="BE34" i="10"/>
  <c r="BW34" i="10" s="1"/>
  <c r="BW35" i="10" l="1"/>
  <c r="BW36" i="10" s="1"/>
  <c r="BW37" i="10" s="1"/>
  <c r="BW38"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<sst xmlns="http://schemas.openxmlformats.org/spreadsheetml/2006/main" count="1098" uniqueCount="639">
  <si>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</si>
  <si>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</si>
  <si>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</si>
  <si>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</si>
  <si>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</si>
  <si>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</si>
  <si>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</si>
  <si>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</si>
  <si>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</si>
  <si>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</si>
  <si>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</si>
  <si>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</si>
  <si>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</si>
  <si>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</si>
  <si>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</si>
  <si>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</si>
  <si>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</si>
  <si>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</si>
  <si>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</si>
  <si>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</si>
  <si>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</si>
  <si>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</si>
  <si>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</si>
  <si>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</si>
  <si>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</si>
  <si>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</si>
  <si>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</si>
  <si>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</si>
  <si>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</si>
  <si>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</si>
  <si>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</si>
  <si>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</si>
  <si>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</si>
  <si>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</si>
  <si>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</si>
  <si>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</si>
  <si>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</si>
  <si>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</si>
  <si>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</si>
  <si>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</si>
  <si>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</si>
  <si>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</si>
  <si>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</si>
  <si>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</si>
  <si>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</si>
  <si>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</si>
  <si>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</si>
  <si>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</si>
  <si>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</si>
  <si>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</si>
  <si>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</si>
  <si>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</si>
  <si>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</si>
  <si>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</si>
  <si>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</si>
  <si>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</si>
  <si>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</si>
  <si>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</si>
  <si>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</si>
  <si>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</si>
  <si>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</si>
  <si>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</si>
  <si>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</si>
  <si>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</si>
  <si>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</si>
  <si>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</si>
  <si>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</si>
  <si>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</si>
  <si>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</si>
  <si>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</si>
  <si>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</si>
  <si>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</si>
  <si>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</si>
  <si>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</si>
  <si>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</si>
  <si>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</si>
  <si>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</si>
  <si>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</si>
  <si>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</si>
  <si>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</si>
  <si>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</si>
  <si>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</si>
  <si>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</si>
  <si>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</si>
  <si>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</si>
  <si>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</si>
  <si>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</si>
  <si>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</si>
  <si>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</si>
  <si>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</si>
  <si>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</si>
  <si>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</si>
  <si>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</si>
  <si>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</si>
  <si>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</si>
  <si>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</si>
  <si>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</si>
  <si>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</si>
  <si>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尼崎市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</si>
  <si>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</si>
  <si>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</si>
  <si>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</si>
  <si>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</si>
  <si>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</si>
  <si>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</si>
  <si>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</si>
  <si>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</si>
  <si>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</si>
  <si>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</si>
  <si>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</si>
  <si>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</si>
  <si>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</si>
  <si>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</si>
  <si>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</si>
  <si>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</si>
  <si>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</si>
  <si>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</si>
  <si>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</si>
  <si>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</si>
  <si>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</si>
  <si>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</si>
  <si>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</si>
  <si>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</si>
  <si>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</si>
  <si>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</si>
  <si>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</si>
  <si>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</si>
  <si>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</si>
  <si>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</si>
  <si>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</si>
  <si>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</si>
  <si>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</si>
  <si>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</si>
  <si>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</si>
  <si>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</si>
  <si>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</si>
  <si>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</si>
  <si>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</si>
  <si>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</si>
  <si>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</si>
  <si>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</si>
  <si>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</si>
  <si>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</si>
  <si>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</si>
  <si>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</si>
  <si>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</si>
  <si>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</si>
  <si>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</si>
  <si>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</si>
  <si>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</si>
  <si>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</si>
  <si>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</si>
  <si>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</si>
  <si>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</si>
  <si>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</si>
  <si>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</si>
  <si>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</si>
  <si>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</si>
  <si>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</si>
  <si>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</si>
  <si>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</si>
  <si>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</si>
  <si>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</si>
  <si>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</si>
  <si>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</si>
  <si>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</si>
  <si>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</si>
  <si>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</si>
  <si>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</si>
  <si>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</si>
  <si>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</si>
  <si>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</si>
  <si>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</si>
  <si>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</si>
  <si>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</si>
  <si>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</si>
  <si>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</si>
  <si>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</si>
  <si>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</si>
  <si>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</si>
  <si>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</si>
  <si>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</si>
  <si>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</si>
  <si>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</si>
  <si>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</si>
  <si>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</si>
  <si>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</si>
  <si>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</si>
  <si>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</si>
  <si>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</si>
  <si>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</si>
  <si>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</si>
  <si>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</si>
  <si>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</si>
  <si>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</si>
  <si>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</si>
  <si>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</si>
  <si>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</si>
  <si>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</si>
  <si>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</si>
  <si>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</si>
  <si>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</si>
  <si>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</si>
  <si>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</si>
  <si>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</si>
  <si>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</si>
  <si>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</si>
  <si>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</si>
  <si>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</si>
  <si>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</si>
  <si>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兵庫県尼崎市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</si>
  <si>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</si>
  <si>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</si>
  <si>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</si>
  <si>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</si>
  <si>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</si>
  <si>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</si>
  <si>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</si>
  <si>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</si>
  <si>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</si>
  <si>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</si>
  <si>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</si>
  <si>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</si>
  <si>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</si>
  <si>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</si>
  <si>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</si>
  <si>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</si>
  <si>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</si>
  <si>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</si>
  <si>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</si>
  <si>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</si>
  <si>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</si>
  <si>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</si>
  <si>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</si>
  <si>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</si>
  <si>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</si>
  <si>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</si>
  <si>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</si>
  <si>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</si>
  <si>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</si>
  <si>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</si>
  <si>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</si>
  <si>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</si>
  <si>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</si>
  <si>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</si>
  <si>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</si>
  <si>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</si>
  <si>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</si>
  <si>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</si>
  <si>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</si>
  <si>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</si>
  <si>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</si>
  <si>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</si>
  <si>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</si>
  <si>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</si>
  <si>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</si>
  <si>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</si>
  <si>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</si>
  <si>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</si>
  <si>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</si>
  <si>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</si>
  <si>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</si>
  <si>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</si>
  <si>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</si>
  <si>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</si>
  <si>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</si>
  <si>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</si>
  <si>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</si>
  <si>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</si>
  <si>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</si>
  <si>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t>
    <phoneticPr fontId="5"/>
  </si>
  <si>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</si>
  <si>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</si>
  <si>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</si>
  <si>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</si>
  <si>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</si>
  <si>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</si>
  <si>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</si>
  <si>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</si>
  <si>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</si>
  <si>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</si>
  <si>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</si>
  <si>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</si>
  <si>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</si>
  <si>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</si>
  <si>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</si>
  <si>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</si>
  <si>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</si>
  <si>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</si>
  <si>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</si>
  <si>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</si>
  <si>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</si>
  <si>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</si>
  <si>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</si>
  <si>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</si>
  <si>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</si>
  <si>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</si>
  <si>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</si>
  <si>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</si>
  <si>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</si>
  <si>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</si>
  <si>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</si>
  <si>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</si>
  <si>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</si>
  <si>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</si>
  <si>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</si>
  <si>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</si>
  <si>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</si>
  <si>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</si>
  <si>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</si>
  <si>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</si>
  <si>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</si>
  <si>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</si>
  <si>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</si>
  <si>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</si>
  <si>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</si>
  <si>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</si>
  <si>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</si>
  <si>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</si>
  <si>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</si>
  <si>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</si>
  <si>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</si>
  <si>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</si>
  <si>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</si>
  <si>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</si>
  <si>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</si>
  <si>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</si>
  <si>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</si>
  <si>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</si>
  <si>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</si>
  <si>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</si>
  <si>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</si>
  <si>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</si>
  <si>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</si>
  <si>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</si>
  <si>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</si>
  <si>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</si>
  <si>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</si>
  <si>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市場</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</si>
  <si>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</si>
  <si>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</si>
  <si>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</si>
  <si>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</si>
  <si>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</si>
  <si>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</si>
  <si>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</si>
  <si>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</si>
  <si>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</si>
  <si>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</si>
  <si>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</si>
  <si>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</si>
  <si>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</si>
  <si>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</si>
  <si>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</si>
  <si>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</si>
  <si>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</si>
  <si>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</si>
  <si>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</si>
  <si>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</si>
  <si>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</si>
  <si>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</si>
  <si>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</si>
  <si>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</si>
  <si>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</si>
  <si>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</si>
  <si>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</si>
  <si>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</si>
  <si>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兵庫県尼崎市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</si>
  <si>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</si>
  <si>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</si>
  <si>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</si>
  <si>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</si>
  <si>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</si>
  <si>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</si>
  <si>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</si>
  <si>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</si>
  <si>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</si>
  <si>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</si>
  <si>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</si>
  <si>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</si>
  <si>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</si>
  <si>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</si>
  <si>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</si>
  <si>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</si>
  <si>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</si>
  <si>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</si>
  <si>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</si>
  <si>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</si>
  <si>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育英事業費会計</t>
    <phoneticPr fontId="5"/>
  </si>
  <si>
    <t>-</t>
    <phoneticPr fontId="5"/>
  </si>
  <si>
    <t>公共用地先行取得事業費会計</t>
    <phoneticPr fontId="5"/>
  </si>
  <si>
    <t>公害病認定患者救済事業費会計</t>
    <phoneticPr fontId="5"/>
  </si>
  <si>
    <t>母子及び寡婦福祉資金貸付事業費会計</t>
    <phoneticPr fontId="5"/>
  </si>
  <si>
    <t>青少年健全育成事業費会計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</si>
  <si>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</si>
  <si>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</si>
  <si>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</si>
  <si>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</si>
  <si>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</si>
  <si>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</si>
  <si>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</si>
  <si>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</si>
  <si>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</si>
  <si>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</si>
  <si>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</si>
  <si>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</si>
  <si>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</si>
  <si>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</si>
  <si>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</si>
  <si>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</si>
  <si>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</si>
  <si>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水道事業会計</t>
    <phoneticPr fontId="5"/>
  </si>
  <si>
    <t>法適用企業</t>
    <phoneticPr fontId="5"/>
  </si>
  <si>
    <t>工業用水道事業会計</t>
    <phoneticPr fontId="5"/>
  </si>
  <si>
    <t>法適用企業</t>
    <phoneticPr fontId="5"/>
  </si>
  <si>
    <t>下水道事業会計</t>
    <phoneticPr fontId="5"/>
  </si>
  <si>
    <t>法適用企業</t>
    <phoneticPr fontId="5"/>
  </si>
  <si>
    <t>モーターボート競走事業会計</t>
    <phoneticPr fontId="5"/>
  </si>
  <si>
    <t>法適用企業</t>
    <phoneticPr fontId="5"/>
  </si>
  <si>
    <t>地方卸売市場事業費会計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</si>
  <si>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</si>
  <si>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</si>
  <si>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</si>
  <si>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</si>
  <si>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</si>
  <si>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</si>
  <si>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</si>
  <si>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</si>
  <si>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</si>
  <si>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</si>
  <si>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</si>
  <si>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</si>
  <si>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</si>
  <si>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</si>
  <si>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</si>
  <si>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</si>
  <si>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</si>
  <si>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</si>
  <si>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</si>
  <si>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</si>
  <si>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</si>
  <si>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</si>
  <si>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</si>
  <si>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</si>
  <si>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</si>
  <si>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</si>
  <si>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</si>
  <si>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</si>
  <si>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</si>
  <si>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</si>
  <si>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</si>
  <si>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</si>
  <si>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</si>
  <si>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</si>
  <si>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</si>
  <si>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</si>
  <si>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</si>
  <si>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</si>
  <si>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</si>
  <si>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</si>
  <si>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</si>
  <si>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</si>
  <si>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</si>
  <si>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</si>
  <si>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</si>
  <si>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</si>
  <si>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</si>
  <si>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</si>
  <si>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</si>
  <si>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</si>
  <si>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</si>
  <si>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</si>
  <si>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</si>
  <si>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</si>
  <si>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</si>
  <si>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</si>
  <si>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</si>
  <si>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</si>
  <si>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</si>
  <si>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</si>
  <si>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</si>
  <si>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</si>
  <si>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</si>
  <si>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</si>
  <si>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</si>
  <si>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</si>
  <si>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</si>
  <si>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</si>
  <si>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</si>
  <si>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</si>
  <si>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</si>
  <si>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</si>
  <si>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</si>
  <si>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地方卸売市場事業費会計</t>
    <phoneticPr fontId="5"/>
  </si>
  <si>
    <t>(Ｆ)</t>
    <phoneticPr fontId="5"/>
  </si>
  <si>
    <t>モーターボート競走事業会計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</si>
  <si>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</si>
  <si>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</si>
  <si>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</si>
  <si>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</si>
  <si>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</si>
  <si>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</si>
  <si>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</si>
  <si>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</si>
  <si>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</si>
  <si>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</si>
  <si>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</si>
  <si>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</si>
  <si>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</si>
  <si>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</si>
  <si>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</si>
  <si>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</si>
  <si>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</si>
  <si>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</si>
  <si>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</si>
  <si>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</si>
  <si>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</si>
  <si>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</si>
  <si>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</si>
  <si>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</si>
  <si>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</si>
  <si>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</si>
  <si>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</si>
  <si>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</si>
  <si>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</si>
  <si>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</si>
  <si>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</si>
  <si>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</si>
  <si>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</si>
  <si>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</si>
  <si>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</si>
  <si>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</si>
  <si>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</si>
  <si>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</si>
  <si>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</si>
  <si>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</si>
  <si>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</si>
  <si>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</si>
  <si>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</si>
  <si>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</si>
  <si>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</si>
  <si>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</si>
  <si>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</si>
  <si>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</si>
  <si>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</si>
  <si>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</si>
  <si>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</si>
  <si>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</si>
  <si>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</si>
  <si>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</si>
  <si>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</si>
  <si>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</si>
  <si>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</si>
  <si>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</si>
  <si>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</si>
  <si>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</si>
  <si>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</si>
  <si>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</si>
  <si>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</si>
  <si>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</si>
  <si>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</si>
  <si>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</si>
  <si>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</si>
  <si>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</si>
  <si>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</si>
  <si>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</si>
  <si>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</si>
  <si>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</si>
  <si>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</si>
  <si>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</si>
  <si>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</si>
  <si>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</si>
  <si>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</si>
  <si>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</si>
  <si>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</si>
  <si>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</si>
  <si>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</si>
  <si>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</si>
  <si>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</si>
  <si>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</si>
  <si>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</si>
  <si>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</si>
  <si>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</si>
  <si>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</si>
  <si>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</si>
  <si>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1.35</t>
  </si>
  <si>
    <t>下水道事業会計</t>
  </si>
  <si>
    <t>モーターボート競走事業会計</t>
  </si>
  <si>
    <t>水道事業会計</t>
  </si>
  <si>
    <t>工業用水道事業会計</t>
  </si>
  <si>
    <t>介護保険事業費会計</t>
  </si>
  <si>
    <t>一般会計</t>
  </si>
  <si>
    <t>国民健康保険事業費会計</t>
  </si>
  <si>
    <t>地方卸売市場事業費会計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</si>
  <si>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</si>
  <si>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</si>
  <si>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</si>
  <si>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</si>
  <si>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</si>
  <si>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</si>
  <si>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</si>
  <si>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</si>
  <si>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公共施設整備保全基金</t>
    <rPh sb="0" eb="2">
      <t>コウキョウ</t>
    </rPh>
    <rPh sb="2" eb="4">
      <t>シセツ</t>
    </rPh>
    <rPh sb="4" eb="6">
      <t>セイビ</t>
    </rPh>
    <rPh sb="6" eb="8">
      <t>ホゼン</t>
    </rPh>
    <rPh sb="8" eb="10">
      <t>キキン</t>
    </rPh>
    <phoneticPr fontId="2"/>
  </si>
  <si>
    <t>市民福祉振興基金</t>
    <rPh sb="0" eb="2">
      <t>シミン</t>
    </rPh>
    <rPh sb="2" eb="4">
      <t>フクシ</t>
    </rPh>
    <rPh sb="4" eb="6">
      <t>シンコウ</t>
    </rPh>
    <rPh sb="6" eb="8">
      <t>キキン</t>
    </rPh>
    <phoneticPr fontId="2"/>
  </si>
  <si>
    <t>新本庁舎建設基金</t>
    <rPh sb="0" eb="1">
      <t>シン</t>
    </rPh>
    <rPh sb="1" eb="4">
      <t>ホンチョウシャ</t>
    </rPh>
    <rPh sb="4" eb="6">
      <t>ケンセツ</t>
    </rPh>
    <rPh sb="6" eb="8">
      <t>キキン</t>
    </rPh>
    <phoneticPr fontId="2"/>
  </si>
  <si>
    <t>環境基金</t>
    <rPh sb="0" eb="2">
      <t>カンキョウ</t>
    </rPh>
    <rPh sb="2" eb="4">
      <t>キキン</t>
    </rPh>
    <phoneticPr fontId="2"/>
  </si>
  <si>
    <t>緑化基金</t>
    <rPh sb="0" eb="2">
      <t>リョクカ</t>
    </rPh>
    <rPh sb="2" eb="4">
      <t>キキン</t>
    </rPh>
    <phoneticPr fontId="2"/>
  </si>
  <si>
    <t>尼崎健康医療財団</t>
    <rPh sb="0" eb="2">
      <t>アマガサキ</t>
    </rPh>
    <rPh sb="2" eb="4">
      <t>ケンコウ</t>
    </rPh>
    <rPh sb="4" eb="6">
      <t>イリョウ</t>
    </rPh>
    <rPh sb="6" eb="8">
      <t>ザイダン</t>
    </rPh>
    <phoneticPr fontId="2"/>
  </si>
  <si>
    <t>尼崎環境財団</t>
    <rPh sb="0" eb="2">
      <t>アマガサキ</t>
    </rPh>
    <rPh sb="2" eb="4">
      <t>カンキョウ</t>
    </rPh>
    <rPh sb="4" eb="6">
      <t>ザイダン</t>
    </rPh>
    <phoneticPr fontId="2"/>
  </si>
  <si>
    <t>尼崎市文化振興財団</t>
    <rPh sb="0" eb="3">
      <t>アマガサキシ</t>
    </rPh>
    <rPh sb="3" eb="5">
      <t>ブンカ</t>
    </rPh>
    <rPh sb="5" eb="7">
      <t>シンコウ</t>
    </rPh>
    <rPh sb="7" eb="9">
      <t>ザイダン</t>
    </rPh>
    <phoneticPr fontId="2"/>
  </si>
  <si>
    <t>尼崎市スポーツ振興事業団</t>
    <rPh sb="0" eb="3">
      <t>アマガサキシ</t>
    </rPh>
    <rPh sb="7" eb="9">
      <t>シンコウ</t>
    </rPh>
    <rPh sb="9" eb="12">
      <t>ジギョウダン</t>
    </rPh>
    <phoneticPr fontId="2"/>
  </si>
  <si>
    <t>尼崎緑化公園協会</t>
    <rPh sb="0" eb="2">
      <t>アマガサキ</t>
    </rPh>
    <rPh sb="2" eb="4">
      <t>リョッカ</t>
    </rPh>
    <rPh sb="4" eb="6">
      <t>コウエン</t>
    </rPh>
    <rPh sb="6" eb="8">
      <t>キョウカイ</t>
    </rPh>
    <phoneticPr fontId="2"/>
  </si>
  <si>
    <t>尼崎都市開発</t>
    <rPh sb="0" eb="2">
      <t>アマガサキ</t>
    </rPh>
    <rPh sb="2" eb="4">
      <t>トシ</t>
    </rPh>
    <rPh sb="4" eb="6">
      <t>カイハツ</t>
    </rPh>
    <phoneticPr fontId="2"/>
  </si>
  <si>
    <t>尼崎中高年事業</t>
    <rPh sb="0" eb="2">
      <t>アマガサキ</t>
    </rPh>
    <rPh sb="2" eb="5">
      <t>チュウコウネン</t>
    </rPh>
    <rPh sb="5" eb="7">
      <t>ジギョウ</t>
    </rPh>
    <phoneticPr fontId="2"/>
  </si>
  <si>
    <t>尼崎交通事業振興</t>
    <rPh sb="0" eb="2">
      <t>アマガサキ</t>
    </rPh>
    <rPh sb="2" eb="4">
      <t>コウツウ</t>
    </rPh>
    <rPh sb="4" eb="6">
      <t>ジギョウ</t>
    </rPh>
    <rPh sb="6" eb="8">
      <t>シンコウ</t>
    </rPh>
    <phoneticPr fontId="2"/>
  </si>
  <si>
    <t>尼崎市都市開発公社</t>
    <rPh sb="0" eb="3">
      <t>アマガサキシ</t>
    </rPh>
    <rPh sb="3" eb="5">
      <t>トシ</t>
    </rPh>
    <rPh sb="5" eb="7">
      <t>カイハツ</t>
    </rPh>
    <rPh sb="7" eb="9">
      <t>コウシャ</t>
    </rPh>
    <phoneticPr fontId="2"/>
  </si>
  <si>
    <t>エーリック</t>
    <phoneticPr fontId="2"/>
  </si>
  <si>
    <t>尼崎地域産業活性化機構</t>
    <rPh sb="0" eb="2">
      <t>アマガサキ</t>
    </rPh>
    <rPh sb="2" eb="4">
      <t>チイキ</t>
    </rPh>
    <rPh sb="4" eb="6">
      <t>サンギョウ</t>
    </rPh>
    <rPh sb="6" eb="9">
      <t>カッセイカ</t>
    </rPh>
    <rPh sb="9" eb="11">
      <t>キコウ</t>
    </rPh>
    <phoneticPr fontId="2"/>
  </si>
  <si>
    <t>近畿高エネルギー加工技術研究所</t>
    <rPh sb="0" eb="2">
      <t>キンキ</t>
    </rPh>
    <rPh sb="2" eb="3">
      <t>コウ</t>
    </rPh>
    <rPh sb="8" eb="10">
      <t>カコウ</t>
    </rPh>
    <rPh sb="10" eb="12">
      <t>ギジュツ</t>
    </rPh>
    <rPh sb="12" eb="15">
      <t>ケンキュウショ</t>
    </rPh>
    <phoneticPr fontId="2"/>
  </si>
  <si>
    <t>あまがさき観光局</t>
    <rPh sb="5" eb="7">
      <t>カンコウ</t>
    </rPh>
    <rPh sb="7" eb="8">
      <t>キョク</t>
    </rPh>
    <phoneticPr fontId="2"/>
  </si>
  <si>
    <t>-</t>
    <phoneticPr fontId="2"/>
  </si>
  <si>
    <t>-</t>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</si>
  <si>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</si>
  <si>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</si>
  <si>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</si>
  <si>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阪神水道企業団</t>
    <rPh sb="0" eb="2">
      <t>ハンシン</t>
    </rPh>
    <rPh sb="2" eb="4">
      <t>スイドウ</t>
    </rPh>
    <rPh sb="4" eb="6">
      <t>キギョウ</t>
    </rPh>
    <rPh sb="6" eb="7">
      <t>ダン</t>
    </rPh>
    <phoneticPr fontId="2"/>
  </si>
  <si>
    <t>兵庫県競馬組合</t>
    <rPh sb="0" eb="3">
      <t>ヒョウゴケン</t>
    </rPh>
    <rPh sb="3" eb="5">
      <t>ケイバ</t>
    </rPh>
    <rPh sb="5" eb="7">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</si>
  <si>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</si>
  <si>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</si>
  <si>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</si>
  <si>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本市の有形固定資産減価償却率は66.9％となっており、耐用年数に対して資産の取得からの期間が長くなっている状況にある。
また、将来負担比率についても、市債残高が多いこと等により、本市は類似団体と比較すると、依然として高い状況にある。将来負担比率と有形固定資産減価償却率のバランスを取りながら、公共施設の予防保全にも着実に取り組むなど、今後も適切な財政運営を行っていく必要がある。</t>
    <rPh sb="97" eb="99">
      <t>ヒカク</t>
    </rPh>
    <rPh sb="103" eb="105">
      <t>イゼン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</si>
  <si>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</si>
  <si>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</si>
  <si>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</si>
  <si>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</si>
  <si>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</si>
  <si>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</si>
  <si>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及び将来負担比率は、毎年度減少しているが、類似団体との比較では依然として高い状況にある。将来負担比率が高いことは、公債費という形で将来世代への負担に大きく影響を与えることを意味するため、着実に縮減を図る必要がある一方で、市民の安全・安心や公共施設マネジメントなどにも着実に取り組んでいく必要があることから、今後もこれらの両立を図っ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</si>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</sst>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8" fillId="0" borderId="41" xfId="16" applyFont="1" applyBorder="1" applyAlignment="1" applyProtection="1">
      <alignment horizontal="left" vertical="top" wrapText="1"/>
      <protection locked="0"/>
    </xf>
    <xf numFmtId="0" fontId="38" fillId="0" borderId="12" xfId="16" applyFont="1" applyBorder="1" applyAlignment="1" applyProtection="1">
      <alignment horizontal="left" vertical="top" wrapText="1"/>
      <protection locked="0"/>
    </xf>
    <xf numFmtId="0" fontId="38" fillId="0" borderId="48" xfId="16" applyFont="1" applyBorder="1" applyAlignment="1" applyProtection="1">
      <alignment horizontal="left" vertical="top" wrapText="1"/>
      <protection locked="0"/>
    </xf>
    <xf numFmtId="0" fontId="38" fillId="0" borderId="64" xfId="16" applyFont="1" applyBorder="1" applyAlignment="1" applyProtection="1">
      <alignment horizontal="left" vertical="top" wrapText="1"/>
      <protection locked="0"/>
    </xf>
    <xf numFmtId="0" fontId="38" fillId="0" borderId="0" xfId="16" applyFont="1" applyAlignment="1" applyProtection="1">
      <alignment horizontal="left" vertical="top" wrapText="1"/>
      <protection locked="0"/>
    </xf>
    <xf numFmtId="0" fontId="38" fillId="0" borderId="38" xfId="16" applyFont="1" applyBorder="1" applyAlignment="1" applyProtection="1">
      <alignment horizontal="left" vertical="top" wrapText="1"/>
      <protection locked="0"/>
    </xf>
    <xf numFmtId="0" fontId="38" fillId="0" borderId="37" xfId="16" applyFont="1" applyBorder="1" applyAlignment="1" applyProtection="1">
      <alignment horizontal="left" vertical="top" wrapText="1"/>
      <protection locked="0"/>
    </xf>
    <xf numFmtId="0" fontId="38" fillId="0" borderId="54" xfId="16" applyFont="1" applyBorder="1" applyAlignment="1" applyProtection="1">
      <alignment horizontal="left" vertical="top" wrapText="1"/>
      <protection locked="0"/>
    </xf>
    <xf numFmtId="0" fontId="38"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93BD-40D7-82D1-104B374033E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47605</c:v>
                </c:pt>
                <c:pt idx="1">
                  <c:v>40343</c:v>
                </c:pt>
                <c:pt idx="2">
                  <c:v>39359</c:v>
                </c:pt>
                <c:pt idx="3">
                  <c:v>30736</c:v>
                </c:pt>
                <c:pt idx="4">
                  <c:v>43385</c:v>
                </c:pt>
              </c:numCache>
            </c:numRef>
          </c:val>
          <c:smooth val="0"/>
          <c:extLst>
            <c:ext xmlns:c16="http://schemas.microsoft.com/office/drawing/2014/chart" uri="{C3380CC4-5D6E-409C-BE32-E72D297353CC}">
              <c16:uniqueId val="{00000001-93BD-40D7-82D1-104B374033E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0.26</c:v>
                </c:pt>
                <c:pt idx="1">
                  <c:v>0.19</c:v>
                </c:pt>
                <c:pt idx="2">
                  <c:v>0.35</c:v>
                </c:pt>
                <c:pt idx="3">
                  <c:v>0.32</c:v>
                </c:pt>
                <c:pt idx="4">
                  <c:v>0.45</c:v>
                </c:pt>
              </c:numCache>
            </c:numRef>
          </c:val>
          <c:extLst>
            <c:ext xmlns:c16="http://schemas.microsoft.com/office/drawing/2014/chart" uri="{C3380CC4-5D6E-409C-BE32-E72D297353CC}">
              <c16:uniqueId val="{00000000-52A0-4487-B3E8-DF1FB72B963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7.49</c:v>
                </c:pt>
                <c:pt idx="1">
                  <c:v>6.24</c:v>
                </c:pt>
                <c:pt idx="2">
                  <c:v>6.77</c:v>
                </c:pt>
                <c:pt idx="3">
                  <c:v>6.92</c:v>
                </c:pt>
                <c:pt idx="4">
                  <c:v>9.27</c:v>
                </c:pt>
              </c:numCache>
            </c:numRef>
          </c:val>
          <c:extLst>
            <c:ext xmlns:c16="http://schemas.microsoft.com/office/drawing/2014/chart" uri="{C3380CC4-5D6E-409C-BE32-E72D297353CC}">
              <c16:uniqueId val="{00000001-52A0-4487-B3E8-DF1FB72B963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3.47</c:v>
                </c:pt>
                <c:pt idx="1">
                  <c:v>-1.35</c:v>
                </c:pt>
                <c:pt idx="2">
                  <c:v>3.11</c:v>
                </c:pt>
                <c:pt idx="3">
                  <c:v>4.29</c:v>
                </c:pt>
                <c:pt idx="4">
                  <c:v>5.27</c:v>
                </c:pt>
              </c:numCache>
            </c:numRef>
          </c:val>
          <c:smooth val="0"/>
          <c:extLst>
            <c:ext xmlns:c16="http://schemas.microsoft.com/office/drawing/2014/chart" uri="{C3380CC4-5D6E-409C-BE32-E72D297353CC}">
              <c16:uniqueId val="{00000002-52A0-4487-B3E8-DF1FB72B963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0.08</c:v>
                </c:pt>
                <c:pt idx="2">
                  <c:v>#N/A</c:v>
                </c:pt>
                <c:pt idx="3">
                  <c:v>0.19</c:v>
                </c:pt>
                <c:pt idx="4">
                  <c:v>#N/A</c:v>
                </c:pt>
                <c:pt idx="5">
                  <c:v>0.19</c:v>
                </c:pt>
                <c:pt idx="6">
                  <c:v>#N/A</c:v>
                </c:pt>
                <c:pt idx="7">
                  <c:v>7.0000000000000007E-2</c:v>
                </c:pt>
                <c:pt idx="8">
                  <c:v>#N/A</c:v>
                </c:pt>
                <c:pt idx="9">
                  <c:v>0.09</c:v>
                </c:pt>
              </c:numCache>
            </c:numRef>
          </c:val>
          <c:extLst>
            <c:ext xmlns:c16="http://schemas.microsoft.com/office/drawing/2014/chart" uri="{C3380CC4-5D6E-409C-BE32-E72D297353CC}">
              <c16:uniqueId val="{00000000-7047-4AE0-80EE-791D7B567D6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47-4AE0-80EE-791D7B567D6A}"/>
            </c:ext>
          </c:extLst>
        </c:ser>
        <c:ser>
          <c:idx val="2"/>
          <c:order val="2"/>
          <c:tx>
            <c:strRef>
              <c:f>データシート!$A$29</c:f>
              <c:strCache>
                <c:ptCount val="1"/>
                <c:pt idx="0">
                  <c:v>地方卸売市場事業費会計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0.12</c:v>
                </c:pt>
                <c:pt idx="2">
                  <c:v>#N/A</c:v>
                </c:pt>
                <c:pt idx="3">
                  <c:v>0.11</c:v>
                </c:pt>
                <c:pt idx="4">
                  <c:v>#N/A</c:v>
                </c:pt>
                <c:pt idx="5">
                  <c:v>0.12</c:v>
                </c:pt>
                <c:pt idx="6">
                  <c:v>#N/A</c:v>
                </c:pt>
                <c:pt idx="7">
                  <c:v>0.13</c:v>
                </c:pt>
                <c:pt idx="8">
                  <c:v>#N/A</c:v>
                </c:pt>
                <c:pt idx="9">
                  <c:v>0.11</c:v>
                </c:pt>
              </c:numCache>
            </c:numRef>
          </c:val>
          <c:extLst>
            <c:ext xmlns:c16="http://schemas.microsoft.com/office/drawing/2014/chart" uri="{C3380CC4-5D6E-409C-BE32-E72D297353CC}">
              <c16:uniqueId val="{00000002-7047-4AE0-80EE-791D7B567D6A}"/>
            </c:ext>
          </c:extLst>
        </c:ser>
        <c:ser>
          <c:idx val="3"/>
          <c:order val="3"/>
          <c:tx>
            <c:strRef>
              <c:f>データシート!$A$30</c:f>
              <c:strCache>
                <c:ptCount val="1"/>
                <c:pt idx="0">
                  <c:v>国民健康保険事業費会計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3.03</c:v>
                </c:pt>
                <c:pt idx="2">
                  <c:v>#N/A</c:v>
                </c:pt>
                <c:pt idx="3">
                  <c:v>5.07</c:v>
                </c:pt>
                <c:pt idx="4">
                  <c:v>#N/A</c:v>
                </c:pt>
                <c:pt idx="5">
                  <c:v>4.6100000000000003</c:v>
                </c:pt>
                <c:pt idx="6">
                  <c:v>#N/A</c:v>
                </c:pt>
                <c:pt idx="7">
                  <c:v>0.53</c:v>
                </c:pt>
                <c:pt idx="8">
                  <c:v>#N/A</c:v>
                </c:pt>
                <c:pt idx="9">
                  <c:v>0.44</c:v>
                </c:pt>
              </c:numCache>
            </c:numRef>
          </c:val>
          <c:extLst>
            <c:ext xmlns:c16="http://schemas.microsoft.com/office/drawing/2014/chart" uri="{C3380CC4-5D6E-409C-BE32-E72D297353CC}">
              <c16:uniqueId val="{00000003-7047-4AE0-80EE-791D7B567D6A}"/>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0.26</c:v>
                </c:pt>
                <c:pt idx="2">
                  <c:v>#N/A</c:v>
                </c:pt>
                <c:pt idx="3">
                  <c:v>0.18</c:v>
                </c:pt>
                <c:pt idx="4">
                  <c:v>#N/A</c:v>
                </c:pt>
                <c:pt idx="5">
                  <c:v>0.35</c:v>
                </c:pt>
                <c:pt idx="6">
                  <c:v>#N/A</c:v>
                </c:pt>
                <c:pt idx="7">
                  <c:v>0.32</c:v>
                </c:pt>
                <c:pt idx="8">
                  <c:v>#N/A</c:v>
                </c:pt>
                <c:pt idx="9">
                  <c:v>0.44</c:v>
                </c:pt>
              </c:numCache>
            </c:numRef>
          </c:val>
          <c:extLst>
            <c:ext xmlns:c16="http://schemas.microsoft.com/office/drawing/2014/chart" uri="{C3380CC4-5D6E-409C-BE32-E72D297353CC}">
              <c16:uniqueId val="{00000004-7047-4AE0-80EE-791D7B567D6A}"/>
            </c:ext>
          </c:extLst>
        </c:ser>
        <c:ser>
          <c:idx val="5"/>
          <c:order val="5"/>
          <c:tx>
            <c:strRef>
              <c:f>データシート!$A$32</c:f>
              <c:strCache>
                <c:ptCount val="1"/>
                <c:pt idx="0">
                  <c:v>介護保険事業費会計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1.4</c:v>
                </c:pt>
                <c:pt idx="2">
                  <c:v>#N/A</c:v>
                </c:pt>
                <c:pt idx="3">
                  <c:v>0.61</c:v>
                </c:pt>
                <c:pt idx="4">
                  <c:v>#N/A</c:v>
                </c:pt>
                <c:pt idx="5">
                  <c:v>0.99</c:v>
                </c:pt>
                <c:pt idx="6">
                  <c:v>#N/A</c:v>
                </c:pt>
                <c:pt idx="7">
                  <c:v>0.46</c:v>
                </c:pt>
                <c:pt idx="8">
                  <c:v>#N/A</c:v>
                </c:pt>
                <c:pt idx="9">
                  <c:v>0.85</c:v>
                </c:pt>
              </c:numCache>
            </c:numRef>
          </c:val>
          <c:extLst>
            <c:ext xmlns:c16="http://schemas.microsoft.com/office/drawing/2014/chart" uri="{C3380CC4-5D6E-409C-BE32-E72D297353CC}">
              <c16:uniqueId val="{00000005-7047-4AE0-80EE-791D7B567D6A}"/>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7.76</c:v>
                </c:pt>
                <c:pt idx="2">
                  <c:v>#N/A</c:v>
                </c:pt>
                <c:pt idx="3">
                  <c:v>8.51</c:v>
                </c:pt>
                <c:pt idx="4">
                  <c:v>#N/A</c:v>
                </c:pt>
                <c:pt idx="5">
                  <c:v>8.86</c:v>
                </c:pt>
                <c:pt idx="6">
                  <c:v>#N/A</c:v>
                </c:pt>
                <c:pt idx="7">
                  <c:v>9.35</c:v>
                </c:pt>
                <c:pt idx="8">
                  <c:v>#N/A</c:v>
                </c:pt>
                <c:pt idx="9">
                  <c:v>7.23</c:v>
                </c:pt>
              </c:numCache>
            </c:numRef>
          </c:val>
          <c:extLst>
            <c:ext xmlns:c16="http://schemas.microsoft.com/office/drawing/2014/chart" uri="{C3380CC4-5D6E-409C-BE32-E72D297353CC}">
              <c16:uniqueId val="{00000006-7047-4AE0-80EE-791D7B567D6A}"/>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7.57</c:v>
                </c:pt>
                <c:pt idx="2">
                  <c:v>#N/A</c:v>
                </c:pt>
                <c:pt idx="3">
                  <c:v>8.1999999999999993</c:v>
                </c:pt>
                <c:pt idx="4">
                  <c:v>#N/A</c:v>
                </c:pt>
                <c:pt idx="5">
                  <c:v>9.1199999999999992</c:v>
                </c:pt>
                <c:pt idx="6">
                  <c:v>#N/A</c:v>
                </c:pt>
                <c:pt idx="7">
                  <c:v>8.43</c:v>
                </c:pt>
                <c:pt idx="8">
                  <c:v>#N/A</c:v>
                </c:pt>
                <c:pt idx="9">
                  <c:v>8.33</c:v>
                </c:pt>
              </c:numCache>
            </c:numRef>
          </c:val>
          <c:extLst>
            <c:ext xmlns:c16="http://schemas.microsoft.com/office/drawing/2014/chart" uri="{C3380CC4-5D6E-409C-BE32-E72D297353CC}">
              <c16:uniqueId val="{00000007-7047-4AE0-80EE-791D7B567D6A}"/>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1.67</c:v>
                </c:pt>
                <c:pt idx="2">
                  <c:v>#N/A</c:v>
                </c:pt>
                <c:pt idx="3">
                  <c:v>2.64</c:v>
                </c:pt>
                <c:pt idx="4">
                  <c:v>#N/A</c:v>
                </c:pt>
                <c:pt idx="5">
                  <c:v>8.5</c:v>
                </c:pt>
                <c:pt idx="6">
                  <c:v>#N/A</c:v>
                </c:pt>
                <c:pt idx="7">
                  <c:v>9.17</c:v>
                </c:pt>
                <c:pt idx="8">
                  <c:v>#N/A</c:v>
                </c:pt>
                <c:pt idx="9">
                  <c:v>9.19</c:v>
                </c:pt>
              </c:numCache>
            </c:numRef>
          </c:val>
          <c:extLst>
            <c:ext xmlns:c16="http://schemas.microsoft.com/office/drawing/2014/chart" uri="{C3380CC4-5D6E-409C-BE32-E72D297353CC}">
              <c16:uniqueId val="{00000008-7047-4AE0-80EE-791D7B567D6A}"/>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8.25</c:v>
                </c:pt>
                <c:pt idx="2">
                  <c:v>#N/A</c:v>
                </c:pt>
                <c:pt idx="3">
                  <c:v>9.4600000000000009</c:v>
                </c:pt>
                <c:pt idx="4">
                  <c:v>#N/A</c:v>
                </c:pt>
                <c:pt idx="5">
                  <c:v>10.38</c:v>
                </c:pt>
                <c:pt idx="6">
                  <c:v>#N/A</c:v>
                </c:pt>
                <c:pt idx="7">
                  <c:v>12.19</c:v>
                </c:pt>
                <c:pt idx="8">
                  <c:v>#N/A</c:v>
                </c:pt>
                <c:pt idx="9">
                  <c:v>12.64</c:v>
                </c:pt>
              </c:numCache>
            </c:numRef>
          </c:val>
          <c:extLst>
            <c:ext xmlns:c16="http://schemas.microsoft.com/office/drawing/2014/chart" uri="{C3380CC4-5D6E-409C-BE32-E72D297353CC}">
              <c16:uniqueId val="{00000009-7047-4AE0-80EE-791D7B567D6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18217</c:v>
                </c:pt>
                <c:pt idx="5">
                  <c:v>18008</c:v>
                </c:pt>
                <c:pt idx="8">
                  <c:v>17558</c:v>
                </c:pt>
                <c:pt idx="11">
                  <c:v>17116</c:v>
                </c:pt>
                <c:pt idx="14">
                  <c:v>17219</c:v>
                </c:pt>
              </c:numCache>
            </c:numRef>
          </c:val>
          <c:extLst>
            <c:ext xmlns:c16="http://schemas.microsoft.com/office/drawing/2014/chart" uri="{C3380CC4-5D6E-409C-BE32-E72D297353CC}">
              <c16:uniqueId val="{00000000-9B52-4AA7-A1A5-917F178891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B52-4AA7-A1A5-917F178891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444</c:v>
                </c:pt>
                <c:pt idx="3">
                  <c:v>355</c:v>
                </c:pt>
                <c:pt idx="6">
                  <c:v>294</c:v>
                </c:pt>
                <c:pt idx="9">
                  <c:v>257</c:v>
                </c:pt>
                <c:pt idx="12">
                  <c:v>230</c:v>
                </c:pt>
              </c:numCache>
            </c:numRef>
          </c:val>
          <c:extLst>
            <c:ext xmlns:c16="http://schemas.microsoft.com/office/drawing/2014/chart" uri="{C3380CC4-5D6E-409C-BE32-E72D297353CC}">
              <c16:uniqueId val="{00000002-9B52-4AA7-A1A5-917F178891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35</c:v>
                </c:pt>
                <c:pt idx="3">
                  <c:v>25</c:v>
                </c:pt>
                <c:pt idx="6">
                  <c:v>27</c:v>
                </c:pt>
                <c:pt idx="9">
                  <c:v>21</c:v>
                </c:pt>
                <c:pt idx="12">
                  <c:v>19</c:v>
                </c:pt>
              </c:numCache>
            </c:numRef>
          </c:val>
          <c:extLst>
            <c:ext xmlns:c16="http://schemas.microsoft.com/office/drawing/2014/chart" uri="{C3380CC4-5D6E-409C-BE32-E72D297353CC}">
              <c16:uniqueId val="{00000003-9B52-4AA7-A1A5-917F178891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3613</c:v>
                </c:pt>
                <c:pt idx="3">
                  <c:v>3491</c:v>
                </c:pt>
                <c:pt idx="6">
                  <c:v>3453</c:v>
                </c:pt>
                <c:pt idx="9">
                  <c:v>3234</c:v>
                </c:pt>
                <c:pt idx="12">
                  <c:v>2850</c:v>
                </c:pt>
              </c:numCache>
            </c:numRef>
          </c:val>
          <c:extLst>
            <c:ext xmlns:c16="http://schemas.microsoft.com/office/drawing/2014/chart" uri="{C3380CC4-5D6E-409C-BE32-E72D297353CC}">
              <c16:uniqueId val="{00000004-9B52-4AA7-A1A5-917F178891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33</c:v>
                </c:pt>
                <c:pt idx="3">
                  <c:v>17</c:v>
                </c:pt>
                <c:pt idx="6">
                  <c:v>13</c:v>
                </c:pt>
                <c:pt idx="9">
                  <c:v>10</c:v>
                </c:pt>
                <c:pt idx="12">
                  <c:v>7</c:v>
                </c:pt>
              </c:numCache>
            </c:numRef>
          </c:val>
          <c:extLst>
            <c:ext xmlns:c16="http://schemas.microsoft.com/office/drawing/2014/chart" uri="{C3380CC4-5D6E-409C-BE32-E72D297353CC}">
              <c16:uniqueId val="{00000005-9B52-4AA7-A1A5-917F178891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B52-4AA7-A1A5-917F178891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26349</c:v>
                </c:pt>
                <c:pt idx="3">
                  <c:v>25799</c:v>
                </c:pt>
                <c:pt idx="6">
                  <c:v>23818</c:v>
                </c:pt>
                <c:pt idx="9">
                  <c:v>24019</c:v>
                </c:pt>
                <c:pt idx="12">
                  <c:v>23016</c:v>
                </c:pt>
              </c:numCache>
            </c:numRef>
          </c:val>
          <c:extLst>
            <c:ext xmlns:c16="http://schemas.microsoft.com/office/drawing/2014/chart" uri="{C3380CC4-5D6E-409C-BE32-E72D297353CC}">
              <c16:uniqueId val="{00000007-9B52-4AA7-A1A5-917F178891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12257</c:v>
                </c:pt>
                <c:pt idx="2">
                  <c:v>#N/A</c:v>
                </c:pt>
                <c:pt idx="3">
                  <c:v>#N/A</c:v>
                </c:pt>
                <c:pt idx="4">
                  <c:v>11679</c:v>
                </c:pt>
                <c:pt idx="5">
                  <c:v>#N/A</c:v>
                </c:pt>
                <c:pt idx="6">
                  <c:v>#N/A</c:v>
                </c:pt>
                <c:pt idx="7">
                  <c:v>10047</c:v>
                </c:pt>
                <c:pt idx="8">
                  <c:v>#N/A</c:v>
                </c:pt>
                <c:pt idx="9">
                  <c:v>#N/A</c:v>
                </c:pt>
                <c:pt idx="10">
                  <c:v>10425</c:v>
                </c:pt>
                <c:pt idx="11">
                  <c:v>#N/A</c:v>
                </c:pt>
                <c:pt idx="12">
                  <c:v>#N/A</c:v>
                </c:pt>
                <c:pt idx="13">
                  <c:v>8903</c:v>
                </c:pt>
                <c:pt idx="14">
                  <c:v>#N/A</c:v>
                </c:pt>
              </c:numCache>
            </c:numRef>
          </c:val>
          <c:smooth val="0"/>
          <c:extLst>
            <c:ext xmlns:c16="http://schemas.microsoft.com/office/drawing/2014/chart" uri="{C3380CC4-5D6E-409C-BE32-E72D297353CC}">
              <c16:uniqueId val="{00000008-9B52-4AA7-A1A5-917F178891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142136</c:v>
                </c:pt>
                <c:pt idx="5">
                  <c:v>142974</c:v>
                </c:pt>
                <c:pt idx="8">
                  <c:v>142832</c:v>
                </c:pt>
                <c:pt idx="11">
                  <c:v>142911</c:v>
                </c:pt>
                <c:pt idx="14">
                  <c:v>143261</c:v>
                </c:pt>
              </c:numCache>
            </c:numRef>
          </c:val>
          <c:extLst>
            <c:ext xmlns:c16="http://schemas.microsoft.com/office/drawing/2014/chart" uri="{C3380CC4-5D6E-409C-BE32-E72D297353CC}">
              <c16:uniqueId val="{00000000-69C9-43AD-8C6D-F1A0BE7187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43752</c:v>
                </c:pt>
                <c:pt idx="5">
                  <c:v>42823</c:v>
                </c:pt>
                <c:pt idx="8">
                  <c:v>44655</c:v>
                </c:pt>
                <c:pt idx="11">
                  <c:v>43848</c:v>
                </c:pt>
                <c:pt idx="14">
                  <c:v>43975</c:v>
                </c:pt>
              </c:numCache>
            </c:numRef>
          </c:val>
          <c:extLst>
            <c:ext xmlns:c16="http://schemas.microsoft.com/office/drawing/2014/chart" uri="{C3380CC4-5D6E-409C-BE32-E72D297353CC}">
              <c16:uniqueId val="{00000001-69C9-43AD-8C6D-F1A0BE7187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21838</c:v>
                </c:pt>
                <c:pt idx="5">
                  <c:v>23726</c:v>
                </c:pt>
                <c:pt idx="8">
                  <c:v>26310</c:v>
                </c:pt>
                <c:pt idx="11">
                  <c:v>33868</c:v>
                </c:pt>
                <c:pt idx="14">
                  <c:v>39408</c:v>
                </c:pt>
              </c:numCache>
            </c:numRef>
          </c:val>
          <c:extLst>
            <c:ext xmlns:c16="http://schemas.microsoft.com/office/drawing/2014/chart" uri="{C3380CC4-5D6E-409C-BE32-E72D297353CC}">
              <c16:uniqueId val="{00000002-69C9-43AD-8C6D-F1A0BE7187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C9-43AD-8C6D-F1A0BE7187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9C9-43AD-8C6D-F1A0BE7187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78</c:v>
                </c:pt>
                <c:pt idx="3">
                  <c:v>49</c:v>
                </c:pt>
                <c:pt idx="6">
                  <c:v>33</c:v>
                </c:pt>
                <c:pt idx="9">
                  <c:v>214</c:v>
                </c:pt>
                <c:pt idx="12">
                  <c:v>195</c:v>
                </c:pt>
              </c:numCache>
            </c:numRef>
          </c:val>
          <c:extLst>
            <c:ext xmlns:c16="http://schemas.microsoft.com/office/drawing/2014/chart" uri="{C3380CC4-5D6E-409C-BE32-E72D297353CC}">
              <c16:uniqueId val="{00000005-69C9-43AD-8C6D-F1A0BE7187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19708</c:v>
                </c:pt>
                <c:pt idx="3">
                  <c:v>19738</c:v>
                </c:pt>
                <c:pt idx="6">
                  <c:v>18904</c:v>
                </c:pt>
                <c:pt idx="9">
                  <c:v>19298</c:v>
                </c:pt>
                <c:pt idx="12">
                  <c:v>19100</c:v>
                </c:pt>
              </c:numCache>
            </c:numRef>
          </c:val>
          <c:extLst>
            <c:ext xmlns:c16="http://schemas.microsoft.com/office/drawing/2014/chart" uri="{C3380CC4-5D6E-409C-BE32-E72D297353CC}">
              <c16:uniqueId val="{00000006-69C9-43AD-8C6D-F1A0BE7187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105</c:v>
                </c:pt>
                <c:pt idx="3">
                  <c:v>96</c:v>
                </c:pt>
                <c:pt idx="6">
                  <c:v>70</c:v>
                </c:pt>
                <c:pt idx="9">
                  <c:v>49</c:v>
                </c:pt>
                <c:pt idx="12">
                  <c:v>30</c:v>
                </c:pt>
              </c:numCache>
            </c:numRef>
          </c:val>
          <c:extLst>
            <c:ext xmlns:c16="http://schemas.microsoft.com/office/drawing/2014/chart" uri="{C3380CC4-5D6E-409C-BE32-E72D297353CC}">
              <c16:uniqueId val="{00000007-69C9-43AD-8C6D-F1A0BE7187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25032</c:v>
                </c:pt>
                <c:pt idx="3">
                  <c:v>24806</c:v>
                </c:pt>
                <c:pt idx="6">
                  <c:v>24877</c:v>
                </c:pt>
                <c:pt idx="9">
                  <c:v>26561</c:v>
                </c:pt>
                <c:pt idx="12">
                  <c:v>27078</c:v>
                </c:pt>
              </c:numCache>
            </c:numRef>
          </c:val>
          <c:extLst>
            <c:ext xmlns:c16="http://schemas.microsoft.com/office/drawing/2014/chart" uri="{C3380CC4-5D6E-409C-BE32-E72D297353CC}">
              <c16:uniqueId val="{00000008-69C9-43AD-8C6D-F1A0BE7187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3036</c:v>
                </c:pt>
                <c:pt idx="3">
                  <c:v>2520</c:v>
                </c:pt>
                <c:pt idx="6">
                  <c:v>2334</c:v>
                </c:pt>
                <c:pt idx="9">
                  <c:v>2423</c:v>
                </c:pt>
                <c:pt idx="12">
                  <c:v>1827</c:v>
                </c:pt>
              </c:numCache>
            </c:numRef>
          </c:val>
          <c:extLst>
            <c:ext xmlns:c16="http://schemas.microsoft.com/office/drawing/2014/chart" uri="{C3380CC4-5D6E-409C-BE32-E72D297353CC}">
              <c16:uniqueId val="{00000009-69C9-43AD-8C6D-F1A0BE7187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257662</c:v>
                </c:pt>
                <c:pt idx="3">
                  <c:v>251573</c:v>
                </c:pt>
                <c:pt idx="6">
                  <c:v>245497</c:v>
                </c:pt>
                <c:pt idx="9">
                  <c:v>232371</c:v>
                </c:pt>
                <c:pt idx="12">
                  <c:v>224923</c:v>
                </c:pt>
              </c:numCache>
            </c:numRef>
          </c:val>
          <c:extLst>
            <c:ext xmlns:c16="http://schemas.microsoft.com/office/drawing/2014/chart" uri="{C3380CC4-5D6E-409C-BE32-E72D297353CC}">
              <c16:uniqueId val="{0000000A-69C9-43AD-8C6D-F1A0BE7187F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97895</c:v>
                </c:pt>
                <c:pt idx="2">
                  <c:v>#N/A</c:v>
                </c:pt>
                <c:pt idx="3">
                  <c:v>#N/A</c:v>
                </c:pt>
                <c:pt idx="4">
                  <c:v>89258</c:v>
                </c:pt>
                <c:pt idx="5">
                  <c:v>#N/A</c:v>
                </c:pt>
                <c:pt idx="6">
                  <c:v>#N/A</c:v>
                </c:pt>
                <c:pt idx="7">
                  <c:v>77919</c:v>
                </c:pt>
                <c:pt idx="8">
                  <c:v>#N/A</c:v>
                </c:pt>
                <c:pt idx="9">
                  <c:v>#N/A</c:v>
                </c:pt>
                <c:pt idx="10">
                  <c:v>60289</c:v>
                </c:pt>
                <c:pt idx="11">
                  <c:v>#N/A</c:v>
                </c:pt>
                <c:pt idx="12">
                  <c:v>#N/A</c:v>
                </c:pt>
                <c:pt idx="13">
                  <c:v>46510</c:v>
                </c:pt>
                <c:pt idx="14">
                  <c:v>#N/A</c:v>
                </c:pt>
              </c:numCache>
            </c:numRef>
          </c:val>
          <c:smooth val="0"/>
          <c:extLst>
            <c:ext xmlns:c16="http://schemas.microsoft.com/office/drawing/2014/chart" uri="{C3380CC4-5D6E-409C-BE32-E72D297353CC}">
              <c16:uniqueId val="{0000000B-69C9-43AD-8C6D-F1A0BE7187F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6768</c:v>
                </c:pt>
                <c:pt idx="1">
                  <c:v>6955</c:v>
                </c:pt>
                <c:pt idx="2">
                  <c:v>9430</c:v>
                </c:pt>
              </c:numCache>
            </c:numRef>
          </c:val>
          <c:extLst>
            <c:ext xmlns:c16="http://schemas.microsoft.com/office/drawing/2014/chart" uri="{C3380CC4-5D6E-409C-BE32-E72D297353CC}">
              <c16:uniqueId val="{00000000-9C03-4AFD-A323-60754EB928E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9265</c:v>
                </c:pt>
                <c:pt idx="1">
                  <c:v>11705</c:v>
                </c:pt>
                <c:pt idx="2">
                  <c:v>13329</c:v>
                </c:pt>
              </c:numCache>
            </c:numRef>
          </c:val>
          <c:extLst>
            <c:ext xmlns:c16="http://schemas.microsoft.com/office/drawing/2014/chart" uri="{C3380CC4-5D6E-409C-BE32-E72D297353CC}">
              <c16:uniqueId val="{00000001-9C03-4AFD-A323-60754EB928E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9015</c:v>
                </c:pt>
                <c:pt idx="1">
                  <c:v>9947</c:v>
                </c:pt>
                <c:pt idx="2">
                  <c:v>12071</c:v>
                </c:pt>
              </c:numCache>
            </c:numRef>
          </c:val>
          <c:extLst>
            <c:ext xmlns:c16="http://schemas.microsoft.com/office/drawing/2014/chart" uri="{C3380CC4-5D6E-409C-BE32-E72D297353CC}">
              <c16:uniqueId val="{00000002-9C03-4AFD-A323-60754EB928E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{A2AB9B7A-03C4-486A-A051-6F2E9C905C4C}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D05-48A3-ACF3-72E46B8014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{B6A8F0B6-9AAE-4FEF-9DD7-00B7C349CB0C}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05-48A3-ACF3-72E46B8014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{0C12D2CE-5888-4EEB-BC4A-29A92F7BBA2F}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05-48A3-ACF3-72E46B8014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{76F2FF4F-DC1D-4846-8D87-AD949F6BB92B}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05-48A3-ACF3-72E46B8014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{0F90C18F-C518-4406-86D2-9E0BE81CA794}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05-48A3-ACF3-72E46B8014CB}"/>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{B28D0EA5-56F0-42E9-A343-36CD6CECC8B4}</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D05-48A3-ACF3-72E46B8014CB}"/>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{EC5FB1A9-D299-42BE-897F-D4137CE1B1AE}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D05-48A3-ACF3-72E46B8014CB}"/>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{0C3FAF56-BA4C-48D3-97D7-81B1A1383451}</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D05-48A3-ACF3-72E46B8014CB}"/>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{E42A13B4-AE98-4D61-B611-131A56E8EB58}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D05-48A3-ACF3-72E46B8014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66.099999999999994</c:v>
                </c:pt>
                <c:pt idx="8">
                  <c:v>65.8</c:v>
                </c:pt>
                <c:pt idx="16">
                  <c:v>65.7</c:v>
                </c:pt>
                <c:pt idx="24">
                  <c:v>66.599999999999994</c:v>
                </c:pt>
                <c:pt idx="32">
                  <c:v>66.900000000000006</c:v>
                </c:pt>
              </c:numCache>
            </c:numRef>
          </c:xVal>
          <c:yVal>
            <c:numRef>
              <c:f>公会計指標分析・財政指標組合せ分析表!$BP$51:$DC$51</c:f>
              <c:numCache>
                <c:formatCode>#,##0.0;"▲ "#,##0.0</c:formatCode>
                <c:ptCount val="40"/>
                <c:pt idx="0">
                  <c:v>112.3</c:v>
                </c:pt>
                <c:pt idx="8">
                  <c:v>102.6</c:v>
                </c:pt>
                <c:pt idx="16">
                  <c:v>88.2</c:v>
                </c:pt>
                <c:pt idx="24">
                  <c:v>67.599999999999994</c:v>
                </c:pt>
                <c:pt idx="32">
                  <c:v>51.4</c:v>
                </c:pt>
              </c:numCache>
            </c:numRef>
          </c:yVal>
          <c:smooth val="0"/>
          <c:extLst>
            <c:ext xmlns:c16="http://schemas.microsoft.com/office/drawing/2014/chart" uri="{C3380CC4-5D6E-409C-BE32-E72D297353CC}">
              <c16:uniqueId val="{00000009-0D05-48A3-ACF3-72E46B8014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{AC7E1896-F054-4249-852E-7358863A0B12}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D05-48A3-ACF3-72E46B8014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{32A34880-74D0-48A8-B6BC-A86431C683F9}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05-48A3-ACF3-72E46B8014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{238B7097-ECD1-4298-9B91-E8AF79F56F0B}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05-48A3-ACF3-72E46B8014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{12D9899B-E3AB-43CA-9612-8148A6DA0715}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05-48A3-ACF3-72E46B8014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{A3E1F9E5-1405-4374-8ABD-E9798C4C6F18}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05-48A3-ACF3-72E46B8014C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{02FA845A-F6C7-4101-AC71-536920C2577E}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D05-48A3-ACF3-72E46B8014C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{9F01A6A4-ADDC-47E7-9753-2F55F77BA854}</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D05-48A3-ACF3-72E46B8014C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{0C4E1E45-EF0B-4D03-BF13-88123CFCAD88}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D05-48A3-ACF3-72E46B8014C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{3CD5CA5F-06BA-488B-9B4A-95A879C6C744}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D05-48A3-ACF3-72E46B8014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0D05-48A3-ACF3-72E46B8014CB}"/>
            </c:ext>
          </c:extLst>
        </c:ser>
        <c:dLbls>
          <c:showLegendKey val="0"/>
          <c:showVal val="1"/>
          <c:showCatName val="0"/>
          <c:showSerName val="0"/>
          <c:showPercent val="0"/>
          <c:showBubbleSize val="0"/>
        </c:dLbls>
        <c:axId val="46179840"/>
        <c:axId val="46181760"/>
      </c:scatterChart>
      <c:valAx>
        <c:axId val="46179840"/>
        <c:scaling>
          <c:orientation val="maxMin"/>
          <c:max val="68"/>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{1D5BDEEF-6C6F-4958-8418-9AE7E36C4C17}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E88-4A38-923F-559D7B47977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{EFEDFDFC-1505-4E48-A51A-AA61F30D7BA5}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88-4A38-923F-559D7B47977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{66762A51-98BE-465D-A251-999DC55EEA60}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88-4A38-923F-559D7B47977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{0A942C64-4D73-4EBC-A442-A5CE4271F27A}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88-4A38-923F-559D7B47977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{E2F1CA01-E10C-4D24-88E1-D61163EA708B}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88-4A38-923F-559D7B47977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{66019C03-211B-4958-B7FC-D8BC32AF575F}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E88-4A38-923F-559D7B47977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{8E9AFBC7-A0F9-4183-A2A1-DD9E7F590CEE}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E88-4A38-923F-559D7B47977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{B0F5E8FF-756A-4B26-814E-472491A0F896}</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E88-4A38-923F-559D7B47977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{B7D3044B-621E-4748-92B8-03ED46BC4FBB}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E88-4A38-923F-559D7B47977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13.9</c:v>
                </c:pt>
                <c:pt idx="8">
                  <c:v>13.5</c:v>
                </c:pt>
                <c:pt idx="16">
                  <c:v>12.9</c:v>
                </c:pt>
                <c:pt idx="24">
                  <c:v>12.1</c:v>
                </c:pt>
                <c:pt idx="32">
                  <c:v>10.9</c:v>
                </c:pt>
              </c:numCache>
            </c:numRef>
          </c:xVal>
          <c:yVal>
            <c:numRef>
              <c:f>公会計指標分析・財政指標組合せ分析表!$BP$73:$DC$73</c:f>
              <c:numCache>
                <c:formatCode>#,##0.0;"▲ "#,##0.0</c:formatCode>
                <c:ptCount val="40"/>
                <c:pt idx="0">
                  <c:v>112.3</c:v>
                </c:pt>
                <c:pt idx="8">
                  <c:v>102.6</c:v>
                </c:pt>
                <c:pt idx="16">
                  <c:v>88.2</c:v>
                </c:pt>
                <c:pt idx="24">
                  <c:v>67.599999999999994</c:v>
                </c:pt>
                <c:pt idx="32">
                  <c:v>51.4</c:v>
                </c:pt>
              </c:numCache>
            </c:numRef>
          </c:yVal>
          <c:smooth val="0"/>
          <c:extLst>
            <c:ext xmlns:c16="http://schemas.microsoft.com/office/drawing/2014/chart" uri="{C3380CC4-5D6E-409C-BE32-E72D297353CC}">
              <c16:uniqueId val="{00000009-7E88-4A38-923F-559D7B47977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3603104696790086E-2"/>
                  <c:y val="-4.042432154924936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{0ECFAC21-F012-477E-B3C5-51E4A917E682}</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E88-4A38-923F-559D7B47977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{EEE8902F-5E34-4D7F-A846-8E3203669B86}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88-4A38-923F-559D7B47977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{1E7E6D4C-E7F7-451E-88C8-2AB31BCF4535}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88-4A38-923F-559D7B47977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{8CDE52C6-E3DB-445E-B292-FF3F2B9D4BBC}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88-4A38-923F-559D7B47977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{7869AA3D-6AC8-4DAC-BA2E-90753C5B764D}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88-4A38-923F-559D7B479771}"/>
                </c:ext>
              </c:extLst>
            </c:dLbl>
            <c:dLbl>
              <c:idx val="8"/>
              <c:layout>
                <c:manualLayout>
                  <c:x val="-2.9792878541431318E-2"/>
                  <c:y val="-6.982516694556571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{0C362BEA-7932-4A65-9928-2A064938B67B}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E88-4A38-923F-559D7B479771}"/>
                </c:ext>
              </c:extLst>
            </c:dLbl>
            <c:dLbl>
              <c:idx val="16"/>
              <c:layout>
                <c:manualLayout>
                  <c:x val="-3.1697991619110633E-2"/>
                  <c:y val="-8.895395391624261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{38115DC3-E46D-4AC7-87D0-98654BFAE74B}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E88-4A38-923F-559D7B479771}"/>
                </c:ext>
              </c:extLst>
            </c:dLbl>
            <c:dLbl>
              <c:idx val="24"/>
              <c:layout>
                <c:manualLayout>
                  <c:x val="-3.1570342725075584E-2"/>
                  <c:y val="-4.531059170207417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{3325CED7-5CF8-4D28-A0F3-3B74313143EB}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E88-4A38-923F-559D7B479771}"/>
                </c:ext>
              </c:extLst>
            </c:dLbl>
            <c:dLbl>
              <c:idx val="32"/>
              <c:layout>
                <c:manualLayout>
                  <c:x val="-3.1570342725075584E-2"/>
                  <c:y val="-6.75692013258378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{2FD95CBD-5BC8-42C7-B361-0E69179B00D2}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E88-4A38-923F-559D7B47977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7E88-4A38-923F-559D7B479771}"/>
            </c:ext>
          </c:extLst>
        </c:ser>
        <c:dLbls>
          <c:showLegendKey val="0"/>
          <c:showVal val="1"/>
          <c:showCatName val="0"/>
          <c:showSerName val="0"/>
          <c:showPercent val="0"/>
          <c:showBubbleSize val="0"/>
        </c:dLbls>
        <c:axId val="84219776"/>
        <c:axId val="84234240"/>
      </c:scatterChart>
      <c:valAx>
        <c:axId val="84219776"/>
        <c:scaling>
          <c:orientation val="maxMin"/>
          <c:max val="15"/>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過去に財源対策として発行してきた退職手当債や行政改革推進債等のほか、教育環境の充実等に発行した市債の償還が本格化してきたため、前年度より増加しており、類似団体の平均よりも高い状況にある。</a:t>
          </a:r>
        </a:p>
        <a:p>
          <a:r>
            <a:rPr kumimoji="1" lang="ja-JP" altLang="en-US" sz="1400">
              <a:latin typeface="ＭＳ ゴシック" pitchFamily="49" charset="-128"/>
              <a:ea typeface="ＭＳ ゴシック" pitchFamily="49" charset="-128"/>
            </a:rPr>
            <a:t>　今後については、慎重な財政運営を行いつつ、市債の元金償還を進めることにより、徐々に低下していく見込みとなっている。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現在、発行している満期一括償還地方債は兵庫のじぎく債のみであり、令和３年度に全て償還する見込みである。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の減や、充当可能基金残高の増などにより、前年度と比べ減少した。しかしながら、教育環境の充実等に対応するために発行した市債のほか、退職手当債や行政改革推進債等の市債残高が多額であるため、類似団体の平均と比較して高い数値となっている。</a:t>
          </a:r>
        </a:p>
        <a:p>
          <a:r>
            <a:rPr kumimoji="1" lang="ja-JP" altLang="en-US" sz="1400">
              <a:latin typeface="ＭＳ ゴシック" pitchFamily="49" charset="-128"/>
              <a:ea typeface="ＭＳ ゴシック" pitchFamily="49" charset="-128"/>
            </a:rPr>
            <a:t>　今後については、「あまがさき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未来へつなぐ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プロジェクト」に示した目標を見据えながら、引き続き将来負担の抑制に努めていく。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兵庫県尼崎市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「財政調整基金」に収益事業収入の一部を特例的に積み立てたことほか、「減債基金」及び「公共施設整備保全基金」に市有地の売払い収入を積み立てた等により、基金全体として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・収益事業収入及び土地売払収入については、基金積立を基本とするほか、財政収支上の剰余金を着実に積み立てていく。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・不測の事態に備えるとともに、より弾力性のある行財政運営に向けて財政調整基金の拡充を図る。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・公共施設整備保全基金：市が設置する公共施設の整備及び保全に要する経費の財源を確保する。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・新本庁舎建設基金：尼崎市役所本庁舎の建設に要する経費の財源を確保する。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・公共施設整備保全基金：私有財産の売払収入や収益事業収入の一部等を積み立てたことによる増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・新本庁舎建設基金：収益事業収入の一部等を積み立てたことによる増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・公共施設整備保全基金：市有地売払収入のうち一部を公共施設マネジメント計画に係る経費の財源として積み立てを行い、保全の取組等に活用するほか、収益事業収入の一部を積み立てる。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・新本庁舎建設基金：本庁舎を新たに建て替える際の財源とするため、収益事業収入の一部等を積み立てる。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・収益事業収入の一部を特例的に積み立てたこと等による積立額の増。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・当初予算から収支が改善したことから財源対策を取りやめ、取り崩しを行わなかった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・経済事情の著しい変動等に伴う財源不足や、災害等に伴う経費に対応するほか、より弾力性のある行財政運営に向けて引き続き財政調整基金残高の確保に努める。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・市有地にかかる売払収入等を積み立てたことによる増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・財源が著しく不足する場合の市債の償還や、償還期限の繰上等に対応する基金として市有地売払収入を積み立てていき、行財政推進債等や退職手当債の早期償還への活用を図る。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・市有地売払収入のうち、一部を公共施設マネジメント計画に係る積立として別管理し、当該取組に係る公債費の一部に対し、取崩又は充当を行う。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462,820
450,855
50.72
259,808,111
258,034,328
457,738
101,766,110
224,806,620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66.9</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％で、</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年度の</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66.6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％から</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0.3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％高くなって</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、類似団体内平均値</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62.6</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4.3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高くなっている。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一般的には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％を超えると資産の老朽化が進んでいるとみなされることや類似団体と比較して高い水準にあることから、本市の資産は耐用年数に対して資産の取得からの期間が長くなっている状況にある。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143510</xdr:rowOff>
    </xdr:from>
    <xdr:to>
      <xdr:col>23</xdr:col>
      <xdr:colOff>136525</xdr:colOff>
      <xdr:row>32</xdr:row>
      <xdr:rowOff>73660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121937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20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132715</xdr:rowOff>
    </xdr:from>
    <xdr:to>
      <xdr:col>19</xdr:col>
      <xdr:colOff>187325</xdr:colOff>
      <xdr:row>32</xdr:row>
      <xdr:rowOff>62865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12065</xdr:rowOff>
    </xdr:from>
    <xdr:to>
      <xdr:col>23</xdr:col>
      <xdr:colOff>85725</xdr:colOff>
      <xdr:row>32</xdr:row>
      <xdr:rowOff>22860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269990"/>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100330</xdr:rowOff>
    </xdr:from>
    <xdr:to>
      <xdr:col>15</xdr:col>
      <xdr:colOff>187325</xdr:colOff>
      <xdr:row>32</xdr:row>
      <xdr:rowOff>30480</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151130</xdr:rowOff>
    </xdr:from>
    <xdr:to>
      <xdr:col>19</xdr:col>
      <xdr:colOff>136525</xdr:colOff>
      <xdr:row>32</xdr:row>
      <xdr:rowOff>12065</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23760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103928</xdr:rowOff>
    </xdr:from>
    <xdr:to>
      <xdr:col>11</xdr:col>
      <xdr:colOff>187325</xdr:colOff>
      <xdr:row>32</xdr:row>
      <xdr:rowOff>34078</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19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151130</xdr:rowOff>
    </xdr:from>
    <xdr:to>
      <xdr:col>15</xdr:col>
      <xdr:colOff>136525</xdr:colOff>
      <xdr:row>31</xdr:row>
      <xdr:rowOff>154728</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2527300" y="6237605"/>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114723</xdr:rowOff>
    </xdr:from>
    <xdr:to>
      <xdr:col>7</xdr:col>
      <xdr:colOff>187325</xdr:colOff>
      <xdr:row>32</xdr:row>
      <xdr:rowOff>44873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154728</xdr:rowOff>
    </xdr:from>
    <xdr:to>
      <xdr:col>11</xdr:col>
      <xdr:colOff>136525</xdr:colOff>
      <xdr:row>31</xdr:row>
      <xdr:rowOff>165523</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1765300" y="624120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53992</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21607</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25205</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283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36000</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2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本市の債務償還比率は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718.5</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％で、類似団体内平均値</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660.2</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％と比較すると、</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58.3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％高くなっている。これは、本市の将来負担額が昨年度より減少しているものの、依然として他都市と比べて多いことが要因である。</a:t>
          </a:r>
          <a:endParaRPr lang="ja-JP" altLang="ja-JP">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37359</xdr:rowOff>
    </xdr:from>
    <xdr:to>
      <xdr:col>76</xdr:col>
      <xdr:colOff>73025</xdr:colOff>
      <xdr:row>31</xdr:row>
      <xdr:rowOff>138959</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1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15786</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10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67825</xdr:rowOff>
    </xdr:from>
    <xdr:to>
      <xdr:col>72</xdr:col>
      <xdr:colOff>123825</xdr:colOff>
      <xdr:row>31</xdr:row>
      <xdr:rowOff>169425</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1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88159</xdr:rowOff>
    </xdr:from>
    <xdr:to>
      <xdr:col>76</xdr:col>
      <xdr:colOff>22225</xdr:colOff>
      <xdr:row>31</xdr:row>
      <xdr:rowOff>118625</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174634"/>
          <a:ext cx="711200" cy="3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121800</xdr:rowOff>
    </xdr:from>
    <xdr:to>
      <xdr:col>68</xdr:col>
      <xdr:colOff>123825</xdr:colOff>
      <xdr:row>32</xdr:row>
      <xdr:rowOff>51950</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20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118625</xdr:rowOff>
    </xdr:from>
    <xdr:to>
      <xdr:col>72</xdr:col>
      <xdr:colOff>73025</xdr:colOff>
      <xdr:row>32</xdr:row>
      <xdr:rowOff>1150</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205100"/>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60819</xdr:rowOff>
    </xdr:from>
    <xdr:to>
      <xdr:col>64</xdr:col>
      <xdr:colOff>123825</xdr:colOff>
      <xdr:row>32</xdr:row>
      <xdr:rowOff>162419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3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1150</xdr:rowOff>
    </xdr:from>
    <xdr:to>
      <xdr:col>68</xdr:col>
      <xdr:colOff>73025</xdr:colOff>
      <xdr:row>32</xdr:row>
      <xdr:rowOff>111619</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259075"/>
          <a:ext cx="762000" cy="1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4685</xdr:rowOff>
    </xdr:from>
    <xdr:to>
      <xdr:col>60</xdr:col>
      <xdr:colOff>123825</xdr:colOff>
      <xdr:row>32</xdr:row>
      <xdr:rowOff>106285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55485</xdr:rowOff>
    </xdr:from>
    <xdr:to>
      <xdr:col>64</xdr:col>
      <xdr:colOff>73025</xdr:colOff>
      <xdr:row>32</xdr:row>
      <xdr:rowOff>111619</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a:off x="11798300" y="6313410"/>
          <a:ext cx="762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160552</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24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43077</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30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153546</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4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97412</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3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462,820
450,855
50.72
259,808,111
258,034,328
457,738
101,766,110
224,806,620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 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 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 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 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53975</xdr:rowOff>
    </xdr:from>
    <xdr:to>
      <xdr:col>24</xdr:col>
      <xdr:colOff>114300</xdr:colOff>
      <xdr:row>40</xdr:row>
      <xdr:rowOff>155575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32402</xdr:rowOff>
    </xdr:from>
    <xdr:ext cx="405111" cy="259045"/>
    <xdr:sp macro="" textlink="">
      <xdr:nvSpPr>
        <xdr:cNvPr id="74" name="【道路】 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48260</xdr:rowOff>
    </xdr:from>
    <xdr:to>
      <xdr:col>20</xdr:col>
      <xdr:colOff>38100</xdr:colOff>
      <xdr:row>40</xdr:row>
      <xdr:rowOff>149860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99060</xdr:rowOff>
    </xdr:from>
    <xdr:to>
      <xdr:col>24</xdr:col>
      <xdr:colOff>63500</xdr:colOff>
      <xdr:row>40</xdr:row>
      <xdr:rowOff>104775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95706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44450</xdr:rowOff>
    </xdr:from>
    <xdr:to>
      <xdr:col>15</xdr:col>
      <xdr:colOff>101600</xdr:colOff>
      <xdr:row>40</xdr:row>
      <xdr:rowOff>146050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95250</xdr:rowOff>
    </xdr:from>
    <xdr:to>
      <xdr:col>19</xdr:col>
      <xdr:colOff>177800</xdr:colOff>
      <xdr:row>40</xdr:row>
      <xdr:rowOff>99060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9532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44450</xdr:rowOff>
    </xdr:from>
    <xdr:to>
      <xdr:col>10</xdr:col>
      <xdr:colOff>165100</xdr:colOff>
      <xdr:row>40</xdr:row>
      <xdr:rowOff>146050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95250</xdr:rowOff>
    </xdr:from>
    <xdr:to>
      <xdr:col>15</xdr:col>
      <xdr:colOff>50800</xdr:colOff>
      <xdr:row>40</xdr:row>
      <xdr:rowOff>95250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95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132080</xdr:rowOff>
    </xdr:from>
    <xdr:to>
      <xdr:col>6</xdr:col>
      <xdr:colOff>38100</xdr:colOff>
      <xdr:row>41</xdr:row>
      <xdr:rowOff>62230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95250</xdr:rowOff>
    </xdr:from>
    <xdr:to>
      <xdr:col>10</xdr:col>
      <xdr:colOff>114300</xdr:colOff>
      <xdr:row>41</xdr:row>
      <xdr:rowOff>11430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flipV="1">
          <a:off x="1130300" y="69532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 有形固定資産減価償却率">
          <a:extLst>
            <a:ext uri="{FF2B5EF4-FFF2-40B4-BE49-F238E27FC236}">
              <a16:creationId xmlns:a16="http://schemas.microsoft.com/office/drawing/2014/main" id="{00000000-0008-0000-0E00-000053000000}"/>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 有形固定資産減価償却率">
          <a:extLst>
            <a:ext uri="{FF2B5EF4-FFF2-40B4-BE49-F238E27FC236}">
              <a16:creationId xmlns:a16="http://schemas.microsoft.com/office/drawing/2014/main" id="{00000000-0008-0000-0E00-000054000000}"/>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 有形固定資産減価償却率">
          <a:extLst>
            <a:ext uri="{FF2B5EF4-FFF2-40B4-BE49-F238E27FC236}">
              <a16:creationId xmlns:a16="http://schemas.microsoft.com/office/drawing/2014/main" id="{00000000-0008-0000-0E00-000055000000}"/>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 有形固定資産減価償却率">
          <a:extLst>
            <a:ext uri="{FF2B5EF4-FFF2-40B4-BE49-F238E27FC236}">
              <a16:creationId xmlns:a16="http://schemas.microsoft.com/office/drawing/2014/main" id="{00000000-0008-0000-0E00-000056000000}"/>
            </a:ext>
          </a:extLst>
        </xdr:cNvPr>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140987</xdr:rowOff>
    </xdr:from>
    <xdr:ext cx="405111" cy="259045"/>
    <xdr:sp macro="" textlink="">
      <xdr:nvSpPr>
        <xdr:cNvPr id="87" name="n_1mainValue【道路】 有形固定資産減価償却率">
          <a:extLst>
            <a:ext uri="{FF2B5EF4-FFF2-40B4-BE49-F238E27FC236}">
              <a16:creationId xmlns:a16="http://schemas.microsoft.com/office/drawing/2014/main" id="{00000000-0008-0000-0E00-000057000000}"/>
            </a:ext>
          </a:extLst>
        </xdr:cNvPr>
        <xdr:cNvSpPr txBox="1"/>
      </xdr:nvSpPr>
      <xdr:spPr>
        <a:xfrm>
          <a:off x="3582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137177</xdr:rowOff>
    </xdr:from>
    <xdr:ext cx="405111" cy="259045"/>
    <xdr:sp macro="" textlink="">
      <xdr:nvSpPr>
        <xdr:cNvPr id="88" name="n_2mainValue【道路】 有形固定資産減価償却率">
          <a:extLst>
            <a:ext uri="{FF2B5EF4-FFF2-40B4-BE49-F238E27FC236}">
              <a16:creationId xmlns:a16="http://schemas.microsoft.com/office/drawing/2014/main" id="{00000000-0008-0000-0E00-000058000000}"/>
            </a:ext>
          </a:extLst>
        </xdr:cNvPr>
        <xdr:cNvSpPr txBox="1"/>
      </xdr:nvSpPr>
      <xdr:spPr>
        <a:xfrm>
          <a:off x="27057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137177</xdr:rowOff>
    </xdr:from>
    <xdr:ext cx="405111" cy="259045"/>
    <xdr:sp macro="" textlink="">
      <xdr:nvSpPr>
        <xdr:cNvPr id="89" name="n_3mainValue【道路】 有形固定資産減価償却率">
          <a:extLst>
            <a:ext uri="{FF2B5EF4-FFF2-40B4-BE49-F238E27FC236}">
              <a16:creationId xmlns:a16="http://schemas.microsoft.com/office/drawing/2014/main" id="{00000000-0008-0000-0E00-000059000000}"/>
            </a:ext>
          </a:extLst>
        </xdr:cNvPr>
        <xdr:cNvSpPr txBox="1"/>
      </xdr:nvSpPr>
      <xdr:spPr>
        <a:xfrm>
          <a:off x="1816744"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53357</xdr:rowOff>
    </xdr:from>
    <xdr:ext cx="405111" cy="259045"/>
    <xdr:sp macro="" textlink="">
      <xdr:nvSpPr>
        <xdr:cNvPr id="90" name="n_4mainValue【道路】 有形固定資産減価償却率">
          <a:extLst>
            <a:ext uri="{FF2B5EF4-FFF2-40B4-BE49-F238E27FC236}">
              <a16:creationId xmlns:a16="http://schemas.microsoft.com/office/drawing/2014/main" id="{00000000-0008-0000-0E00-00005A000000}"/>
            </a:ext>
          </a:extLst>
        </xdr:cNvPr>
        <xdr:cNvSpPr txBox="1"/>
      </xdr:nvSpPr>
      <xdr:spPr>
        <a:xfrm>
          <a:off x="927744" y="708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 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 一人当たり延長最小値テキスト">
          <a:extLst>
            <a:ext uri="{FF2B5EF4-FFF2-40B4-BE49-F238E27FC236}">
              <a16:creationId xmlns:a16="http://schemas.microsoft.com/office/drawing/2014/main" id="{00000000-0008-0000-0E00-000075000000}"/>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 一人当たり延長最大値テキスト">
          <a:extLst>
            <a:ext uri="{FF2B5EF4-FFF2-40B4-BE49-F238E27FC236}">
              <a16:creationId xmlns:a16="http://schemas.microsoft.com/office/drawing/2014/main" id="{00000000-0008-0000-0E00-000077000000}"/>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21" name="【道路】 一人当たり延長平均値テキスト">
          <a:extLst>
            <a:ext uri="{FF2B5EF4-FFF2-40B4-BE49-F238E27FC236}">
              <a16:creationId xmlns:a16="http://schemas.microsoft.com/office/drawing/2014/main" id="{00000000-0008-0000-0E00-000079000000}"/>
            </a:ext>
          </a:extLst>
        </xdr:cNvPr>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19086</xdr:rowOff>
    </xdr:from>
    <xdr:to>
      <xdr:col>55</xdr:col>
      <xdr:colOff>50800</xdr:colOff>
      <xdr:row>41</xdr:row>
      <xdr:rowOff>120686</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704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168963</xdr:rowOff>
    </xdr:from>
    <xdr:ext cx="469744" cy="259045"/>
    <xdr:sp macro="" textlink="">
      <xdr:nvSpPr>
        <xdr:cNvPr id="133" name="【道路】 一人当たり延長該当値テキスト">
          <a:extLst>
            <a:ext uri="{FF2B5EF4-FFF2-40B4-BE49-F238E27FC236}">
              <a16:creationId xmlns:a16="http://schemas.microsoft.com/office/drawing/2014/main" id="{00000000-0008-0000-0E00-000085000000}"/>
            </a:ext>
          </a:extLst>
        </xdr:cNvPr>
        <xdr:cNvSpPr txBox="1"/>
      </xdr:nvSpPr>
      <xdr:spPr>
        <a:xfrm>
          <a:off x="10515600" y="702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19631</xdr:rowOff>
    </xdr:from>
    <xdr:to>
      <xdr:col>50</xdr:col>
      <xdr:colOff>165100</xdr:colOff>
      <xdr:row>41</xdr:row>
      <xdr:rowOff>121231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704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69886</xdr:rowOff>
    </xdr:from>
    <xdr:to>
      <xdr:col>55</xdr:col>
      <xdr:colOff>0</xdr:colOff>
      <xdr:row>41</xdr:row>
      <xdr:rowOff>70431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7099336"/>
          <a:ext cx="838200" cy="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19739</xdr:rowOff>
    </xdr:from>
    <xdr:to>
      <xdr:col>46</xdr:col>
      <xdr:colOff>38100</xdr:colOff>
      <xdr:row>41</xdr:row>
      <xdr:rowOff>121339</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704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70431</xdr:rowOff>
    </xdr:from>
    <xdr:to>
      <xdr:col>50</xdr:col>
      <xdr:colOff>114300</xdr:colOff>
      <xdr:row>41</xdr:row>
      <xdr:rowOff>70539</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7099881"/>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16256</xdr:rowOff>
    </xdr:from>
    <xdr:to>
      <xdr:col>41</xdr:col>
      <xdr:colOff>101600</xdr:colOff>
      <xdr:row>41</xdr:row>
      <xdr:rowOff>117856</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704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67056</xdr:rowOff>
    </xdr:from>
    <xdr:to>
      <xdr:col>45</xdr:col>
      <xdr:colOff>177800</xdr:colOff>
      <xdr:row>41</xdr:row>
      <xdr:rowOff>70539</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7861300" y="7096506"/>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16583</xdr:rowOff>
    </xdr:from>
    <xdr:to>
      <xdr:col>36</xdr:col>
      <xdr:colOff>165100</xdr:colOff>
      <xdr:row>41</xdr:row>
      <xdr:rowOff>118183</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704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67056</xdr:rowOff>
    </xdr:from>
    <xdr:to>
      <xdr:col>41</xdr:col>
      <xdr:colOff>50800</xdr:colOff>
      <xdr:row>41</xdr:row>
      <xdr:rowOff>67383</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709650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42" name="n_1aveValue【道路】 一人当たり延長">
          <a:extLst>
            <a:ext uri="{FF2B5EF4-FFF2-40B4-BE49-F238E27FC236}">
              <a16:creationId xmlns:a16="http://schemas.microsoft.com/office/drawing/2014/main" id="{00000000-0008-0000-0E00-00008E000000}"/>
            </a:ext>
          </a:extLst>
        </xdr:cNvPr>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43" name="n_2aveValue【道路】 一人当たり延長">
          <a:extLst>
            <a:ext uri="{FF2B5EF4-FFF2-40B4-BE49-F238E27FC236}">
              <a16:creationId xmlns:a16="http://schemas.microsoft.com/office/drawing/2014/main" id="{00000000-0008-0000-0E00-00008F000000}"/>
            </a:ext>
          </a:extLst>
        </xdr:cNvPr>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44" name="n_3aveValue【道路】 一人当たり延長">
          <a:extLst>
            <a:ext uri="{FF2B5EF4-FFF2-40B4-BE49-F238E27FC236}">
              <a16:creationId xmlns:a16="http://schemas.microsoft.com/office/drawing/2014/main" id="{00000000-0008-0000-0E00-000090000000}"/>
            </a:ext>
          </a:extLst>
        </xdr:cNvPr>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45" name="n_4aveValue【道路】 一人当たり延長">
          <a:extLst>
            <a:ext uri="{FF2B5EF4-FFF2-40B4-BE49-F238E27FC236}">
              <a16:creationId xmlns:a16="http://schemas.microsoft.com/office/drawing/2014/main" id="{00000000-0008-0000-0E00-000091000000}"/>
            </a:ext>
          </a:extLst>
        </xdr:cNvPr>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112358</xdr:rowOff>
    </xdr:from>
    <xdr:ext cx="469744" cy="259045"/>
    <xdr:sp macro="" textlink="">
      <xdr:nvSpPr>
        <xdr:cNvPr id="146" name="n_1mainValue【道路】 一人当たり延長">
          <a:extLst>
            <a:ext uri="{FF2B5EF4-FFF2-40B4-BE49-F238E27FC236}">
              <a16:creationId xmlns:a16="http://schemas.microsoft.com/office/drawing/2014/main" id="{00000000-0008-0000-0E00-000092000000}"/>
            </a:ext>
          </a:extLst>
        </xdr:cNvPr>
        <xdr:cNvSpPr txBox="1"/>
      </xdr:nvSpPr>
      <xdr:spPr>
        <a:xfrm>
          <a:off x="9391727" y="714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112466</xdr:rowOff>
    </xdr:from>
    <xdr:ext cx="469744" cy="259045"/>
    <xdr:sp macro="" textlink="">
      <xdr:nvSpPr>
        <xdr:cNvPr id="147" name="n_2mainValue【道路】 一人当たり延長">
          <a:extLst>
            <a:ext uri="{FF2B5EF4-FFF2-40B4-BE49-F238E27FC236}">
              <a16:creationId xmlns:a16="http://schemas.microsoft.com/office/drawing/2014/main" id="{00000000-0008-0000-0E00-000093000000}"/>
            </a:ext>
          </a:extLst>
        </xdr:cNvPr>
        <xdr:cNvSpPr txBox="1"/>
      </xdr:nvSpPr>
      <xdr:spPr>
        <a:xfrm>
          <a:off x="8515427" y="714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108983</xdr:rowOff>
    </xdr:from>
    <xdr:ext cx="469744" cy="259045"/>
    <xdr:sp macro="" textlink="">
      <xdr:nvSpPr>
        <xdr:cNvPr id="148" name="n_3mainValue【道路】 一人当たり延長">
          <a:extLst>
            <a:ext uri="{FF2B5EF4-FFF2-40B4-BE49-F238E27FC236}">
              <a16:creationId xmlns:a16="http://schemas.microsoft.com/office/drawing/2014/main" id="{00000000-0008-0000-0E00-000094000000}"/>
            </a:ext>
          </a:extLst>
        </xdr:cNvPr>
        <xdr:cNvSpPr txBox="1"/>
      </xdr:nvSpPr>
      <xdr:spPr>
        <a:xfrm>
          <a:off x="7626427" y="713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109310</xdr:rowOff>
    </xdr:from>
    <xdr:ext cx="469744" cy="259045"/>
    <xdr:sp macro="" textlink="">
      <xdr:nvSpPr>
        <xdr:cNvPr id="149" name="n_4mainValue【道路】 一人当たり延長">
          <a:extLst>
            <a:ext uri="{FF2B5EF4-FFF2-40B4-BE49-F238E27FC236}">
              <a16:creationId xmlns:a16="http://schemas.microsoft.com/office/drawing/2014/main" id="{00000000-0008-0000-0E00-000095000000}"/>
            </a:ext>
          </a:extLst>
        </xdr:cNvPr>
        <xdr:cNvSpPr txBox="1"/>
      </xdr:nvSpPr>
      <xdr:spPr>
        <a:xfrm>
          <a:off x="6737427" y="7138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 有形固定資産減価償却率グラフ枠">
          <a:extLst>
            <a:ext uri="{FF2B5EF4-FFF2-40B4-BE49-F238E27FC236}">
              <a16:creationId xmlns:a16="http://schemas.microsoft.com/office/drawing/2014/main" id="{00000000-0008-0000-0E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 有形固定資産減価償却率最小値テキスト">
          <a:extLst>
            <a:ext uri="{FF2B5EF4-FFF2-40B4-BE49-F238E27FC236}">
              <a16:creationId xmlns:a16="http://schemas.microsoft.com/office/drawing/2014/main" id="{00000000-0008-0000-0E00-0000B0000000}"/>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 有形固定資産減価償却率最大値テキスト">
          <a:extLst>
            <a:ext uri="{FF2B5EF4-FFF2-40B4-BE49-F238E27FC236}">
              <a16:creationId xmlns:a16="http://schemas.microsoft.com/office/drawing/2014/main" id="{00000000-0008-0000-0E00-0000B2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94178</xdr:rowOff>
    </xdr:from>
    <xdr:ext cx="405111" cy="259045"/>
    <xdr:sp macro="" textlink="">
      <xdr:nvSpPr>
        <xdr:cNvPr id="180" name="【橋りょう・トンネル】 有形固定資産減価償却率平均値テキスト">
          <a:extLst>
            <a:ext uri="{FF2B5EF4-FFF2-40B4-BE49-F238E27FC236}">
              <a16:creationId xmlns:a16="http://schemas.microsoft.com/office/drawing/2014/main" id="{00000000-0008-0000-0E00-0000B4000000}"/>
            </a:ext>
          </a:extLst>
        </xdr:cNvPr>
        <xdr:cNvSpPr txBox="1"/>
      </xdr:nvSpPr>
      <xdr:spPr>
        <a:xfrm>
          <a:off x="4673600" y="10381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164737</xdr:rowOff>
    </xdr:from>
    <xdr:to>
      <xdr:col>24</xdr:col>
      <xdr:colOff>114300</xdr:colOff>
      <xdr:row>60</xdr:row>
      <xdr:rowOff>94887</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5847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16164</xdr:rowOff>
    </xdr:from>
    <xdr:ext cx="405111" cy="259045"/>
    <xdr:sp macro="" textlink="">
      <xdr:nvSpPr>
        <xdr:cNvPr id="192" name="【橋りょう・トンネル】 有形固定資産減価償却率該当値テキスト">
          <a:extLst>
            <a:ext uri="{FF2B5EF4-FFF2-40B4-BE49-F238E27FC236}">
              <a16:creationId xmlns:a16="http://schemas.microsoft.com/office/drawing/2014/main" id="{00000000-0008-0000-0E00-0000C0000000}"/>
            </a:ext>
          </a:extLst>
        </xdr:cNvPr>
        <xdr:cNvSpPr txBox="1"/>
      </xdr:nvSpPr>
      <xdr:spPr>
        <a:xfrm>
          <a:off x="4673600" y="10131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151674</xdr:rowOff>
    </xdr:from>
    <xdr:to>
      <xdr:col>20</xdr:col>
      <xdr:colOff>38100</xdr:colOff>
      <xdr:row>60</xdr:row>
      <xdr:rowOff>81824</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746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31024</xdr:rowOff>
    </xdr:from>
    <xdr:to>
      <xdr:col>24</xdr:col>
      <xdr:colOff>63500</xdr:colOff>
      <xdr:row>60</xdr:row>
      <xdr:rowOff>44087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797300" y="10318024"/>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136978</xdr:rowOff>
    </xdr:from>
    <xdr:to>
      <xdr:col>15</xdr:col>
      <xdr:colOff>101600</xdr:colOff>
      <xdr:row>60</xdr:row>
      <xdr:rowOff>67128</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857500" y="10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16328</xdr:rowOff>
    </xdr:from>
    <xdr:to>
      <xdr:col>19</xdr:col>
      <xdr:colOff>177800</xdr:colOff>
      <xdr:row>60</xdr:row>
      <xdr:rowOff>31024</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908300" y="1030332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122283</xdr:rowOff>
    </xdr:from>
    <xdr:to>
      <xdr:col>10</xdr:col>
      <xdr:colOff>165100</xdr:colOff>
      <xdr:row>60</xdr:row>
      <xdr:rowOff>52433</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968500" y="102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1633</xdr:rowOff>
    </xdr:from>
    <xdr:to>
      <xdr:col>15</xdr:col>
      <xdr:colOff>50800</xdr:colOff>
      <xdr:row>60</xdr:row>
      <xdr:rowOff>16328</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2019300" y="1028863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91259</xdr:rowOff>
    </xdr:from>
    <xdr:to>
      <xdr:col>6</xdr:col>
      <xdr:colOff>38100</xdr:colOff>
      <xdr:row>60</xdr:row>
      <xdr:rowOff>21409</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1079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142059</xdr:rowOff>
    </xdr:from>
    <xdr:to>
      <xdr:col>10</xdr:col>
      <xdr:colOff>114300</xdr:colOff>
      <xdr:row>60</xdr:row>
      <xdr:rowOff>1633</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130300" y="102576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15801</xdr:rowOff>
    </xdr:from>
    <xdr:ext cx="405111" cy="259045"/>
    <xdr:sp macro="" textlink="">
      <xdr:nvSpPr>
        <xdr:cNvPr id="201" name="n_1aveValue【橋りょう・トンネル】 有形固定資産減価償却率">
          <a:extLst>
            <a:ext uri="{FF2B5EF4-FFF2-40B4-BE49-F238E27FC236}">
              <a16:creationId xmlns:a16="http://schemas.microsoft.com/office/drawing/2014/main" id="{00000000-0008-0000-0E00-0000C9000000}"/>
            </a:ext>
          </a:extLst>
        </xdr:cNvPr>
        <xdr:cNvSpPr txBox="1"/>
      </xdr:nvSpPr>
      <xdr:spPr>
        <a:xfrm>
          <a:off x="35820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6004</xdr:rowOff>
    </xdr:from>
    <xdr:ext cx="405111" cy="259045"/>
    <xdr:sp macro="" textlink="">
      <xdr:nvSpPr>
        <xdr:cNvPr id="202" name="n_2aveValue【橋りょう・トンネル】 有形固定資産減価償却率">
          <a:extLst>
            <a:ext uri="{FF2B5EF4-FFF2-40B4-BE49-F238E27FC236}">
              <a16:creationId xmlns:a16="http://schemas.microsoft.com/office/drawing/2014/main" id="{00000000-0008-0000-0E00-0000CA000000}"/>
            </a:ext>
          </a:extLst>
        </xdr:cNvPr>
        <xdr:cNvSpPr txBox="1"/>
      </xdr:nvSpPr>
      <xdr:spPr>
        <a:xfrm>
          <a:off x="2705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143164</xdr:rowOff>
    </xdr:from>
    <xdr:ext cx="405111" cy="259045"/>
    <xdr:sp macro="" textlink="">
      <xdr:nvSpPr>
        <xdr:cNvPr id="203" name="n_3aveValue【橋りょう・トンネル】 有形固定資産減価償却率">
          <a:extLst>
            <a:ext uri="{FF2B5EF4-FFF2-40B4-BE49-F238E27FC236}">
              <a16:creationId xmlns:a16="http://schemas.microsoft.com/office/drawing/2014/main" id="{00000000-0008-0000-0E00-0000CB000000}"/>
            </a:ext>
          </a:extLst>
        </xdr:cNvPr>
        <xdr:cNvSpPr txBox="1"/>
      </xdr:nvSpPr>
      <xdr:spPr>
        <a:xfrm>
          <a:off x="1816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 有形固定資産減価償却率">
          <a:extLst>
            <a:ext uri="{FF2B5EF4-FFF2-40B4-BE49-F238E27FC236}">
              <a16:creationId xmlns:a16="http://schemas.microsoft.com/office/drawing/2014/main" id="{00000000-0008-0000-0E00-0000CC000000}"/>
            </a:ext>
          </a:extLst>
        </xdr:cNvPr>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98351</xdr:rowOff>
    </xdr:from>
    <xdr:ext cx="405111" cy="259045"/>
    <xdr:sp macro="" textlink="">
      <xdr:nvSpPr>
        <xdr:cNvPr id="205" name="n_1mainValue【橋りょう・トンネル】 有形固定資産減価償却率">
          <a:extLst>
            <a:ext uri="{FF2B5EF4-FFF2-40B4-BE49-F238E27FC236}">
              <a16:creationId xmlns:a16="http://schemas.microsoft.com/office/drawing/2014/main" id="{00000000-0008-0000-0E00-0000CD000000}"/>
            </a:ext>
          </a:extLst>
        </xdr:cNvPr>
        <xdr:cNvSpPr txBox="1"/>
      </xdr:nvSpPr>
      <xdr:spPr>
        <a:xfrm>
          <a:off x="3582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83655</xdr:rowOff>
    </xdr:from>
    <xdr:ext cx="405111" cy="259045"/>
    <xdr:sp macro="" textlink="">
      <xdr:nvSpPr>
        <xdr:cNvPr id="206" name="n_2mainValue【橋りょう・トンネル】 有形固定資産減価償却率">
          <a:extLst>
            <a:ext uri="{FF2B5EF4-FFF2-40B4-BE49-F238E27FC236}">
              <a16:creationId xmlns:a16="http://schemas.microsoft.com/office/drawing/2014/main" id="{00000000-0008-0000-0E00-0000CE000000}"/>
            </a:ext>
          </a:extLst>
        </xdr:cNvPr>
        <xdr:cNvSpPr txBox="1"/>
      </xdr:nvSpPr>
      <xdr:spPr>
        <a:xfrm>
          <a:off x="27057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68960</xdr:rowOff>
    </xdr:from>
    <xdr:ext cx="405111" cy="259045"/>
    <xdr:sp macro="" textlink="">
      <xdr:nvSpPr>
        <xdr:cNvPr id="207" name="n_3mainValue【橋りょう・トンネル】 有形固定資産減価償却率">
          <a:extLst>
            <a:ext uri="{FF2B5EF4-FFF2-40B4-BE49-F238E27FC236}">
              <a16:creationId xmlns:a16="http://schemas.microsoft.com/office/drawing/2014/main" id="{00000000-0008-0000-0E00-0000CF000000}"/>
            </a:ext>
          </a:extLst>
        </xdr:cNvPr>
        <xdr:cNvSpPr txBox="1"/>
      </xdr:nvSpPr>
      <xdr:spPr>
        <a:xfrm>
          <a:off x="1816744" y="1001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37936</xdr:rowOff>
    </xdr:from>
    <xdr:ext cx="405111" cy="259045"/>
    <xdr:sp macro="" textlink="">
      <xdr:nvSpPr>
        <xdr:cNvPr id="208" name="n_4mainValue【橋りょう・トンネル】 有形固定資産減価償却率">
          <a:extLst>
            <a:ext uri="{FF2B5EF4-FFF2-40B4-BE49-F238E27FC236}">
              <a16:creationId xmlns:a16="http://schemas.microsoft.com/office/drawing/2014/main" id="{00000000-0008-0000-0E00-0000D0000000}"/>
            </a:ext>
          </a:extLst>
        </xdr:cNvPr>
        <xdr:cNvSpPr txBox="1"/>
      </xdr:nvSpPr>
      <xdr:spPr>
        <a:xfrm>
          <a:off x="927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 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 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 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24285</xdr:rowOff>
    </xdr:from>
    <xdr:ext cx="534377" cy="259045"/>
    <xdr:sp macro="" textlink="">
      <xdr:nvSpPr>
        <xdr:cNvPr id="237" name="【橋りょう・トンネル】 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482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115941</xdr:rowOff>
    </xdr:from>
    <xdr:to>
      <xdr:col>55</xdr:col>
      <xdr:colOff>50800</xdr:colOff>
      <xdr:row>63</xdr:row>
      <xdr:rowOff>46091</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74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94368</xdr:rowOff>
    </xdr:from>
    <xdr:ext cx="534377" cy="259045"/>
    <xdr:sp macro="" textlink="">
      <xdr:nvSpPr>
        <xdr:cNvPr id="249" name="【橋りょう・トンネル】 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72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120966</xdr:rowOff>
    </xdr:from>
    <xdr:to>
      <xdr:col>50</xdr:col>
      <xdr:colOff>165100</xdr:colOff>
      <xdr:row>63</xdr:row>
      <xdr:rowOff>51116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7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166741</xdr:rowOff>
    </xdr:from>
    <xdr:to>
      <xdr:col>55</xdr:col>
      <xdr:colOff>0</xdr:colOff>
      <xdr:row>63</xdr:row>
      <xdr:rowOff>316</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796641"/>
          <a:ext cx="838200" cy="5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125333</xdr:rowOff>
    </xdr:from>
    <xdr:to>
      <xdr:col>46</xdr:col>
      <xdr:colOff>38100</xdr:colOff>
      <xdr:row>63</xdr:row>
      <xdr:rowOff>55483</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75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316</xdr:rowOff>
    </xdr:from>
    <xdr:to>
      <xdr:col>50</xdr:col>
      <xdr:colOff>114300</xdr:colOff>
      <xdr:row>63</xdr:row>
      <xdr:rowOff>4683</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801666"/>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130293</xdr:rowOff>
    </xdr:from>
    <xdr:to>
      <xdr:col>41</xdr:col>
      <xdr:colOff>101600</xdr:colOff>
      <xdr:row>63</xdr:row>
      <xdr:rowOff>60443</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76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4683</xdr:rowOff>
    </xdr:from>
    <xdr:to>
      <xdr:col>45</xdr:col>
      <xdr:colOff>177800</xdr:colOff>
      <xdr:row>63</xdr:row>
      <xdr:rowOff>9643</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806033"/>
          <a:ext cx="889000" cy="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130507</xdr:rowOff>
    </xdr:from>
    <xdr:to>
      <xdr:col>36</xdr:col>
      <xdr:colOff>165100</xdr:colOff>
      <xdr:row>63</xdr:row>
      <xdr:rowOff>60657</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76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9643</xdr:rowOff>
    </xdr:from>
    <xdr:to>
      <xdr:col>41</xdr:col>
      <xdr:colOff>50800</xdr:colOff>
      <xdr:row>63</xdr:row>
      <xdr:rowOff>9857</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810993"/>
          <a:ext cx="889000" cy="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115280</xdr:rowOff>
    </xdr:from>
    <xdr:ext cx="534377" cy="259045"/>
    <xdr:sp macro="" textlink="">
      <xdr:nvSpPr>
        <xdr:cNvPr id="258" name="n_1aveValue【橋りょう・トンネル】 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040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123429</xdr:rowOff>
    </xdr:from>
    <xdr:ext cx="534377" cy="259045"/>
    <xdr:sp macro="" textlink="">
      <xdr:nvSpPr>
        <xdr:cNvPr id="259" name="n_2aveValue【橋りょう・トンネル】 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60" name="n_3aveValue【橋りょう・トンネル】 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61" name="n_4aveValue【橋りょう・トンネル】 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42243</xdr:rowOff>
    </xdr:from>
    <xdr:ext cx="534377" cy="259045"/>
    <xdr:sp macro="" textlink="">
      <xdr:nvSpPr>
        <xdr:cNvPr id="262" name="n_1mainValue【橋りょう・トンネル】 一人当たり有形固定資産（償却資産）額">
          <a:extLst>
            <a:ext uri="{FF2B5EF4-FFF2-40B4-BE49-F238E27FC236}">
              <a16:creationId xmlns:a16="http://schemas.microsoft.com/office/drawing/2014/main" id="{00000000-0008-0000-0E00-000006010000}"/>
            </a:ext>
          </a:extLst>
        </xdr:cNvPr>
        <xdr:cNvSpPr txBox="1"/>
      </xdr:nvSpPr>
      <xdr:spPr>
        <a:xfrm>
          <a:off x="9359411" y="108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46610</xdr:rowOff>
    </xdr:from>
    <xdr:ext cx="534377" cy="259045"/>
    <xdr:sp macro="" textlink="">
      <xdr:nvSpPr>
        <xdr:cNvPr id="263" name="n_2mainValue【橋りょう・トンネル】 一人当たり有形固定資産（償却資産）額">
          <a:extLst>
            <a:ext uri="{FF2B5EF4-FFF2-40B4-BE49-F238E27FC236}">
              <a16:creationId xmlns:a16="http://schemas.microsoft.com/office/drawing/2014/main" id="{00000000-0008-0000-0E00-000007010000}"/>
            </a:ext>
          </a:extLst>
        </xdr:cNvPr>
        <xdr:cNvSpPr txBox="1"/>
      </xdr:nvSpPr>
      <xdr:spPr>
        <a:xfrm>
          <a:off x="8483111" y="108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51570</xdr:rowOff>
    </xdr:from>
    <xdr:ext cx="534377" cy="259045"/>
    <xdr:sp macro="" textlink="">
      <xdr:nvSpPr>
        <xdr:cNvPr id="264" name="n_3mainValue【橋りょう・トンネル】 一人当たり有形固定資産（償却資産）額">
          <a:extLst>
            <a:ext uri="{FF2B5EF4-FFF2-40B4-BE49-F238E27FC236}">
              <a16:creationId xmlns:a16="http://schemas.microsoft.com/office/drawing/2014/main" id="{00000000-0008-0000-0E00-000008010000}"/>
            </a:ext>
          </a:extLst>
        </xdr:cNvPr>
        <xdr:cNvSpPr txBox="1"/>
      </xdr:nvSpPr>
      <xdr:spPr>
        <a:xfrm>
          <a:off x="7594111" y="1085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51784</xdr:rowOff>
    </xdr:from>
    <xdr:ext cx="534377" cy="259045"/>
    <xdr:sp macro="" textlink="">
      <xdr:nvSpPr>
        <xdr:cNvPr id="265" name="n_4mainValue【橋りょう・トンネル】 一人当たり有形固定資産（償却資産）額">
          <a:extLst>
            <a:ext uri="{FF2B5EF4-FFF2-40B4-BE49-F238E27FC236}">
              <a16:creationId xmlns:a16="http://schemas.microsoft.com/office/drawing/2014/main" id="{00000000-0008-0000-0E00-000009010000}"/>
            </a:ext>
          </a:extLst>
        </xdr:cNvPr>
        <xdr:cNvSpPr txBox="1"/>
      </xdr:nvSpPr>
      <xdr:spPr>
        <a:xfrm>
          <a:off x="6705111" y="108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 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 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 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 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128270</xdr:rowOff>
    </xdr:from>
    <xdr:to>
      <xdr:col>24</xdr:col>
      <xdr:colOff>114300</xdr:colOff>
      <xdr:row>84</xdr:row>
      <xdr:rowOff>58420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106697</xdr:rowOff>
    </xdr:from>
    <xdr:ext cx="405111" cy="259045"/>
    <xdr:sp macro="" textlink="">
      <xdr:nvSpPr>
        <xdr:cNvPr id="307" name="【公営住宅】 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xdr:rowOff>
    </xdr:from>
    <xdr:to>
      <xdr:col>24</xdr:col>
      <xdr:colOff>63500</xdr:colOff>
      <xdr:row>84</xdr:row>
      <xdr:rowOff>38100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flipV="1">
          <a:off x="3797300" y="14409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120650</xdr:rowOff>
    </xdr:from>
    <xdr:to>
      <xdr:col>15</xdr:col>
      <xdr:colOff>101600</xdr:colOff>
      <xdr:row>84</xdr:row>
      <xdr:rowOff>50800</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0</xdr:rowOff>
    </xdr:from>
    <xdr:to>
      <xdr:col>19</xdr:col>
      <xdr:colOff>177800</xdr:colOff>
      <xdr:row>84</xdr:row>
      <xdr:rowOff>38100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40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143511</xdr:rowOff>
    </xdr:from>
    <xdr:to>
      <xdr:col>10</xdr:col>
      <xdr:colOff>165100</xdr:colOff>
      <xdr:row>84</xdr:row>
      <xdr:rowOff>73661</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0</xdr:rowOff>
    </xdr:from>
    <xdr:to>
      <xdr:col>15</xdr:col>
      <xdr:colOff>50800</xdr:colOff>
      <xdr:row>84</xdr:row>
      <xdr:rowOff>22861</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flipV="1">
          <a:off x="2019300" y="144018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82550</xdr:rowOff>
    </xdr:from>
    <xdr:to>
      <xdr:col>6</xdr:col>
      <xdr:colOff>38100</xdr:colOff>
      <xdr:row>84</xdr:row>
      <xdr:rowOff>12700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133350</xdr:rowOff>
    </xdr:from>
    <xdr:to>
      <xdr:col>10</xdr:col>
      <xdr:colOff>114300</xdr:colOff>
      <xdr:row>84</xdr:row>
      <xdr:rowOff>22861</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3637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 有形固定資産減価償却率">
          <a:extLst>
            <a:ext uri="{FF2B5EF4-FFF2-40B4-BE49-F238E27FC236}">
              <a16:creationId xmlns:a16="http://schemas.microsoft.com/office/drawing/2014/main" id="{00000000-0008-0000-0E00-00003C010000}"/>
            </a:ext>
          </a:extLst>
        </xdr:cNvPr>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 有形固定資産減価償却率">
          <a:extLst>
            <a:ext uri="{FF2B5EF4-FFF2-40B4-BE49-F238E27FC236}">
              <a16:creationId xmlns:a16="http://schemas.microsoft.com/office/drawing/2014/main" id="{00000000-0008-0000-0E00-00003D010000}"/>
            </a:ext>
          </a:extLst>
        </xdr:cNvPr>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 有形固定資産減価償却率">
          <a:extLst>
            <a:ext uri="{FF2B5EF4-FFF2-40B4-BE49-F238E27FC236}">
              <a16:creationId xmlns:a16="http://schemas.microsoft.com/office/drawing/2014/main" id="{00000000-0008-0000-0E00-00003E010000}"/>
            </a:ext>
          </a:extLst>
        </xdr:cNvPr>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 有形固定資産減価償却率">
          <a:extLst>
            <a:ext uri="{FF2B5EF4-FFF2-40B4-BE49-F238E27FC236}">
              <a16:creationId xmlns:a16="http://schemas.microsoft.com/office/drawing/2014/main" id="{00000000-0008-0000-0E00-00003F010000}"/>
            </a:ext>
          </a:extLst>
        </xdr:cNvPr>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320" name="n_1mainValue【公営住宅】 有形固定資産減価償却率">
          <a:extLst>
            <a:ext uri="{FF2B5EF4-FFF2-40B4-BE49-F238E27FC236}">
              <a16:creationId xmlns:a16="http://schemas.microsoft.com/office/drawing/2014/main" id="{00000000-0008-0000-0E00-000040010000}"/>
            </a:ext>
          </a:extLst>
        </xdr:cNvPr>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41927</xdr:rowOff>
    </xdr:from>
    <xdr:ext cx="405111" cy="259045"/>
    <xdr:sp macro="" textlink="">
      <xdr:nvSpPr>
        <xdr:cNvPr id="321" name="n_2mainValue【公営住宅】 有形固定資産減価償却率">
          <a:extLst>
            <a:ext uri="{FF2B5EF4-FFF2-40B4-BE49-F238E27FC236}">
              <a16:creationId xmlns:a16="http://schemas.microsoft.com/office/drawing/2014/main" id="{00000000-0008-0000-0E00-000041010000}"/>
            </a:ext>
          </a:extLst>
        </xdr:cNvPr>
        <xdr:cNvSpPr txBox="1"/>
      </xdr:nvSpPr>
      <xdr:spPr>
        <a:xfrm>
          <a:off x="27057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64788</xdr:rowOff>
    </xdr:from>
    <xdr:ext cx="405111" cy="259045"/>
    <xdr:sp macro="" textlink="">
      <xdr:nvSpPr>
        <xdr:cNvPr id="322" name="n_3mainValue【公営住宅】 有形固定資産減価償却率">
          <a:extLst>
            <a:ext uri="{FF2B5EF4-FFF2-40B4-BE49-F238E27FC236}">
              <a16:creationId xmlns:a16="http://schemas.microsoft.com/office/drawing/2014/main" id="{00000000-0008-0000-0E00-000042010000}"/>
            </a:ext>
          </a:extLst>
        </xdr:cNvPr>
        <xdr:cNvSpPr txBox="1"/>
      </xdr:nvSpPr>
      <xdr:spPr>
        <a:xfrm>
          <a:off x="1816744" y="1446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3827</xdr:rowOff>
    </xdr:from>
    <xdr:ext cx="405111" cy="259045"/>
    <xdr:sp macro="" textlink="">
      <xdr:nvSpPr>
        <xdr:cNvPr id="323" name="n_4mainValue【公営住宅】 有形固定資産減価償却率">
          <a:extLst>
            <a:ext uri="{FF2B5EF4-FFF2-40B4-BE49-F238E27FC236}">
              <a16:creationId xmlns:a16="http://schemas.microsoft.com/office/drawing/2014/main" id="{00000000-0008-0000-0E00-000043010000}"/>
            </a:ext>
          </a:extLst>
        </xdr:cNvPr>
        <xdr:cNvSpPr txBox="1"/>
      </xdr:nvSpPr>
      <xdr:spPr>
        <a:xfrm>
          <a:off x="927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 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 一人当たり面積最小値テキスト">
          <a:extLst>
            <a:ext uri="{FF2B5EF4-FFF2-40B4-BE49-F238E27FC236}">
              <a16:creationId xmlns:a16="http://schemas.microsoft.com/office/drawing/2014/main" id="{00000000-0008-0000-0E00-00005C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 一人当たり面積最大値テキスト">
          <a:extLst>
            <a:ext uri="{FF2B5EF4-FFF2-40B4-BE49-F238E27FC236}">
              <a16:creationId xmlns:a16="http://schemas.microsoft.com/office/drawing/2014/main" id="{00000000-0008-0000-0E00-00005E01000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 一人当たり面積平均値テキスト">
          <a:extLst>
            <a:ext uri="{FF2B5EF4-FFF2-40B4-BE49-F238E27FC236}">
              <a16:creationId xmlns:a16="http://schemas.microsoft.com/office/drawing/2014/main" id="{00000000-0008-0000-0E00-000060010000}"/>
            </a:ext>
          </a:extLst>
        </xdr:cNvPr>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55118</xdr:rowOff>
    </xdr:from>
    <xdr:to>
      <xdr:col>55</xdr:col>
      <xdr:colOff>50800</xdr:colOff>
      <xdr:row>79</xdr:row>
      <xdr:rowOff>156718</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359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141495</xdr:rowOff>
    </xdr:from>
    <xdr:ext cx="469744" cy="259045"/>
    <xdr:sp macro="" textlink="">
      <xdr:nvSpPr>
        <xdr:cNvPr id="364" name="【公営住宅】 一人当たり面積該当値テキスト">
          <a:extLst>
            <a:ext uri="{FF2B5EF4-FFF2-40B4-BE49-F238E27FC236}">
              <a16:creationId xmlns:a16="http://schemas.microsoft.com/office/drawing/2014/main" id="{00000000-0008-0000-0E00-00006C010000}"/>
            </a:ext>
          </a:extLst>
        </xdr:cNvPr>
        <xdr:cNvSpPr txBox="1"/>
      </xdr:nvSpPr>
      <xdr:spPr>
        <a:xfrm>
          <a:off x="10515600" y="1351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87122</xdr:rowOff>
    </xdr:from>
    <xdr:to>
      <xdr:col>50</xdr:col>
      <xdr:colOff>165100</xdr:colOff>
      <xdr:row>80</xdr:row>
      <xdr:rowOff>17272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363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105918</xdr:rowOff>
    </xdr:from>
    <xdr:to>
      <xdr:col>55</xdr:col>
      <xdr:colOff>0</xdr:colOff>
      <xdr:row>79</xdr:row>
      <xdr:rowOff>137922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365046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53594</xdr:rowOff>
    </xdr:from>
    <xdr:to>
      <xdr:col>46</xdr:col>
      <xdr:colOff>38100</xdr:colOff>
      <xdr:row>79</xdr:row>
      <xdr:rowOff>155194</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359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104394</xdr:rowOff>
    </xdr:from>
    <xdr:to>
      <xdr:col>50</xdr:col>
      <xdr:colOff>114300</xdr:colOff>
      <xdr:row>79</xdr:row>
      <xdr:rowOff>137922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8750300" y="13648944"/>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85598</xdr:rowOff>
    </xdr:from>
    <xdr:to>
      <xdr:col>41</xdr:col>
      <xdr:colOff>101600</xdr:colOff>
      <xdr:row>80</xdr:row>
      <xdr:rowOff>15748</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104394</xdr:rowOff>
    </xdr:from>
    <xdr:to>
      <xdr:col>45</xdr:col>
      <xdr:colOff>177800</xdr:colOff>
      <xdr:row>79</xdr:row>
      <xdr:rowOff>136398</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36489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79</xdr:row>
      <xdr:rowOff>92456</xdr:rowOff>
    </xdr:from>
    <xdr:to>
      <xdr:col>36</xdr:col>
      <xdr:colOff>165100</xdr:colOff>
      <xdr:row>80</xdr:row>
      <xdr:rowOff>22606</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363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79</xdr:row>
      <xdr:rowOff>136398</xdr:rowOff>
    </xdr:from>
    <xdr:to>
      <xdr:col>41</xdr:col>
      <xdr:colOff>50800</xdr:colOff>
      <xdr:row>79</xdr:row>
      <xdr:rowOff>143256</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368094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 一人当たり面積">
          <a:extLst>
            <a:ext uri="{FF2B5EF4-FFF2-40B4-BE49-F238E27FC236}">
              <a16:creationId xmlns:a16="http://schemas.microsoft.com/office/drawing/2014/main" id="{00000000-0008-0000-0E00-000075010000}"/>
            </a:ext>
          </a:extLst>
        </xdr:cNvPr>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 一人当たり面積">
          <a:extLst>
            <a:ext uri="{FF2B5EF4-FFF2-40B4-BE49-F238E27FC236}">
              <a16:creationId xmlns:a16="http://schemas.microsoft.com/office/drawing/2014/main" id="{00000000-0008-0000-0E00-000076010000}"/>
            </a:ext>
          </a:extLst>
        </xdr:cNvPr>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 一人当たり面積">
          <a:extLst>
            <a:ext uri="{FF2B5EF4-FFF2-40B4-BE49-F238E27FC236}">
              <a16:creationId xmlns:a16="http://schemas.microsoft.com/office/drawing/2014/main" id="{00000000-0008-0000-0E00-000077010000}"/>
            </a:ext>
          </a:extLst>
        </xdr:cNvPr>
        <xdr:cNvSpPr txBox="1"/>
      </xdr:nvSpPr>
      <xdr:spPr>
        <a:xfrm>
          <a:off x="7626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 一人当たり面積">
          <a:extLst>
            <a:ext uri="{FF2B5EF4-FFF2-40B4-BE49-F238E27FC236}">
              <a16:creationId xmlns:a16="http://schemas.microsoft.com/office/drawing/2014/main" id="{00000000-0008-0000-0E00-000078010000}"/>
            </a:ext>
          </a:extLst>
        </xdr:cNvPr>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33799</xdr:rowOff>
    </xdr:from>
    <xdr:ext cx="469744" cy="259045"/>
    <xdr:sp macro="" textlink="">
      <xdr:nvSpPr>
        <xdr:cNvPr id="377" name="n_1mainValue【公営住宅】 一人当たり面積">
          <a:extLst>
            <a:ext uri="{FF2B5EF4-FFF2-40B4-BE49-F238E27FC236}">
              <a16:creationId xmlns:a16="http://schemas.microsoft.com/office/drawing/2014/main" id="{00000000-0008-0000-0E00-000079010000}"/>
            </a:ext>
          </a:extLst>
        </xdr:cNvPr>
        <xdr:cNvSpPr txBox="1"/>
      </xdr:nvSpPr>
      <xdr:spPr>
        <a:xfrm>
          <a:off x="9391727" y="1340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271</xdr:rowOff>
    </xdr:from>
    <xdr:ext cx="469744" cy="259045"/>
    <xdr:sp macro="" textlink="">
      <xdr:nvSpPr>
        <xdr:cNvPr id="378" name="n_2mainValue【公営住宅】 一人当たり面積">
          <a:extLst>
            <a:ext uri="{FF2B5EF4-FFF2-40B4-BE49-F238E27FC236}">
              <a16:creationId xmlns:a16="http://schemas.microsoft.com/office/drawing/2014/main" id="{00000000-0008-0000-0E00-00007A010000}"/>
            </a:ext>
          </a:extLst>
        </xdr:cNvPr>
        <xdr:cNvSpPr txBox="1"/>
      </xdr:nvSpPr>
      <xdr:spPr>
        <a:xfrm>
          <a:off x="8515427" y="1337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32275</xdr:rowOff>
    </xdr:from>
    <xdr:ext cx="469744" cy="259045"/>
    <xdr:sp macro="" textlink="">
      <xdr:nvSpPr>
        <xdr:cNvPr id="379" name="n_3mainValue【公営住宅】 一人当たり面積">
          <a:extLst>
            <a:ext uri="{FF2B5EF4-FFF2-40B4-BE49-F238E27FC236}">
              <a16:creationId xmlns:a16="http://schemas.microsoft.com/office/drawing/2014/main" id="{00000000-0008-0000-0E00-00007B010000}"/>
            </a:ext>
          </a:extLst>
        </xdr:cNvPr>
        <xdr:cNvSpPr txBox="1"/>
      </xdr:nvSpPr>
      <xdr:spPr>
        <a:xfrm>
          <a:off x="7626427" y="134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39133</xdr:rowOff>
    </xdr:from>
    <xdr:ext cx="469744" cy="259045"/>
    <xdr:sp macro="" textlink="">
      <xdr:nvSpPr>
        <xdr:cNvPr id="380" name="n_4mainValue【公営住宅】 一人当たり面積">
          <a:extLst>
            <a:ext uri="{FF2B5EF4-FFF2-40B4-BE49-F238E27FC236}">
              <a16:creationId xmlns:a16="http://schemas.microsoft.com/office/drawing/2014/main" id="{00000000-0008-0000-0E00-00007C010000}"/>
            </a:ext>
          </a:extLst>
        </xdr:cNvPr>
        <xdr:cNvSpPr txBox="1"/>
      </xdr:nvSpPr>
      <xdr:spPr>
        <a:xfrm>
          <a:off x="6737427" y="1341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 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 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 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6" name="【認定こども園・幼稚園・保育所】 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105410</xdr:rowOff>
    </xdr:from>
    <xdr:to>
      <xdr:col>85</xdr:col>
      <xdr:colOff>177800</xdr:colOff>
      <xdr:row>39</xdr:row>
      <xdr:rowOff>35560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83837</xdr:rowOff>
    </xdr:from>
    <xdr:ext cx="405111" cy="259045"/>
    <xdr:sp macro="" textlink="">
      <xdr:nvSpPr>
        <xdr:cNvPr id="438" name="【認定こども園・幼稚園・保育所】 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42545</xdr:rowOff>
    </xdr:from>
    <xdr:to>
      <xdr:col>81</xdr:col>
      <xdr:colOff>101600</xdr:colOff>
      <xdr:row>39</xdr:row>
      <xdr:rowOff>144145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156210</xdr:rowOff>
    </xdr:from>
    <xdr:to>
      <xdr:col>85</xdr:col>
      <xdr:colOff>127000</xdr:colOff>
      <xdr:row>39</xdr:row>
      <xdr:rowOff>93345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flipV="1">
          <a:off x="15481300" y="667131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19685</xdr:rowOff>
    </xdr:from>
    <xdr:to>
      <xdr:col>76</xdr:col>
      <xdr:colOff>165100</xdr:colOff>
      <xdr:row>39</xdr:row>
      <xdr:rowOff>121285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70485</xdr:rowOff>
    </xdr:from>
    <xdr:to>
      <xdr:col>81</xdr:col>
      <xdr:colOff>50800</xdr:colOff>
      <xdr:row>39</xdr:row>
      <xdr:rowOff>93345</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7570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44450</xdr:rowOff>
    </xdr:from>
    <xdr:to>
      <xdr:col>72</xdr:col>
      <xdr:colOff>38100</xdr:colOff>
      <xdr:row>39</xdr:row>
      <xdr:rowOff>146050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70485</xdr:rowOff>
    </xdr:from>
    <xdr:to>
      <xdr:col>76</xdr:col>
      <xdr:colOff>114300</xdr:colOff>
      <xdr:row>39</xdr:row>
      <xdr:rowOff>95250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flipV="1">
          <a:off x="13703300" y="67570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23495</xdr:rowOff>
    </xdr:from>
    <xdr:to>
      <xdr:col>67</xdr:col>
      <xdr:colOff>101600</xdr:colOff>
      <xdr:row>39</xdr:row>
      <xdr:rowOff>125095</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74295</xdr:rowOff>
    </xdr:from>
    <xdr:to>
      <xdr:col>71</xdr:col>
      <xdr:colOff>177800</xdr:colOff>
      <xdr:row>39</xdr:row>
      <xdr:rowOff>95250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76084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47" name="n_1aveValue【認定こども園・幼稚園・保育所】 有形固定資産減価償却率">
          <a:extLst>
            <a:ext uri="{FF2B5EF4-FFF2-40B4-BE49-F238E27FC236}">
              <a16:creationId xmlns:a16="http://schemas.microsoft.com/office/drawing/2014/main" id="{00000000-0008-0000-0E00-0000BF010000}"/>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48" name="n_2aveValue【認定こども園・幼稚園・保育所】 有形固定資産減価償却率">
          <a:extLst>
            <a:ext uri="{FF2B5EF4-FFF2-40B4-BE49-F238E27FC236}">
              <a16:creationId xmlns:a16="http://schemas.microsoft.com/office/drawing/2014/main" id="{00000000-0008-0000-0E00-0000C0010000}"/>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9" name="n_3aveValue【認定こども園・幼稚園・保育所】 有形固定資産減価償却率">
          <a:extLst>
            <a:ext uri="{FF2B5EF4-FFF2-40B4-BE49-F238E27FC236}">
              <a16:creationId xmlns:a16="http://schemas.microsoft.com/office/drawing/2014/main" id="{00000000-0008-0000-0E00-0000C1010000}"/>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450" name="n_4aveValue【認定こども園・幼稚園・保育所】 有形固定資産減価償却率">
          <a:extLst>
            <a:ext uri="{FF2B5EF4-FFF2-40B4-BE49-F238E27FC236}">
              <a16:creationId xmlns:a16="http://schemas.microsoft.com/office/drawing/2014/main" id="{00000000-0008-0000-0E00-0000C2010000}"/>
            </a:ext>
          </a:extLst>
        </xdr:cNvPr>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135272</xdr:rowOff>
    </xdr:from>
    <xdr:ext cx="405111" cy="259045"/>
    <xdr:sp macro="" textlink="">
      <xdr:nvSpPr>
        <xdr:cNvPr id="451" name="n_1mainValue【認定こども園・幼稚園・保育所】 有形固定資産減価償却率">
          <a:extLst>
            <a:ext uri="{FF2B5EF4-FFF2-40B4-BE49-F238E27FC236}">
              <a16:creationId xmlns:a16="http://schemas.microsoft.com/office/drawing/2014/main" id="{00000000-0008-0000-0E00-0000C3010000}"/>
            </a:ext>
          </a:extLst>
        </xdr:cNvPr>
        <xdr:cNvSpPr txBox="1"/>
      </xdr:nvSpPr>
      <xdr:spPr>
        <a:xfrm>
          <a:off x="15266044"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112412</xdr:rowOff>
    </xdr:from>
    <xdr:ext cx="405111" cy="259045"/>
    <xdr:sp macro="" textlink="">
      <xdr:nvSpPr>
        <xdr:cNvPr id="452" name="n_2mainValue【認定こども園・幼稚園・保育所】 有形固定資産減価償却率">
          <a:extLst>
            <a:ext uri="{FF2B5EF4-FFF2-40B4-BE49-F238E27FC236}">
              <a16:creationId xmlns:a16="http://schemas.microsoft.com/office/drawing/2014/main" id="{00000000-0008-0000-0E00-0000C4010000}"/>
            </a:ext>
          </a:extLst>
        </xdr:cNvPr>
        <xdr:cNvSpPr txBox="1"/>
      </xdr:nvSpPr>
      <xdr:spPr>
        <a:xfrm>
          <a:off x="14389744"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137177</xdr:rowOff>
    </xdr:from>
    <xdr:ext cx="405111" cy="259045"/>
    <xdr:sp macro="" textlink="">
      <xdr:nvSpPr>
        <xdr:cNvPr id="453" name="n_3mainValue【認定こども園・幼稚園・保育所】 有形固定資産減価償却率">
          <a:extLst>
            <a:ext uri="{FF2B5EF4-FFF2-40B4-BE49-F238E27FC236}">
              <a16:creationId xmlns:a16="http://schemas.microsoft.com/office/drawing/2014/main" id="{00000000-0008-0000-0E00-0000C5010000}"/>
            </a:ext>
          </a:extLst>
        </xdr:cNvPr>
        <xdr:cNvSpPr txBox="1"/>
      </xdr:nvSpPr>
      <xdr:spPr>
        <a:xfrm>
          <a:off x="13500744" y="682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116222</xdr:rowOff>
    </xdr:from>
    <xdr:ext cx="405111" cy="259045"/>
    <xdr:sp macro="" textlink="">
      <xdr:nvSpPr>
        <xdr:cNvPr id="454" name="n_4mainValue【認定こども園・幼稚園・保育所】 有形固定資産減価償却率">
          <a:extLst>
            <a:ext uri="{FF2B5EF4-FFF2-40B4-BE49-F238E27FC236}">
              <a16:creationId xmlns:a16="http://schemas.microsoft.com/office/drawing/2014/main" id="{00000000-0008-0000-0E00-0000C6010000}"/>
            </a:ext>
          </a:extLst>
        </xdr:cNvPr>
        <xdr:cNvSpPr txBox="1"/>
      </xdr:nvSpPr>
      <xdr:spPr>
        <a:xfrm>
          <a:off x="12611744"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 一人当たり面積グラフ枠">
          <a:extLst>
            <a:ext uri="{FF2B5EF4-FFF2-40B4-BE49-F238E27FC236}">
              <a16:creationId xmlns:a16="http://schemas.microsoft.com/office/drawing/2014/main" id="{00000000-0008-0000-0E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 一人当たり面積最小値テキスト">
          <a:extLst>
            <a:ext uri="{FF2B5EF4-FFF2-40B4-BE49-F238E27FC236}">
              <a16:creationId xmlns:a16="http://schemas.microsoft.com/office/drawing/2014/main" id="{00000000-0008-0000-0E00-0000DF01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 一人当たり面積最大値テキスト">
          <a:extLst>
            <a:ext uri="{FF2B5EF4-FFF2-40B4-BE49-F238E27FC236}">
              <a16:creationId xmlns:a16="http://schemas.microsoft.com/office/drawing/2014/main" id="{00000000-0008-0000-0E00-0000E1010000}"/>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 一人当たり面積平均値テキスト">
          <a:extLst>
            <a:ext uri="{FF2B5EF4-FFF2-40B4-BE49-F238E27FC236}">
              <a16:creationId xmlns:a16="http://schemas.microsoft.com/office/drawing/2014/main" id="{00000000-0008-0000-0E00-0000E3010000}"/>
            </a:ext>
          </a:extLst>
        </xdr:cNvPr>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25400</xdr:rowOff>
    </xdr:from>
    <xdr:to>
      <xdr:col>116</xdr:col>
      <xdr:colOff>114300</xdr:colOff>
      <xdr:row>40</xdr:row>
      <xdr:rowOff>127000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2110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3827</xdr:rowOff>
    </xdr:from>
    <xdr:ext cx="469744" cy="259045"/>
    <xdr:sp macro="" textlink="">
      <xdr:nvSpPr>
        <xdr:cNvPr id="495" name="【認定こども園・幼稚園・保育所】 一人当たり面積該当値テキスト">
          <a:extLst>
            <a:ext uri="{FF2B5EF4-FFF2-40B4-BE49-F238E27FC236}">
              <a16:creationId xmlns:a16="http://schemas.microsoft.com/office/drawing/2014/main" id="{00000000-0008-0000-0E00-0000EF010000}"/>
            </a:ext>
          </a:extLst>
        </xdr:cNvPr>
        <xdr:cNvSpPr txBox="1"/>
      </xdr:nvSpPr>
      <xdr:spPr>
        <a:xfrm>
          <a:off x="22199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17780</xdr:rowOff>
    </xdr:from>
    <xdr:to>
      <xdr:col>112</xdr:col>
      <xdr:colOff>38100</xdr:colOff>
      <xdr:row>40</xdr:row>
      <xdr:rowOff>119380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1272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68580</xdr:rowOff>
    </xdr:from>
    <xdr:to>
      <xdr:col>116</xdr:col>
      <xdr:colOff>63500</xdr:colOff>
      <xdr:row>40</xdr:row>
      <xdr:rowOff>76200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1323300" y="6926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xdr:rowOff>
    </xdr:from>
    <xdr:to>
      <xdr:col>107</xdr:col>
      <xdr:colOff>101600</xdr:colOff>
      <xdr:row>40</xdr:row>
      <xdr:rowOff>104140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0383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68580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20434300" y="6911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166370</xdr:rowOff>
    </xdr:from>
    <xdr:to>
      <xdr:col>102</xdr:col>
      <xdr:colOff>165100</xdr:colOff>
      <xdr:row>40</xdr:row>
      <xdr:rowOff>96520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9494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45720</xdr:rowOff>
    </xdr:from>
    <xdr:to>
      <xdr:col>107</xdr:col>
      <xdr:colOff>50800</xdr:colOff>
      <xdr:row>40</xdr:row>
      <xdr:rowOff>53340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9545300" y="6903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135890</xdr:rowOff>
    </xdr:from>
    <xdr:to>
      <xdr:col>98</xdr:col>
      <xdr:colOff>38100</xdr:colOff>
      <xdr:row>40</xdr:row>
      <xdr:rowOff>66040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8605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15240</xdr:rowOff>
    </xdr:from>
    <xdr:to>
      <xdr:col>102</xdr:col>
      <xdr:colOff>114300</xdr:colOff>
      <xdr:row>40</xdr:row>
      <xdr:rowOff>45720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8656300" y="6873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4" name="n_1aveValue【認定こども園・幼稚園・保育所】 一人当たり面積">
          <a:extLst>
            <a:ext uri="{FF2B5EF4-FFF2-40B4-BE49-F238E27FC236}">
              <a16:creationId xmlns:a16="http://schemas.microsoft.com/office/drawing/2014/main" id="{00000000-0008-0000-0E00-0000F8010000}"/>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5" name="n_2aveValue【認定こども園・幼稚園・保育所】 一人当たり面積">
          <a:extLst>
            <a:ext uri="{FF2B5EF4-FFF2-40B4-BE49-F238E27FC236}">
              <a16:creationId xmlns:a16="http://schemas.microsoft.com/office/drawing/2014/main" id="{00000000-0008-0000-0E00-0000F9010000}"/>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aveValue【認定こども園・幼稚園・保育所】 一人当たり面積">
          <a:extLst>
            <a:ext uri="{FF2B5EF4-FFF2-40B4-BE49-F238E27FC236}">
              <a16:creationId xmlns:a16="http://schemas.microsoft.com/office/drawing/2014/main" id="{00000000-0008-0000-0E00-0000FA010000}"/>
            </a:ext>
          </a:extLst>
        </xdr:cNvPr>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7" name="n_4aveValue【認定こども園・幼稚園・保育所】 一人当たり面積">
          <a:extLst>
            <a:ext uri="{FF2B5EF4-FFF2-40B4-BE49-F238E27FC236}">
              <a16:creationId xmlns:a16="http://schemas.microsoft.com/office/drawing/2014/main" id="{00000000-0008-0000-0E00-0000FB010000}"/>
            </a:ext>
          </a:extLst>
        </xdr:cNvPr>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110507</xdr:rowOff>
    </xdr:from>
    <xdr:ext cx="469744" cy="259045"/>
    <xdr:sp macro="" textlink="">
      <xdr:nvSpPr>
        <xdr:cNvPr id="508" name="n_1mainValue【認定こども園・幼稚園・保育所】 一人当たり面積">
          <a:extLst>
            <a:ext uri="{FF2B5EF4-FFF2-40B4-BE49-F238E27FC236}">
              <a16:creationId xmlns:a16="http://schemas.microsoft.com/office/drawing/2014/main" id="{00000000-0008-0000-0E00-0000FC010000}"/>
            </a:ext>
          </a:extLst>
        </xdr:cNvPr>
        <xdr:cNvSpPr txBox="1"/>
      </xdr:nvSpPr>
      <xdr:spPr>
        <a:xfrm>
          <a:off x="21075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95267</xdr:rowOff>
    </xdr:from>
    <xdr:ext cx="469744" cy="259045"/>
    <xdr:sp macro="" textlink="">
      <xdr:nvSpPr>
        <xdr:cNvPr id="509" name="n_2mainValue【認定こども園・幼稚園・保育所】 一人当たり面積">
          <a:extLst>
            <a:ext uri="{FF2B5EF4-FFF2-40B4-BE49-F238E27FC236}">
              <a16:creationId xmlns:a16="http://schemas.microsoft.com/office/drawing/2014/main" id="{00000000-0008-0000-0E00-0000FD010000}"/>
            </a:ext>
          </a:extLst>
        </xdr:cNvPr>
        <xdr:cNvSpPr txBox="1"/>
      </xdr:nvSpPr>
      <xdr:spPr>
        <a:xfrm>
          <a:off x="20199427" y="695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87647</xdr:rowOff>
    </xdr:from>
    <xdr:ext cx="469744" cy="259045"/>
    <xdr:sp macro="" textlink="">
      <xdr:nvSpPr>
        <xdr:cNvPr id="510" name="n_3mainValue【認定こども園・幼稚園・保育所】 一人当たり面積">
          <a:extLst>
            <a:ext uri="{FF2B5EF4-FFF2-40B4-BE49-F238E27FC236}">
              <a16:creationId xmlns:a16="http://schemas.microsoft.com/office/drawing/2014/main" id="{00000000-0008-0000-0E00-0000FE010000}"/>
            </a:ext>
          </a:extLst>
        </xdr:cNvPr>
        <xdr:cNvSpPr txBox="1"/>
      </xdr:nvSpPr>
      <xdr:spPr>
        <a:xfrm>
          <a:off x="19310427"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57167</xdr:rowOff>
    </xdr:from>
    <xdr:ext cx="469744" cy="259045"/>
    <xdr:sp macro="" textlink="">
      <xdr:nvSpPr>
        <xdr:cNvPr id="511" name="n_4mainValue【認定こども園・幼稚園・保育所】 一人当たり面積">
          <a:extLst>
            <a:ext uri="{FF2B5EF4-FFF2-40B4-BE49-F238E27FC236}">
              <a16:creationId xmlns:a16="http://schemas.microsoft.com/office/drawing/2014/main" id="{00000000-0008-0000-0E00-0000FF010000}"/>
            </a:ext>
          </a:extLst>
        </xdr:cNvPr>
        <xdr:cNvSpPr txBox="1"/>
      </xdr:nvSpPr>
      <xdr:spPr>
        <a:xfrm>
          <a:off x="18421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 有形固定資産減価償却率グラフ枠">
          <a:extLst>
            <a:ext uri="{FF2B5EF4-FFF2-40B4-BE49-F238E27FC236}">
              <a16:creationId xmlns:a16="http://schemas.microsoft.com/office/drawing/2014/main" id="{00000000-0008-0000-0E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 有形固定資産減価償却率最小値テキスト">
          <a:extLst>
            <a:ext uri="{FF2B5EF4-FFF2-40B4-BE49-F238E27FC236}">
              <a16:creationId xmlns:a16="http://schemas.microsoft.com/office/drawing/2014/main" id="{00000000-0008-0000-0E00-00001B02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 有形固定資産減価償却率最大値テキスト">
          <a:extLst>
            <a:ext uri="{FF2B5EF4-FFF2-40B4-BE49-F238E27FC236}">
              <a16:creationId xmlns:a16="http://schemas.microsoft.com/office/drawing/2014/main" id="{00000000-0008-0000-0E00-00001D020000}"/>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3" name="【学校施設】 有形固定資産減価償却率平均値テキスト">
          <a:extLst>
            <a:ext uri="{FF2B5EF4-FFF2-40B4-BE49-F238E27FC236}">
              <a16:creationId xmlns:a16="http://schemas.microsoft.com/office/drawing/2014/main" id="{00000000-0008-0000-0E00-00001F020000}"/>
            </a:ext>
          </a:extLst>
        </xdr:cNvPr>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153307</xdr:rowOff>
    </xdr:from>
    <xdr:to>
      <xdr:col>85</xdr:col>
      <xdr:colOff>177800</xdr:colOff>
      <xdr:row>58</xdr:row>
      <xdr:rowOff>83457</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6268700" y="992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4734</xdr:rowOff>
    </xdr:from>
    <xdr:ext cx="405111" cy="259045"/>
    <xdr:sp macro="" textlink="">
      <xdr:nvSpPr>
        <xdr:cNvPr id="555" name="【学校施設】 有形固定資産減価償却率該当値テキスト">
          <a:extLst>
            <a:ext uri="{FF2B5EF4-FFF2-40B4-BE49-F238E27FC236}">
              <a16:creationId xmlns:a16="http://schemas.microsoft.com/office/drawing/2014/main" id="{00000000-0008-0000-0E00-00002B020000}"/>
            </a:ext>
          </a:extLst>
        </xdr:cNvPr>
        <xdr:cNvSpPr txBox="1"/>
      </xdr:nvSpPr>
      <xdr:spPr>
        <a:xfrm>
          <a:off x="16357600" y="977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87993</xdr:rowOff>
    </xdr:from>
    <xdr:to>
      <xdr:col>81</xdr:col>
      <xdr:colOff>101600</xdr:colOff>
      <xdr:row>58</xdr:row>
      <xdr:rowOff>18143</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5430500" y="98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138793</xdr:rowOff>
    </xdr:from>
    <xdr:to>
      <xdr:col>85</xdr:col>
      <xdr:colOff>127000</xdr:colOff>
      <xdr:row>58</xdr:row>
      <xdr:rowOff>32657</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5481300" y="99114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29210</xdr:rowOff>
    </xdr:from>
    <xdr:to>
      <xdr:col>76</xdr:col>
      <xdr:colOff>165100</xdr:colOff>
      <xdr:row>57</xdr:row>
      <xdr:rowOff>130810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45415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80010</xdr:rowOff>
    </xdr:from>
    <xdr:to>
      <xdr:col>81</xdr:col>
      <xdr:colOff>50800</xdr:colOff>
      <xdr:row>57</xdr:row>
      <xdr:rowOff>138793</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4592300" y="985266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3084</xdr:rowOff>
    </xdr:from>
    <xdr:to>
      <xdr:col>72</xdr:col>
      <xdr:colOff>38100</xdr:colOff>
      <xdr:row>57</xdr:row>
      <xdr:rowOff>104684</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3652500" y="97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53884</xdr:rowOff>
    </xdr:from>
    <xdr:to>
      <xdr:col>76</xdr:col>
      <xdr:colOff>114300</xdr:colOff>
      <xdr:row>57</xdr:row>
      <xdr:rowOff>80010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3703300" y="98265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16147</xdr:rowOff>
    </xdr:from>
    <xdr:to>
      <xdr:col>67</xdr:col>
      <xdr:colOff>101600</xdr:colOff>
      <xdr:row>57</xdr:row>
      <xdr:rowOff>117747</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2763500" y="978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53884</xdr:rowOff>
    </xdr:from>
    <xdr:to>
      <xdr:col>71</xdr:col>
      <xdr:colOff>177800</xdr:colOff>
      <xdr:row>57</xdr:row>
      <xdr:rowOff>66947</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12814300" y="98265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64" name="n_1aveValue【学校施設】 有形固定資産減価償却率">
          <a:extLst>
            <a:ext uri="{FF2B5EF4-FFF2-40B4-BE49-F238E27FC236}">
              <a16:creationId xmlns:a16="http://schemas.microsoft.com/office/drawing/2014/main" id="{00000000-0008-0000-0E00-000034020000}"/>
            </a:ext>
          </a:extLst>
        </xdr:cNvPr>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65" name="n_2aveValue【学校施設】 有形固定資産減価償却率">
          <a:extLst>
            <a:ext uri="{FF2B5EF4-FFF2-40B4-BE49-F238E27FC236}">
              <a16:creationId xmlns:a16="http://schemas.microsoft.com/office/drawing/2014/main" id="{00000000-0008-0000-0E00-000035020000}"/>
            </a:ext>
          </a:extLst>
        </xdr:cNvPr>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6" name="n_3aveValue【学校施設】 有形固定資産減価償却率">
          <a:extLst>
            <a:ext uri="{FF2B5EF4-FFF2-40B4-BE49-F238E27FC236}">
              <a16:creationId xmlns:a16="http://schemas.microsoft.com/office/drawing/2014/main" id="{00000000-0008-0000-0E00-000036020000}"/>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67" name="n_4aveValue【学校施設】 有形固定資産減価償却率">
          <a:extLst>
            <a:ext uri="{FF2B5EF4-FFF2-40B4-BE49-F238E27FC236}">
              <a16:creationId xmlns:a16="http://schemas.microsoft.com/office/drawing/2014/main" id="{00000000-0008-0000-0E00-000037020000}"/>
            </a:ext>
          </a:extLst>
        </xdr:cNvPr>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34670</xdr:rowOff>
    </xdr:from>
    <xdr:ext cx="405111" cy="259045"/>
    <xdr:sp macro="" textlink="">
      <xdr:nvSpPr>
        <xdr:cNvPr id="568" name="n_1mainValue【学校施設】 有形固定資産減価償却率">
          <a:extLst>
            <a:ext uri="{FF2B5EF4-FFF2-40B4-BE49-F238E27FC236}">
              <a16:creationId xmlns:a16="http://schemas.microsoft.com/office/drawing/2014/main" id="{00000000-0008-0000-0E00-000038020000}"/>
            </a:ext>
          </a:extLst>
        </xdr:cNvPr>
        <xdr:cNvSpPr txBox="1"/>
      </xdr:nvSpPr>
      <xdr:spPr>
        <a:xfrm>
          <a:off x="15266044" y="963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147337</xdr:rowOff>
    </xdr:from>
    <xdr:ext cx="405111" cy="259045"/>
    <xdr:sp macro="" textlink="">
      <xdr:nvSpPr>
        <xdr:cNvPr id="569" name="n_2mainValue【学校施設】 有形固定資産減価償却率">
          <a:extLst>
            <a:ext uri="{FF2B5EF4-FFF2-40B4-BE49-F238E27FC236}">
              <a16:creationId xmlns:a16="http://schemas.microsoft.com/office/drawing/2014/main" id="{00000000-0008-0000-0E00-000039020000}"/>
            </a:ext>
          </a:extLst>
        </xdr:cNvPr>
        <xdr:cNvSpPr txBox="1"/>
      </xdr:nvSpPr>
      <xdr:spPr>
        <a:xfrm>
          <a:off x="14389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121211</xdr:rowOff>
    </xdr:from>
    <xdr:ext cx="405111" cy="259045"/>
    <xdr:sp macro="" textlink="">
      <xdr:nvSpPr>
        <xdr:cNvPr id="570" name="n_3mainValue【学校施設】 有形固定資産減価償却率">
          <a:extLst>
            <a:ext uri="{FF2B5EF4-FFF2-40B4-BE49-F238E27FC236}">
              <a16:creationId xmlns:a16="http://schemas.microsoft.com/office/drawing/2014/main" id="{00000000-0008-0000-0E00-00003A020000}"/>
            </a:ext>
          </a:extLst>
        </xdr:cNvPr>
        <xdr:cNvSpPr txBox="1"/>
      </xdr:nvSpPr>
      <xdr:spPr>
        <a:xfrm>
          <a:off x="13500744" y="955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134274</xdr:rowOff>
    </xdr:from>
    <xdr:ext cx="405111" cy="259045"/>
    <xdr:sp macro="" textlink="">
      <xdr:nvSpPr>
        <xdr:cNvPr id="571" name="n_4mainValue【学校施設】 有形固定資産減価償却率">
          <a:extLst>
            <a:ext uri="{FF2B5EF4-FFF2-40B4-BE49-F238E27FC236}">
              <a16:creationId xmlns:a16="http://schemas.microsoft.com/office/drawing/2014/main" id="{00000000-0008-0000-0E00-00003B020000}"/>
            </a:ext>
          </a:extLst>
        </xdr:cNvPr>
        <xdr:cNvSpPr txBox="1"/>
      </xdr:nvSpPr>
      <xdr:spPr>
        <a:xfrm>
          <a:off x="12611744" y="956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 一人当たり面積グラフ枠">
          <a:extLst>
            <a:ext uri="{FF2B5EF4-FFF2-40B4-BE49-F238E27FC236}">
              <a16:creationId xmlns:a16="http://schemas.microsoft.com/office/drawing/2014/main" id="{00000000-0008-0000-0E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 一人当たり面積最小値テキスト">
          <a:extLst>
            <a:ext uri="{FF2B5EF4-FFF2-40B4-BE49-F238E27FC236}">
              <a16:creationId xmlns:a16="http://schemas.microsoft.com/office/drawing/2014/main" id="{00000000-0008-0000-0E00-000057020000}"/>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 一人当たり面積最大値テキスト">
          <a:extLst>
            <a:ext uri="{FF2B5EF4-FFF2-40B4-BE49-F238E27FC236}">
              <a16:creationId xmlns:a16="http://schemas.microsoft.com/office/drawing/2014/main" id="{00000000-0008-0000-0E00-000059020000}"/>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114136</xdr:rowOff>
    </xdr:from>
    <xdr:ext cx="469744" cy="259045"/>
    <xdr:sp macro="" textlink="">
      <xdr:nvSpPr>
        <xdr:cNvPr id="603" name="【学校施設】 一人当たり面積平均値テキスト">
          <a:extLst>
            <a:ext uri="{FF2B5EF4-FFF2-40B4-BE49-F238E27FC236}">
              <a16:creationId xmlns:a16="http://schemas.microsoft.com/office/drawing/2014/main" id="{00000000-0008-0000-0E00-00005B020000}"/>
            </a:ext>
          </a:extLst>
        </xdr:cNvPr>
        <xdr:cNvSpPr txBox="1"/>
      </xdr:nvSpPr>
      <xdr:spPr>
        <a:xfrm>
          <a:off x="22199600" y="1005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154940</xdr:rowOff>
    </xdr:from>
    <xdr:to>
      <xdr:col>116</xdr:col>
      <xdr:colOff>114300</xdr:colOff>
      <xdr:row>60</xdr:row>
      <xdr:rowOff>85090</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2110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133367</xdr:rowOff>
    </xdr:from>
    <xdr:ext cx="469744" cy="259045"/>
    <xdr:sp macro="" textlink="">
      <xdr:nvSpPr>
        <xdr:cNvPr id="615" name="【学校施設】 一人当たり面積該当値テキスト">
          <a:extLst>
            <a:ext uri="{FF2B5EF4-FFF2-40B4-BE49-F238E27FC236}">
              <a16:creationId xmlns:a16="http://schemas.microsoft.com/office/drawing/2014/main" id="{00000000-0008-0000-0E00-000067020000}"/>
            </a:ext>
          </a:extLst>
        </xdr:cNvPr>
        <xdr:cNvSpPr txBox="1"/>
      </xdr:nvSpPr>
      <xdr:spPr>
        <a:xfrm>
          <a:off x="22199600" y="1024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150041</xdr:rowOff>
    </xdr:from>
    <xdr:to>
      <xdr:col>112</xdr:col>
      <xdr:colOff>38100</xdr:colOff>
      <xdr:row>60</xdr:row>
      <xdr:rowOff>80191</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21272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29391</xdr:rowOff>
    </xdr:from>
    <xdr:to>
      <xdr:col>116</xdr:col>
      <xdr:colOff>63500</xdr:colOff>
      <xdr:row>60</xdr:row>
      <xdr:rowOff>34290</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a:off x="21323300" y="1031639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146776</xdr:rowOff>
    </xdr:from>
    <xdr:to>
      <xdr:col>107</xdr:col>
      <xdr:colOff>101600</xdr:colOff>
      <xdr:row>60</xdr:row>
      <xdr:rowOff>76926</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20383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26126</xdr:rowOff>
    </xdr:from>
    <xdr:to>
      <xdr:col>111</xdr:col>
      <xdr:colOff>177800</xdr:colOff>
      <xdr:row>60</xdr:row>
      <xdr:rowOff>29391</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a:off x="20434300" y="1031312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50437</xdr:rowOff>
    </xdr:from>
    <xdr:to>
      <xdr:col>102</xdr:col>
      <xdr:colOff>165100</xdr:colOff>
      <xdr:row>60</xdr:row>
      <xdr:rowOff>152037</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9494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26126</xdr:rowOff>
    </xdr:from>
    <xdr:to>
      <xdr:col>107</xdr:col>
      <xdr:colOff>50800</xdr:colOff>
      <xdr:row>60</xdr:row>
      <xdr:rowOff>101237</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9545300" y="1031312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119017</xdr:rowOff>
    </xdr:from>
    <xdr:to>
      <xdr:col>98</xdr:col>
      <xdr:colOff>38100</xdr:colOff>
      <xdr:row>61</xdr:row>
      <xdr:rowOff>49167</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8605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101237</xdr:rowOff>
    </xdr:from>
    <xdr:to>
      <xdr:col>102</xdr:col>
      <xdr:colOff>114300</xdr:colOff>
      <xdr:row>60</xdr:row>
      <xdr:rowOff>169817</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8656300" y="1038823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34670</xdr:rowOff>
    </xdr:from>
    <xdr:ext cx="469744" cy="259045"/>
    <xdr:sp macro="" textlink="">
      <xdr:nvSpPr>
        <xdr:cNvPr id="624" name="n_1aveValue【学校施設】 一人当たり面積">
          <a:extLst>
            <a:ext uri="{FF2B5EF4-FFF2-40B4-BE49-F238E27FC236}">
              <a16:creationId xmlns:a16="http://schemas.microsoft.com/office/drawing/2014/main" id="{00000000-0008-0000-0E00-000070020000}"/>
            </a:ext>
          </a:extLst>
        </xdr:cNvPr>
        <xdr:cNvSpPr txBox="1"/>
      </xdr:nvSpPr>
      <xdr:spPr>
        <a:xfrm>
          <a:off x="21075727" y="997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25" name="n_2aveValue【学校施設】 一人当たり面積">
          <a:extLst>
            <a:ext uri="{FF2B5EF4-FFF2-40B4-BE49-F238E27FC236}">
              <a16:creationId xmlns:a16="http://schemas.microsoft.com/office/drawing/2014/main" id="{00000000-0008-0000-0E00-000071020000}"/>
            </a:ext>
          </a:extLst>
        </xdr:cNvPr>
        <xdr:cNvSpPr txBox="1"/>
      </xdr:nvSpPr>
      <xdr:spPr>
        <a:xfrm>
          <a:off x="20199427" y="999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626" name="n_3aveValue【学校施設】 一人当たり面積">
          <a:extLst>
            <a:ext uri="{FF2B5EF4-FFF2-40B4-BE49-F238E27FC236}">
              <a16:creationId xmlns:a16="http://schemas.microsoft.com/office/drawing/2014/main" id="{00000000-0008-0000-0E00-000072020000}"/>
            </a:ext>
          </a:extLst>
        </xdr:cNvPr>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627" name="n_4aveValue【学校施設】 一人当たり面積">
          <a:extLst>
            <a:ext uri="{FF2B5EF4-FFF2-40B4-BE49-F238E27FC236}">
              <a16:creationId xmlns:a16="http://schemas.microsoft.com/office/drawing/2014/main" id="{00000000-0008-0000-0E00-000073020000}"/>
            </a:ext>
          </a:extLst>
        </xdr:cNvPr>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71318</xdr:rowOff>
    </xdr:from>
    <xdr:ext cx="469744" cy="259045"/>
    <xdr:sp macro="" textlink="">
      <xdr:nvSpPr>
        <xdr:cNvPr id="628" name="n_1mainValue【学校施設】 一人当たり面積">
          <a:extLst>
            <a:ext uri="{FF2B5EF4-FFF2-40B4-BE49-F238E27FC236}">
              <a16:creationId xmlns:a16="http://schemas.microsoft.com/office/drawing/2014/main" id="{00000000-0008-0000-0E00-000074020000}"/>
            </a:ext>
          </a:extLst>
        </xdr:cNvPr>
        <xdr:cNvSpPr txBox="1"/>
      </xdr:nvSpPr>
      <xdr:spPr>
        <a:xfrm>
          <a:off x="21075727" y="103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68053</xdr:rowOff>
    </xdr:from>
    <xdr:ext cx="469744" cy="259045"/>
    <xdr:sp macro="" textlink="">
      <xdr:nvSpPr>
        <xdr:cNvPr id="629" name="n_2mainValue【学校施設】 一人当たり面積">
          <a:extLst>
            <a:ext uri="{FF2B5EF4-FFF2-40B4-BE49-F238E27FC236}">
              <a16:creationId xmlns:a16="http://schemas.microsoft.com/office/drawing/2014/main" id="{00000000-0008-0000-0E00-000075020000}"/>
            </a:ext>
          </a:extLst>
        </xdr:cNvPr>
        <xdr:cNvSpPr txBox="1"/>
      </xdr:nvSpPr>
      <xdr:spPr>
        <a:xfrm>
          <a:off x="20199427" y="1035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143164</xdr:rowOff>
    </xdr:from>
    <xdr:ext cx="469744" cy="259045"/>
    <xdr:sp macro="" textlink="">
      <xdr:nvSpPr>
        <xdr:cNvPr id="630" name="n_3mainValue【学校施設】 一人当たり面積">
          <a:extLst>
            <a:ext uri="{FF2B5EF4-FFF2-40B4-BE49-F238E27FC236}">
              <a16:creationId xmlns:a16="http://schemas.microsoft.com/office/drawing/2014/main" id="{00000000-0008-0000-0E00-000076020000}"/>
            </a:ext>
          </a:extLst>
        </xdr:cNvPr>
        <xdr:cNvSpPr txBox="1"/>
      </xdr:nvSpPr>
      <xdr:spPr>
        <a:xfrm>
          <a:off x="19310427" y="1043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40294</xdr:rowOff>
    </xdr:from>
    <xdr:ext cx="469744" cy="259045"/>
    <xdr:sp macro="" textlink="">
      <xdr:nvSpPr>
        <xdr:cNvPr id="631" name="n_4mainValue【学校施設】 一人当たり面積">
          <a:extLst>
            <a:ext uri="{FF2B5EF4-FFF2-40B4-BE49-F238E27FC236}">
              <a16:creationId xmlns:a16="http://schemas.microsoft.com/office/drawing/2014/main" id="{00000000-0008-0000-0E00-000077020000}"/>
            </a:ext>
          </a:extLst>
        </xdr:cNvPr>
        <xdr:cNvSpPr txBox="1"/>
      </xdr:nvSpPr>
      <xdr:spPr>
        <a:xfrm>
          <a:off x="18421427" y="1049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3" name="正方形/長方形 652">
          <a:extLst>
            <a:ext uri="{FF2B5EF4-FFF2-40B4-BE49-F238E27FC236}">
              <a16:creationId xmlns:a16="http://schemas.microsoft.com/office/drawing/2014/main" id="{00000000-0008-0000-0E00-00008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4" name="正方形/長方形 653">
          <a:extLst>
            <a:ext uri="{FF2B5EF4-FFF2-40B4-BE49-F238E27FC236}">
              <a16:creationId xmlns:a16="http://schemas.microsoft.com/office/drawing/2014/main" id="{00000000-0008-0000-0E00-00008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5" name="正方形/長方形 654">
          <a:extLst>
            <a:ext uri="{FF2B5EF4-FFF2-40B4-BE49-F238E27FC236}">
              <a16:creationId xmlns:a16="http://schemas.microsoft.com/office/drawing/2014/main" id="{00000000-0008-0000-0E00-00008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4" name="テキスト ボックス 663">
          <a:extLst>
            <a:ext uri="{FF2B5EF4-FFF2-40B4-BE49-F238E27FC236}">
              <a16:creationId xmlns:a16="http://schemas.microsoft.com/office/drawing/2014/main" id="{00000000-0008-0000-0E00-000098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公民館】 有形固定資産減価償却率グラフ枠">
          <a:extLst>
            <a:ext uri="{FF2B5EF4-FFF2-40B4-BE49-F238E27FC236}">
              <a16:creationId xmlns:a16="http://schemas.microsoft.com/office/drawing/2014/main" id="{00000000-0008-0000-0E00-00009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673" name="【公民館】 有形固定資産減価償却率最小値テキスト">
          <a:extLst>
            <a:ext uri="{FF2B5EF4-FFF2-40B4-BE49-F238E27FC236}">
              <a16:creationId xmlns:a16="http://schemas.microsoft.com/office/drawing/2014/main" id="{00000000-0008-0000-0E00-0000A1020000}"/>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675" name="【公民館】 有形固定資産減価償却率最大値テキスト">
          <a:extLst>
            <a:ext uri="{FF2B5EF4-FFF2-40B4-BE49-F238E27FC236}">
              <a16:creationId xmlns:a16="http://schemas.microsoft.com/office/drawing/2014/main" id="{00000000-0008-0000-0E00-0000A3020000}"/>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677" name="【公民館】 有形固定資産減価償却率平均値テキスト">
          <a:extLst>
            <a:ext uri="{FF2B5EF4-FFF2-40B4-BE49-F238E27FC236}">
              <a16:creationId xmlns:a16="http://schemas.microsoft.com/office/drawing/2014/main" id="{00000000-0008-0000-0E00-0000A5020000}"/>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679" name="フローチャート: 判断 678">
          <a:extLst>
            <a:ext uri="{FF2B5EF4-FFF2-40B4-BE49-F238E27FC236}">
              <a16:creationId xmlns:a16="http://schemas.microsoft.com/office/drawing/2014/main" id="{00000000-0008-0000-0E00-0000A7020000}"/>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680" name="フローチャート: 判断 679">
          <a:extLst>
            <a:ext uri="{FF2B5EF4-FFF2-40B4-BE49-F238E27FC236}">
              <a16:creationId xmlns:a16="http://schemas.microsoft.com/office/drawing/2014/main" id="{00000000-0008-0000-0E00-0000A8020000}"/>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681" name="フローチャート: 判断 680">
          <a:extLst>
            <a:ext uri="{FF2B5EF4-FFF2-40B4-BE49-F238E27FC236}">
              <a16:creationId xmlns:a16="http://schemas.microsoft.com/office/drawing/2014/main" id="{00000000-0008-0000-0E00-0000A9020000}"/>
            </a:ext>
          </a:extLst>
        </xdr:cNvPr>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682" name="フローチャート: 判断 681">
          <a:extLst>
            <a:ext uri="{FF2B5EF4-FFF2-40B4-BE49-F238E27FC236}">
              <a16:creationId xmlns:a16="http://schemas.microsoft.com/office/drawing/2014/main" id="{00000000-0008-0000-0E00-0000AA020000}"/>
            </a:ext>
          </a:extLst>
        </xdr:cNvPr>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E00-0000A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E00-0000A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57786</xdr:rowOff>
    </xdr:from>
    <xdr:to>
      <xdr:col>76</xdr:col>
      <xdr:colOff>165100</xdr:colOff>
      <xdr:row>104</xdr:row>
      <xdr:rowOff>159386</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4541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29211</xdr:rowOff>
    </xdr:from>
    <xdr:to>
      <xdr:col>72</xdr:col>
      <xdr:colOff>38100</xdr:colOff>
      <xdr:row>104</xdr:row>
      <xdr:rowOff>130811</xdr:rowOff>
    </xdr:to>
    <xdr:sp macro="" textlink="">
      <xdr:nvSpPr>
        <xdr:cNvPr id="689" name="楕円 688">
          <a:extLst>
            <a:ext uri="{FF2B5EF4-FFF2-40B4-BE49-F238E27FC236}">
              <a16:creationId xmlns:a16="http://schemas.microsoft.com/office/drawing/2014/main" id="{00000000-0008-0000-0E00-0000B1020000}"/>
            </a:ext>
          </a:extLst>
        </xdr:cNvPr>
        <xdr:cNvSpPr/>
      </xdr:nvSpPr>
      <xdr:spPr>
        <a:xfrm>
          <a:off x="13652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80011</xdr:rowOff>
    </xdr:from>
    <xdr:to>
      <xdr:col>76</xdr:col>
      <xdr:colOff>114300</xdr:colOff>
      <xdr:row>104</xdr:row>
      <xdr:rowOff>108586</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3703300" y="1791081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168275</xdr:rowOff>
    </xdr:from>
    <xdr:to>
      <xdr:col>67</xdr:col>
      <xdr:colOff>101600</xdr:colOff>
      <xdr:row>104</xdr:row>
      <xdr:rowOff>98425</xdr:rowOff>
    </xdr:to>
    <xdr:sp macro="" textlink="">
      <xdr:nvSpPr>
        <xdr:cNvPr id="691" name="楕円 690">
          <a:extLst>
            <a:ext uri="{FF2B5EF4-FFF2-40B4-BE49-F238E27FC236}">
              <a16:creationId xmlns:a16="http://schemas.microsoft.com/office/drawing/2014/main" id="{00000000-0008-0000-0E00-0000B3020000}"/>
            </a:ext>
          </a:extLst>
        </xdr:cNvPr>
        <xdr:cNvSpPr/>
      </xdr:nvSpPr>
      <xdr:spPr>
        <a:xfrm>
          <a:off x="12763500" y="1782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47625</xdr:rowOff>
    </xdr:from>
    <xdr:to>
      <xdr:col>71</xdr:col>
      <xdr:colOff>177800</xdr:colOff>
      <xdr:row>104</xdr:row>
      <xdr:rowOff>80011</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2814300" y="178784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61613</xdr:rowOff>
    </xdr:from>
    <xdr:ext cx="405111" cy="259045"/>
    <xdr:sp macro="" textlink="">
      <xdr:nvSpPr>
        <xdr:cNvPr id="693" name="n_1aveValue【公民館】 有形固定資産減価償却率">
          <a:extLst>
            <a:ext uri="{FF2B5EF4-FFF2-40B4-BE49-F238E27FC236}">
              <a16:creationId xmlns:a16="http://schemas.microsoft.com/office/drawing/2014/main" id="{00000000-0008-0000-0E00-0000B5020000}"/>
            </a:ext>
          </a:extLst>
        </xdr:cNvPr>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50182</xdr:rowOff>
    </xdr:from>
    <xdr:ext cx="405111" cy="259045"/>
    <xdr:sp macro="" textlink="">
      <xdr:nvSpPr>
        <xdr:cNvPr id="694" name="n_2aveValue【公民館】 有形固定資産減価償却率">
          <a:extLst>
            <a:ext uri="{FF2B5EF4-FFF2-40B4-BE49-F238E27FC236}">
              <a16:creationId xmlns:a16="http://schemas.microsoft.com/office/drawing/2014/main" id="{00000000-0008-0000-0E00-0000B6020000}"/>
            </a:ext>
          </a:extLst>
        </xdr:cNvPr>
        <xdr:cNvSpPr txBox="1"/>
      </xdr:nvSpPr>
      <xdr:spPr>
        <a:xfrm>
          <a:off x="14389744" y="1753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695" name="n_3aveValue【公民館】 有形固定資産減価償却率">
          <a:extLst>
            <a:ext uri="{FF2B5EF4-FFF2-40B4-BE49-F238E27FC236}">
              <a16:creationId xmlns:a16="http://schemas.microsoft.com/office/drawing/2014/main" id="{00000000-0008-0000-0E00-0000B7020000}"/>
            </a:ext>
          </a:extLst>
        </xdr:cNvPr>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696" name="n_4aveValue【公民館】 有形固定資産減価償却率">
          <a:extLst>
            <a:ext uri="{FF2B5EF4-FFF2-40B4-BE49-F238E27FC236}">
              <a16:creationId xmlns:a16="http://schemas.microsoft.com/office/drawing/2014/main" id="{00000000-0008-0000-0E00-0000B8020000}"/>
            </a:ext>
          </a:extLst>
        </xdr:cNvPr>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150513</xdr:rowOff>
    </xdr:from>
    <xdr:ext cx="405111" cy="259045"/>
    <xdr:sp macro="" textlink="">
      <xdr:nvSpPr>
        <xdr:cNvPr id="697" name="n_2mainValue【公民館】 有形固定資産減価償却率">
          <a:extLst>
            <a:ext uri="{FF2B5EF4-FFF2-40B4-BE49-F238E27FC236}">
              <a16:creationId xmlns:a16="http://schemas.microsoft.com/office/drawing/2014/main" id="{00000000-0008-0000-0E00-0000B9020000}"/>
            </a:ext>
          </a:extLst>
        </xdr:cNvPr>
        <xdr:cNvSpPr txBox="1"/>
      </xdr:nvSpPr>
      <xdr:spPr>
        <a:xfrm>
          <a:off x="14389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121938</xdr:rowOff>
    </xdr:from>
    <xdr:ext cx="405111" cy="259045"/>
    <xdr:sp macro="" textlink="">
      <xdr:nvSpPr>
        <xdr:cNvPr id="698" name="n_3mainValue【公民館】 有形固定資産減価償却率">
          <a:extLst>
            <a:ext uri="{FF2B5EF4-FFF2-40B4-BE49-F238E27FC236}">
              <a16:creationId xmlns:a16="http://schemas.microsoft.com/office/drawing/2014/main" id="{00000000-0008-0000-0E00-0000BA020000}"/>
            </a:ext>
          </a:extLst>
        </xdr:cNvPr>
        <xdr:cNvSpPr txBox="1"/>
      </xdr:nvSpPr>
      <xdr:spPr>
        <a:xfrm>
          <a:off x="13500744"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89552</xdr:rowOff>
    </xdr:from>
    <xdr:ext cx="405111" cy="259045"/>
    <xdr:sp macro="" textlink="">
      <xdr:nvSpPr>
        <xdr:cNvPr id="699" name="n_4mainValue【公民館】 有形固定資産減価償却率">
          <a:extLst>
            <a:ext uri="{FF2B5EF4-FFF2-40B4-BE49-F238E27FC236}">
              <a16:creationId xmlns:a16="http://schemas.microsoft.com/office/drawing/2014/main" id="{00000000-0008-0000-0E00-0000BB020000}"/>
            </a:ext>
          </a:extLst>
        </xdr:cNvPr>
        <xdr:cNvSpPr txBox="1"/>
      </xdr:nvSpPr>
      <xdr:spPr>
        <a:xfrm>
          <a:off x="12611744" y="1792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5" name="正方形/長方形 704">
          <a:extLst>
            <a:ext uri="{FF2B5EF4-FFF2-40B4-BE49-F238E27FC236}">
              <a16:creationId xmlns:a16="http://schemas.microsoft.com/office/drawing/2014/main" id="{00000000-0008-0000-0E00-0000C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6" name="正方形/長方形 705">
          <a:extLst>
            <a:ext uri="{FF2B5EF4-FFF2-40B4-BE49-F238E27FC236}">
              <a16:creationId xmlns:a16="http://schemas.microsoft.com/office/drawing/2014/main" id="{00000000-0008-0000-0E00-0000C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7" name="正方形/長方形 706">
          <a:extLst>
            <a:ext uri="{FF2B5EF4-FFF2-40B4-BE49-F238E27FC236}">
              <a16:creationId xmlns:a16="http://schemas.microsoft.com/office/drawing/2014/main" id="{00000000-0008-0000-0E00-0000C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8" name="【公民館】 一人当たり面積グラフ枠">
          <a:extLst>
            <a:ext uri="{FF2B5EF4-FFF2-40B4-BE49-F238E27FC236}">
              <a16:creationId xmlns:a16="http://schemas.microsoft.com/office/drawing/2014/main" id="{00000000-0008-0000-0E00-0000C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719" name="直線コネクタ 718">
          <a:extLst>
            <a:ext uri="{FF2B5EF4-FFF2-40B4-BE49-F238E27FC236}">
              <a16:creationId xmlns:a16="http://schemas.microsoft.com/office/drawing/2014/main" id="{00000000-0008-0000-0E00-0000CF020000}"/>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720" name="【公民館】 一人当たり面積最小値テキスト">
          <a:extLst>
            <a:ext uri="{FF2B5EF4-FFF2-40B4-BE49-F238E27FC236}">
              <a16:creationId xmlns:a16="http://schemas.microsoft.com/office/drawing/2014/main" id="{00000000-0008-0000-0E00-0000D0020000}"/>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721" name="直線コネクタ 720">
          <a:extLst>
            <a:ext uri="{FF2B5EF4-FFF2-40B4-BE49-F238E27FC236}">
              <a16:creationId xmlns:a16="http://schemas.microsoft.com/office/drawing/2014/main" id="{00000000-0008-0000-0E00-0000D1020000}"/>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722" name="【公民館】 一人当たり面積最大値テキスト">
          <a:extLst>
            <a:ext uri="{FF2B5EF4-FFF2-40B4-BE49-F238E27FC236}">
              <a16:creationId xmlns:a16="http://schemas.microsoft.com/office/drawing/2014/main" id="{00000000-0008-0000-0E00-0000D2020000}"/>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724" name="【公民館】 一人当たり面積平均値テキスト">
          <a:extLst>
            <a:ext uri="{FF2B5EF4-FFF2-40B4-BE49-F238E27FC236}">
              <a16:creationId xmlns:a16="http://schemas.microsoft.com/office/drawing/2014/main" id="{00000000-0008-0000-0E00-0000D4020000}"/>
            </a:ext>
          </a:extLst>
        </xdr:cNvPr>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116839</xdr:rowOff>
    </xdr:from>
    <xdr:to>
      <xdr:col>107</xdr:col>
      <xdr:colOff>101600</xdr:colOff>
      <xdr:row>107</xdr:row>
      <xdr:rowOff>46989</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19494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167639</xdr:rowOff>
    </xdr:from>
    <xdr:to>
      <xdr:col>107</xdr:col>
      <xdr:colOff>50800</xdr:colOff>
      <xdr:row>106</xdr:row>
      <xdr:rowOff>167639</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9545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116839</xdr:rowOff>
    </xdr:from>
    <xdr:to>
      <xdr:col>98</xdr:col>
      <xdr:colOff>38100</xdr:colOff>
      <xdr:row>107</xdr:row>
      <xdr:rowOff>46989</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8605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167639</xdr:rowOff>
    </xdr:from>
    <xdr:to>
      <xdr:col>102</xdr:col>
      <xdr:colOff>114300</xdr:colOff>
      <xdr:row>106</xdr:row>
      <xdr:rowOff>167639</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8656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40" name="n_1aveValue【公民館】 一人当たり面積">
          <a:extLst>
            <a:ext uri="{FF2B5EF4-FFF2-40B4-BE49-F238E27FC236}">
              <a16:creationId xmlns:a16="http://schemas.microsoft.com/office/drawing/2014/main" id="{00000000-0008-0000-0E00-0000E4020000}"/>
            </a:ext>
          </a:extLst>
        </xdr:cNvPr>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149241</xdr:rowOff>
    </xdr:from>
    <xdr:ext cx="469744" cy="259045"/>
    <xdr:sp macro="" textlink="">
      <xdr:nvSpPr>
        <xdr:cNvPr id="741" name="n_2aveValue【公民館】 一人当たり面積">
          <a:extLst>
            <a:ext uri="{FF2B5EF4-FFF2-40B4-BE49-F238E27FC236}">
              <a16:creationId xmlns:a16="http://schemas.microsoft.com/office/drawing/2014/main" id="{00000000-0008-0000-0E00-0000E5020000}"/>
            </a:ext>
          </a:extLst>
        </xdr:cNvPr>
        <xdr:cNvSpPr txBox="1"/>
      </xdr:nvSpPr>
      <xdr:spPr>
        <a:xfrm>
          <a:off x="20199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742" name="n_3aveValue【公民館】 一人当たり面積">
          <a:extLst>
            <a:ext uri="{FF2B5EF4-FFF2-40B4-BE49-F238E27FC236}">
              <a16:creationId xmlns:a16="http://schemas.microsoft.com/office/drawing/2014/main" id="{00000000-0008-0000-0E00-0000E6020000}"/>
            </a:ext>
          </a:extLst>
        </xdr:cNvPr>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743" name="n_4aveValue【公民館】 一人当たり面積">
          <a:extLst>
            <a:ext uri="{FF2B5EF4-FFF2-40B4-BE49-F238E27FC236}">
              <a16:creationId xmlns:a16="http://schemas.microsoft.com/office/drawing/2014/main" id="{00000000-0008-0000-0E00-0000E7020000}"/>
            </a:ext>
          </a:extLst>
        </xdr:cNvPr>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744" name="n_2mainValue【公民館】 一人当たり面積">
          <a:extLst>
            <a:ext uri="{FF2B5EF4-FFF2-40B4-BE49-F238E27FC236}">
              <a16:creationId xmlns:a16="http://schemas.microsoft.com/office/drawing/2014/main" id="{00000000-0008-0000-0E00-0000E8020000}"/>
            </a:ext>
          </a:extLst>
        </xdr:cNvPr>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38116</xdr:rowOff>
    </xdr:from>
    <xdr:ext cx="469744" cy="259045"/>
    <xdr:sp macro="" textlink="">
      <xdr:nvSpPr>
        <xdr:cNvPr id="745" name="n_3mainValue【公民館】 一人当たり面積">
          <a:extLst>
            <a:ext uri="{FF2B5EF4-FFF2-40B4-BE49-F238E27FC236}">
              <a16:creationId xmlns:a16="http://schemas.microsoft.com/office/drawing/2014/main" id="{00000000-0008-0000-0E00-0000E9020000}"/>
            </a:ext>
          </a:extLst>
        </xdr:cNvPr>
        <xdr:cNvSpPr txBox="1"/>
      </xdr:nvSpPr>
      <xdr:spPr>
        <a:xfrm>
          <a:off x="19310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38116</xdr:rowOff>
    </xdr:from>
    <xdr:ext cx="469744" cy="259045"/>
    <xdr:sp macro="" textlink="">
      <xdr:nvSpPr>
        <xdr:cNvPr id="746" name="n_4mainValue【公民館】 一人当たり面積">
          <a:extLst>
            <a:ext uri="{FF2B5EF4-FFF2-40B4-BE49-F238E27FC236}">
              <a16:creationId xmlns:a16="http://schemas.microsoft.com/office/drawing/2014/main" id="{00000000-0008-0000-0E00-0000EA020000}"/>
            </a:ext>
          </a:extLst>
        </xdr:cNvPr>
        <xdr:cNvSpPr txBox="1"/>
      </xdr:nvSpPr>
      <xdr:spPr>
        <a:xfrm>
          <a:off x="18421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有形固定資産減価償却率については、類似団体と比較して、全体的に高い水準になっている。中でも、道路、認定こども園・幼稚園・保育所が高い状況にある。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本市の施設については、高度経済成長期からバブル経済期にかけて整備されたものが多いことから、建築後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年を経過した施設が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％を超えており、老朽化した施設についての建替えや改修等の対応が大きな課題になっている。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今後においても、「尼崎市公共施設マネジメント計画」に基づく圧縮と再編の取組などを進めていくことで、身の丈に合った施設保有量・施設規模となるようマネジメントしていく必要がある。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462,820
450,855
50.72
259,808,111
258,034,328
457,738
101,766,110
224,806,620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 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 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 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 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111125</xdr:rowOff>
    </xdr:from>
    <xdr:to>
      <xdr:col>24</xdr:col>
      <xdr:colOff>114300</xdr:colOff>
      <xdr:row>39</xdr:row>
      <xdr:rowOff>41275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89552</xdr:rowOff>
    </xdr:from>
    <xdr:ext cx="405111" cy="259045"/>
    <xdr:sp macro="" textlink="">
      <xdr:nvSpPr>
        <xdr:cNvPr id="74" name="【図書館】 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65405</xdr:rowOff>
    </xdr:from>
    <xdr:to>
      <xdr:col>20</xdr:col>
      <xdr:colOff>38100</xdr:colOff>
      <xdr:row>38</xdr:row>
      <xdr:rowOff>167005</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116205</xdr:rowOff>
    </xdr:from>
    <xdr:to>
      <xdr:col>24</xdr:col>
      <xdr:colOff>63500</xdr:colOff>
      <xdr:row>38</xdr:row>
      <xdr:rowOff>161925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63130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17780</xdr:rowOff>
    </xdr:from>
    <xdr:to>
      <xdr:col>15</xdr:col>
      <xdr:colOff>101600</xdr:colOff>
      <xdr:row>38</xdr:row>
      <xdr:rowOff>119380</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116205</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5836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141605</xdr:rowOff>
    </xdr:from>
    <xdr:to>
      <xdr:col>10</xdr:col>
      <xdr:colOff>165100</xdr:colOff>
      <xdr:row>38</xdr:row>
      <xdr:rowOff>71755</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20955</xdr:rowOff>
    </xdr:from>
    <xdr:to>
      <xdr:col>15</xdr:col>
      <xdr:colOff>50800</xdr:colOff>
      <xdr:row>38</xdr:row>
      <xdr:rowOff>68580</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5360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93980</xdr:rowOff>
    </xdr:from>
    <xdr:to>
      <xdr:col>6</xdr:col>
      <xdr:colOff>38100</xdr:colOff>
      <xdr:row>38</xdr:row>
      <xdr:rowOff>24130</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144780</xdr:rowOff>
    </xdr:from>
    <xdr:to>
      <xdr:col>10</xdr:col>
      <xdr:colOff>114300</xdr:colOff>
      <xdr:row>38</xdr:row>
      <xdr:rowOff>20955</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4884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 有形固定資産減価償却率">
          <a:extLst>
            <a:ext uri="{FF2B5EF4-FFF2-40B4-BE49-F238E27FC236}">
              <a16:creationId xmlns:a16="http://schemas.microsoft.com/office/drawing/2014/main" id="{00000000-0008-0000-0F00-000053000000}"/>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 有形固定資産減価償却率">
          <a:extLst>
            <a:ext uri="{FF2B5EF4-FFF2-40B4-BE49-F238E27FC236}">
              <a16:creationId xmlns:a16="http://schemas.microsoft.com/office/drawing/2014/main" id="{00000000-0008-0000-0F00-000054000000}"/>
            </a:ext>
          </a:extLst>
        </xdr:cNvPr>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 有形固定資産減価償却率">
          <a:extLst>
            <a:ext uri="{FF2B5EF4-FFF2-40B4-BE49-F238E27FC236}">
              <a16:creationId xmlns:a16="http://schemas.microsoft.com/office/drawing/2014/main" id="{00000000-0008-0000-0F00-000055000000}"/>
            </a:ext>
          </a:extLst>
        </xdr:cNvPr>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 有形固定資産減価償却率">
          <a:extLst>
            <a:ext uri="{FF2B5EF4-FFF2-40B4-BE49-F238E27FC236}">
              <a16:creationId xmlns:a16="http://schemas.microsoft.com/office/drawing/2014/main" id="{00000000-0008-0000-0F00-000056000000}"/>
            </a:ext>
          </a:extLst>
        </xdr:cNvPr>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158132</xdr:rowOff>
    </xdr:from>
    <xdr:ext cx="405111" cy="259045"/>
    <xdr:sp macro="" textlink="">
      <xdr:nvSpPr>
        <xdr:cNvPr id="87" name="n_1mainValue【図書館】 有形固定資産減価償却率">
          <a:extLst>
            <a:ext uri="{FF2B5EF4-FFF2-40B4-BE49-F238E27FC236}">
              <a16:creationId xmlns:a16="http://schemas.microsoft.com/office/drawing/2014/main" id="{00000000-0008-0000-0F00-000057000000}"/>
            </a:ext>
          </a:extLst>
        </xdr:cNvPr>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8" name="n_2mainValue【図書館】 有形固定資産減価償却率">
          <a:extLst>
            <a:ext uri="{FF2B5EF4-FFF2-40B4-BE49-F238E27FC236}">
              <a16:creationId xmlns:a16="http://schemas.microsoft.com/office/drawing/2014/main" id="{00000000-0008-0000-0F00-000058000000}"/>
            </a:ext>
          </a:extLst>
        </xdr:cNvPr>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62882</xdr:rowOff>
    </xdr:from>
    <xdr:ext cx="405111" cy="259045"/>
    <xdr:sp macro="" textlink="">
      <xdr:nvSpPr>
        <xdr:cNvPr id="89" name="n_3mainValue【図書館】 有形固定資産減価償却率">
          <a:extLst>
            <a:ext uri="{FF2B5EF4-FFF2-40B4-BE49-F238E27FC236}">
              <a16:creationId xmlns:a16="http://schemas.microsoft.com/office/drawing/2014/main" id="{00000000-0008-0000-0F00-000059000000}"/>
            </a:ext>
          </a:extLst>
        </xdr:cNvPr>
        <xdr:cNvSpPr txBox="1"/>
      </xdr:nvSpPr>
      <xdr:spPr>
        <a:xfrm>
          <a:off x="1816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15257</xdr:rowOff>
    </xdr:from>
    <xdr:ext cx="405111" cy="259045"/>
    <xdr:sp macro="" textlink="">
      <xdr:nvSpPr>
        <xdr:cNvPr id="90" name="n_4mainValue【図書館】 有形固定資産減価償却率">
          <a:extLst>
            <a:ext uri="{FF2B5EF4-FFF2-40B4-BE49-F238E27FC236}">
              <a16:creationId xmlns:a16="http://schemas.microsoft.com/office/drawing/2014/main" id="{00000000-0008-0000-0F00-00005A000000}"/>
            </a:ext>
          </a:extLst>
        </xdr:cNvPr>
        <xdr:cNvSpPr txBox="1"/>
      </xdr:nvSpPr>
      <xdr:spPr>
        <a:xfrm>
          <a:off x="927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 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 一人当たり面積最小値テキスト">
          <a:extLst>
            <a:ext uri="{FF2B5EF4-FFF2-40B4-BE49-F238E27FC236}">
              <a16:creationId xmlns:a16="http://schemas.microsoft.com/office/drawing/2014/main" id="{00000000-0008-0000-0F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 一人当たり面積最大値テキスト">
          <a:extLst>
            <a:ext uri="{FF2B5EF4-FFF2-40B4-BE49-F238E27FC236}">
              <a16:creationId xmlns:a16="http://schemas.microsoft.com/office/drawing/2014/main" id="{00000000-0008-0000-0F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 一人当たり面積平均値テキスト">
          <a:extLst>
            <a:ext uri="{FF2B5EF4-FFF2-40B4-BE49-F238E27FC236}">
              <a16:creationId xmlns:a16="http://schemas.microsoft.com/office/drawing/2014/main" id="{00000000-0008-0000-0F00-000075000000}"/>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38117</xdr:rowOff>
    </xdr:from>
    <xdr:ext cx="469744" cy="259045"/>
    <xdr:sp macro="" textlink="">
      <xdr:nvSpPr>
        <xdr:cNvPr id="129" name="【図書館】 一人当たり面積該当値テキスト">
          <a:extLst>
            <a:ext uri="{FF2B5EF4-FFF2-40B4-BE49-F238E27FC236}">
              <a16:creationId xmlns:a16="http://schemas.microsoft.com/office/drawing/2014/main" id="{00000000-0008-0000-0F00-000081000000}"/>
            </a:ext>
          </a:extLst>
        </xdr:cNvPr>
        <xdr:cNvSpPr txBox="1"/>
      </xdr:nvSpPr>
      <xdr:spPr>
        <a:xfrm>
          <a:off x="10515600"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679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59690</xdr:rowOff>
    </xdr:from>
    <xdr:to>
      <xdr:col>46</xdr:col>
      <xdr:colOff>38100</xdr:colOff>
      <xdr:row>39</xdr:row>
      <xdr:rowOff>161290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110490</xdr:rowOff>
    </xdr:from>
    <xdr:to>
      <xdr:col>50</xdr:col>
      <xdr:colOff>114300</xdr:colOff>
      <xdr:row>39</xdr:row>
      <xdr:rowOff>110490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59690</xdr:rowOff>
    </xdr:from>
    <xdr:to>
      <xdr:col>41</xdr:col>
      <xdr:colOff>101600</xdr:colOff>
      <xdr:row>39</xdr:row>
      <xdr:rowOff>161290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110490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110490</xdr:rowOff>
    </xdr:from>
    <xdr:to>
      <xdr:col>41</xdr:col>
      <xdr:colOff>50800</xdr:colOff>
      <xdr:row>39</xdr:row>
      <xdr:rowOff>110490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 一人当たり面積">
          <a:extLst>
            <a:ext uri="{FF2B5EF4-FFF2-40B4-BE49-F238E27FC236}">
              <a16:creationId xmlns:a16="http://schemas.microsoft.com/office/drawing/2014/main" id="{00000000-0008-0000-0F00-00008A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 一人当たり面積">
          <a:extLst>
            <a:ext uri="{FF2B5EF4-FFF2-40B4-BE49-F238E27FC236}">
              <a16:creationId xmlns:a16="http://schemas.microsoft.com/office/drawing/2014/main" id="{00000000-0008-0000-0F00-00008B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 一人当たり面積">
          <a:extLst>
            <a:ext uri="{FF2B5EF4-FFF2-40B4-BE49-F238E27FC236}">
              <a16:creationId xmlns:a16="http://schemas.microsoft.com/office/drawing/2014/main" id="{00000000-0008-0000-0F00-00008C000000}"/>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 一人当たり面積">
          <a:extLst>
            <a:ext uri="{FF2B5EF4-FFF2-40B4-BE49-F238E27FC236}">
              <a16:creationId xmlns:a16="http://schemas.microsoft.com/office/drawing/2014/main" id="{00000000-0008-0000-0F00-00008D000000}"/>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152417</xdr:rowOff>
    </xdr:from>
    <xdr:ext cx="469744" cy="259045"/>
    <xdr:sp macro="" textlink="">
      <xdr:nvSpPr>
        <xdr:cNvPr id="142" name="n_1mainValue【図書館】 一人当たり面積">
          <a:extLst>
            <a:ext uri="{FF2B5EF4-FFF2-40B4-BE49-F238E27FC236}">
              <a16:creationId xmlns:a16="http://schemas.microsoft.com/office/drawing/2014/main" id="{00000000-0008-0000-0F00-00008E000000}"/>
            </a:ext>
          </a:extLst>
        </xdr:cNvPr>
        <xdr:cNvSpPr txBox="1"/>
      </xdr:nvSpPr>
      <xdr:spPr>
        <a:xfrm>
          <a:off x="93917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43" name="n_2mainValue【図書館】 一人当たり面積">
          <a:extLst>
            <a:ext uri="{FF2B5EF4-FFF2-40B4-BE49-F238E27FC236}">
              <a16:creationId xmlns:a16="http://schemas.microsoft.com/office/drawing/2014/main" id="{00000000-0008-0000-0F00-00008F000000}"/>
            </a:ext>
          </a:extLst>
        </xdr:cNvPr>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4" name="n_3mainValue【図書館】 一人当たり面積">
          <a:extLst>
            <a:ext uri="{FF2B5EF4-FFF2-40B4-BE49-F238E27FC236}">
              <a16:creationId xmlns:a16="http://schemas.microsoft.com/office/drawing/2014/main" id="{00000000-0008-0000-0F00-000090000000}"/>
            </a:ext>
          </a:extLst>
        </xdr:cNvPr>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152417</xdr:rowOff>
    </xdr:from>
    <xdr:ext cx="469744" cy="259045"/>
    <xdr:sp macro="" textlink="">
      <xdr:nvSpPr>
        <xdr:cNvPr id="145" name="n_4mainValue【図書館】 一人当たり面積">
          <a:extLst>
            <a:ext uri="{FF2B5EF4-FFF2-40B4-BE49-F238E27FC236}">
              <a16:creationId xmlns:a16="http://schemas.microsoft.com/office/drawing/2014/main" id="{00000000-0008-0000-0F00-000091000000}"/>
            </a:ext>
          </a:extLst>
        </xdr:cNvPr>
        <xdr:cNvSpPr txBox="1"/>
      </xdr:nvSpPr>
      <xdr:spPr>
        <a:xfrm>
          <a:off x="6737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 有形固定資産減価償却率グラフ枠">
          <a:extLst>
            <a:ext uri="{FF2B5EF4-FFF2-40B4-BE49-F238E27FC236}">
              <a16:creationId xmlns:a16="http://schemas.microsoft.com/office/drawing/2014/main" id="{00000000-0008-0000-0F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 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 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 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40640</xdr:rowOff>
    </xdr:from>
    <xdr:to>
      <xdr:col>24</xdr:col>
      <xdr:colOff>114300</xdr:colOff>
      <xdr:row>61</xdr:row>
      <xdr:rowOff>142240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19067</xdr:rowOff>
    </xdr:from>
    <xdr:ext cx="405111" cy="259045"/>
    <xdr:sp macro="" textlink="">
      <xdr:nvSpPr>
        <xdr:cNvPr id="187" name="【体育館・プール】 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170180</xdr:rowOff>
    </xdr:from>
    <xdr:to>
      <xdr:col>20</xdr:col>
      <xdr:colOff>38100</xdr:colOff>
      <xdr:row>61</xdr:row>
      <xdr:rowOff>100330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49530</xdr:rowOff>
    </xdr:from>
    <xdr:to>
      <xdr:col>24</xdr:col>
      <xdr:colOff>63500</xdr:colOff>
      <xdr:row>61</xdr:row>
      <xdr:rowOff>91440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797300" y="105079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128270</xdr:rowOff>
    </xdr:from>
    <xdr:to>
      <xdr:col>15</xdr:col>
      <xdr:colOff>101600</xdr:colOff>
      <xdr:row>61</xdr:row>
      <xdr:rowOff>58420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xdr:rowOff>
    </xdr:from>
    <xdr:to>
      <xdr:col>19</xdr:col>
      <xdr:colOff>177800</xdr:colOff>
      <xdr:row>61</xdr:row>
      <xdr:rowOff>49530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908300" y="104660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90170</xdr:rowOff>
    </xdr:from>
    <xdr:to>
      <xdr:col>10</xdr:col>
      <xdr:colOff>165100</xdr:colOff>
      <xdr:row>61</xdr:row>
      <xdr:rowOff>20320</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968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140970</xdr:rowOff>
    </xdr:from>
    <xdr:to>
      <xdr:col>15</xdr:col>
      <xdr:colOff>50800</xdr:colOff>
      <xdr:row>61</xdr:row>
      <xdr:rowOff>7620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019300" y="104279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48260</xdr:rowOff>
    </xdr:from>
    <xdr:to>
      <xdr:col>6</xdr:col>
      <xdr:colOff>38100</xdr:colOff>
      <xdr:row>60</xdr:row>
      <xdr:rowOff>149860</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79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99060</xdr:rowOff>
    </xdr:from>
    <xdr:to>
      <xdr:col>10</xdr:col>
      <xdr:colOff>114300</xdr:colOff>
      <xdr:row>60</xdr:row>
      <xdr:rowOff>140970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130300" y="10386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 有形固定資産減価償却率">
          <a:extLst>
            <a:ext uri="{FF2B5EF4-FFF2-40B4-BE49-F238E27FC236}">
              <a16:creationId xmlns:a16="http://schemas.microsoft.com/office/drawing/2014/main" id="{00000000-0008-0000-0F00-0000C4000000}"/>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 有形固定資産減価償却率">
          <a:extLst>
            <a:ext uri="{FF2B5EF4-FFF2-40B4-BE49-F238E27FC236}">
              <a16:creationId xmlns:a16="http://schemas.microsoft.com/office/drawing/2014/main" id="{00000000-0008-0000-0F00-0000C5000000}"/>
            </a:ext>
          </a:extLst>
        </xdr:cNvPr>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 有形固定資産減価償却率">
          <a:extLst>
            <a:ext uri="{FF2B5EF4-FFF2-40B4-BE49-F238E27FC236}">
              <a16:creationId xmlns:a16="http://schemas.microsoft.com/office/drawing/2014/main" id="{00000000-0008-0000-0F00-0000C6000000}"/>
            </a:ext>
          </a:extLst>
        </xdr:cNvPr>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 有形固定資産減価償却率">
          <a:extLst>
            <a:ext uri="{FF2B5EF4-FFF2-40B4-BE49-F238E27FC236}">
              <a16:creationId xmlns:a16="http://schemas.microsoft.com/office/drawing/2014/main" id="{00000000-0008-0000-0F00-0000C7000000}"/>
            </a:ext>
          </a:extLst>
        </xdr:cNvPr>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91457</xdr:rowOff>
    </xdr:from>
    <xdr:ext cx="405111" cy="259045"/>
    <xdr:sp macro="" textlink="">
      <xdr:nvSpPr>
        <xdr:cNvPr id="200" name="n_1mainValue【体育館・プール】 有形固定資産減価償却率">
          <a:extLst>
            <a:ext uri="{FF2B5EF4-FFF2-40B4-BE49-F238E27FC236}">
              <a16:creationId xmlns:a16="http://schemas.microsoft.com/office/drawing/2014/main" id="{00000000-0008-0000-0F00-0000C8000000}"/>
            </a:ext>
          </a:extLst>
        </xdr:cNvPr>
        <xdr:cNvSpPr txBox="1"/>
      </xdr:nvSpPr>
      <xdr:spPr>
        <a:xfrm>
          <a:off x="35820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49547</xdr:rowOff>
    </xdr:from>
    <xdr:ext cx="405111" cy="259045"/>
    <xdr:sp macro="" textlink="">
      <xdr:nvSpPr>
        <xdr:cNvPr id="201" name="n_2mainValue【体育館・プール】 有形固定資産減価償却率">
          <a:extLst>
            <a:ext uri="{FF2B5EF4-FFF2-40B4-BE49-F238E27FC236}">
              <a16:creationId xmlns:a16="http://schemas.microsoft.com/office/drawing/2014/main" id="{00000000-0008-0000-0F00-0000C9000000}"/>
            </a:ext>
          </a:extLst>
        </xdr:cNvPr>
        <xdr:cNvSpPr txBox="1"/>
      </xdr:nvSpPr>
      <xdr:spPr>
        <a:xfrm>
          <a:off x="2705744"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11447</xdr:rowOff>
    </xdr:from>
    <xdr:ext cx="405111" cy="259045"/>
    <xdr:sp macro="" textlink="">
      <xdr:nvSpPr>
        <xdr:cNvPr id="202" name="n_3mainValue【体育館・プール】 有形固定資産減価償却率">
          <a:extLst>
            <a:ext uri="{FF2B5EF4-FFF2-40B4-BE49-F238E27FC236}">
              <a16:creationId xmlns:a16="http://schemas.microsoft.com/office/drawing/2014/main" id="{00000000-0008-0000-0F00-0000CA000000}"/>
            </a:ext>
          </a:extLst>
        </xdr:cNvPr>
        <xdr:cNvSpPr txBox="1"/>
      </xdr:nvSpPr>
      <xdr:spPr>
        <a:xfrm>
          <a:off x="1816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140987</xdr:rowOff>
    </xdr:from>
    <xdr:ext cx="405111" cy="259045"/>
    <xdr:sp macro="" textlink="">
      <xdr:nvSpPr>
        <xdr:cNvPr id="203" name="n_4mainValue【体育館・プール】 有形固定資産減価償却率">
          <a:extLst>
            <a:ext uri="{FF2B5EF4-FFF2-40B4-BE49-F238E27FC236}">
              <a16:creationId xmlns:a16="http://schemas.microsoft.com/office/drawing/2014/main" id="{00000000-0008-0000-0F00-0000CB000000}"/>
            </a:ext>
          </a:extLst>
        </xdr:cNvPr>
        <xdr:cNvSpPr txBox="1"/>
      </xdr:nvSpPr>
      <xdr:spPr>
        <a:xfrm>
          <a:off x="927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 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 一人当たり面積最小値テキスト">
          <a:extLst>
            <a:ext uri="{FF2B5EF4-FFF2-40B4-BE49-F238E27FC236}">
              <a16:creationId xmlns:a16="http://schemas.microsoft.com/office/drawing/2014/main" id="{00000000-0008-0000-0F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 一人当たり面積最大値テキスト">
          <a:extLst>
            <a:ext uri="{FF2B5EF4-FFF2-40B4-BE49-F238E27FC236}">
              <a16:creationId xmlns:a16="http://schemas.microsoft.com/office/drawing/2014/main" id="{00000000-0008-0000-0F00-0000E4000000}"/>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 一人当たり面積平均値テキスト">
          <a:extLst>
            <a:ext uri="{FF2B5EF4-FFF2-40B4-BE49-F238E27FC236}">
              <a16:creationId xmlns:a16="http://schemas.microsoft.com/office/drawing/2014/main" id="{00000000-0008-0000-0F00-0000E600000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4064</xdr:rowOff>
    </xdr:from>
    <xdr:to>
      <xdr:col>55</xdr:col>
      <xdr:colOff>50800</xdr:colOff>
      <xdr:row>63</xdr:row>
      <xdr:rowOff>105664</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90441</xdr:rowOff>
    </xdr:from>
    <xdr:ext cx="469744" cy="259045"/>
    <xdr:sp macro="" textlink="">
      <xdr:nvSpPr>
        <xdr:cNvPr id="242" name="【体育館・プール】 一人当たり面積該当値テキスト">
          <a:extLst>
            <a:ext uri="{FF2B5EF4-FFF2-40B4-BE49-F238E27FC236}">
              <a16:creationId xmlns:a16="http://schemas.microsoft.com/office/drawing/2014/main" id="{00000000-0008-0000-0F00-0000F2000000}"/>
            </a:ext>
          </a:extLst>
        </xdr:cNvPr>
        <xdr:cNvSpPr txBox="1"/>
      </xdr:nvSpPr>
      <xdr:spPr>
        <a:xfrm>
          <a:off x="10515600" y="10720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4064</xdr:rowOff>
    </xdr:from>
    <xdr:to>
      <xdr:col>50</xdr:col>
      <xdr:colOff>165100</xdr:colOff>
      <xdr:row>63</xdr:row>
      <xdr:rowOff>105664</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54864</xdr:rowOff>
    </xdr:from>
    <xdr:to>
      <xdr:col>55</xdr:col>
      <xdr:colOff>0</xdr:colOff>
      <xdr:row>63</xdr:row>
      <xdr:rowOff>54864</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9639300" y="10856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4064</xdr:rowOff>
    </xdr:from>
    <xdr:to>
      <xdr:col>46</xdr:col>
      <xdr:colOff>38100</xdr:colOff>
      <xdr:row>63</xdr:row>
      <xdr:rowOff>105664</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54864</xdr:rowOff>
    </xdr:from>
    <xdr:to>
      <xdr:col>50</xdr:col>
      <xdr:colOff>114300</xdr:colOff>
      <xdr:row>63</xdr:row>
      <xdr:rowOff>54864</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8750300" y="1085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4064</xdr:rowOff>
    </xdr:from>
    <xdr:to>
      <xdr:col>41</xdr:col>
      <xdr:colOff>101600</xdr:colOff>
      <xdr:row>63</xdr:row>
      <xdr:rowOff>105664</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54864</xdr:rowOff>
    </xdr:from>
    <xdr:to>
      <xdr:col>45</xdr:col>
      <xdr:colOff>177800</xdr:colOff>
      <xdr:row>63</xdr:row>
      <xdr:rowOff>54864</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861300" y="1085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4064</xdr:rowOff>
    </xdr:from>
    <xdr:to>
      <xdr:col>36</xdr:col>
      <xdr:colOff>165100</xdr:colOff>
      <xdr:row>63</xdr:row>
      <xdr:rowOff>105664</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54864</xdr:rowOff>
    </xdr:from>
    <xdr:to>
      <xdr:col>41</xdr:col>
      <xdr:colOff>50800</xdr:colOff>
      <xdr:row>63</xdr:row>
      <xdr:rowOff>54864</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972300" y="108562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 一人当たり面積">
          <a:extLst>
            <a:ext uri="{FF2B5EF4-FFF2-40B4-BE49-F238E27FC236}">
              <a16:creationId xmlns:a16="http://schemas.microsoft.com/office/drawing/2014/main" id="{00000000-0008-0000-0F00-0000FB000000}"/>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 一人当たり面積">
          <a:extLst>
            <a:ext uri="{FF2B5EF4-FFF2-40B4-BE49-F238E27FC236}">
              <a16:creationId xmlns:a16="http://schemas.microsoft.com/office/drawing/2014/main" id="{00000000-0008-0000-0F00-0000FC000000}"/>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 一人当たり面積">
          <a:extLst>
            <a:ext uri="{FF2B5EF4-FFF2-40B4-BE49-F238E27FC236}">
              <a16:creationId xmlns:a16="http://schemas.microsoft.com/office/drawing/2014/main" id="{00000000-0008-0000-0F00-0000FD000000}"/>
            </a:ext>
          </a:extLst>
        </xdr:cNvPr>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 一人当たり面積">
          <a:extLst>
            <a:ext uri="{FF2B5EF4-FFF2-40B4-BE49-F238E27FC236}">
              <a16:creationId xmlns:a16="http://schemas.microsoft.com/office/drawing/2014/main" id="{00000000-0008-0000-0F00-0000FE000000}"/>
            </a:ext>
          </a:extLst>
        </xdr:cNvPr>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96791</xdr:rowOff>
    </xdr:from>
    <xdr:ext cx="469744" cy="259045"/>
    <xdr:sp macro="" textlink="">
      <xdr:nvSpPr>
        <xdr:cNvPr id="255" name="n_1mainValue【体育館・プール】 一人当たり面積">
          <a:extLst>
            <a:ext uri="{FF2B5EF4-FFF2-40B4-BE49-F238E27FC236}">
              <a16:creationId xmlns:a16="http://schemas.microsoft.com/office/drawing/2014/main" id="{00000000-0008-0000-0F00-0000FF000000}"/>
            </a:ext>
          </a:extLst>
        </xdr:cNvPr>
        <xdr:cNvSpPr txBox="1"/>
      </xdr:nvSpPr>
      <xdr:spPr>
        <a:xfrm>
          <a:off x="93917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96791</xdr:rowOff>
    </xdr:from>
    <xdr:ext cx="469744" cy="259045"/>
    <xdr:sp macro="" textlink="">
      <xdr:nvSpPr>
        <xdr:cNvPr id="256" name="n_2mainValue【体育館・プール】 一人当たり面積">
          <a:extLst>
            <a:ext uri="{FF2B5EF4-FFF2-40B4-BE49-F238E27FC236}">
              <a16:creationId xmlns:a16="http://schemas.microsoft.com/office/drawing/2014/main" id="{00000000-0008-0000-0F00-000000010000}"/>
            </a:ext>
          </a:extLst>
        </xdr:cNvPr>
        <xdr:cNvSpPr txBox="1"/>
      </xdr:nvSpPr>
      <xdr:spPr>
        <a:xfrm>
          <a:off x="8515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96791</xdr:rowOff>
    </xdr:from>
    <xdr:ext cx="469744" cy="259045"/>
    <xdr:sp macro="" textlink="">
      <xdr:nvSpPr>
        <xdr:cNvPr id="257" name="n_3mainValue【体育館・プール】 一人当たり面積">
          <a:extLst>
            <a:ext uri="{FF2B5EF4-FFF2-40B4-BE49-F238E27FC236}">
              <a16:creationId xmlns:a16="http://schemas.microsoft.com/office/drawing/2014/main" id="{00000000-0008-0000-0F00-000001010000}"/>
            </a:ext>
          </a:extLst>
        </xdr:cNvPr>
        <xdr:cNvSpPr txBox="1"/>
      </xdr:nvSpPr>
      <xdr:spPr>
        <a:xfrm>
          <a:off x="7626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96791</xdr:rowOff>
    </xdr:from>
    <xdr:ext cx="469744" cy="259045"/>
    <xdr:sp macro="" textlink="">
      <xdr:nvSpPr>
        <xdr:cNvPr id="258" name="n_4mainValue【体育館・プール】 一人当たり面積">
          <a:extLst>
            <a:ext uri="{FF2B5EF4-FFF2-40B4-BE49-F238E27FC236}">
              <a16:creationId xmlns:a16="http://schemas.microsoft.com/office/drawing/2014/main" id="{00000000-0008-0000-0F00-000002010000}"/>
            </a:ext>
          </a:extLst>
        </xdr:cNvPr>
        <xdr:cNvSpPr txBox="1"/>
      </xdr:nvSpPr>
      <xdr:spPr>
        <a:xfrm>
          <a:off x="6737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 有形固定資産減価償却率グラフ枠">
          <a:extLst>
            <a:ext uri="{FF2B5EF4-FFF2-40B4-BE49-F238E27FC236}">
              <a16:creationId xmlns:a16="http://schemas.microsoft.com/office/drawing/2014/main" id="{00000000-0008-0000-0F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 有形固定資産減価償却率最小値テキスト">
          <a:extLst>
            <a:ext uri="{FF2B5EF4-FFF2-40B4-BE49-F238E27FC236}">
              <a16:creationId xmlns:a16="http://schemas.microsoft.com/office/drawing/2014/main" id="{00000000-0008-0000-0F00-00001A010000}"/>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 有形固定資産減価償却率最大値テキスト">
          <a:extLst>
            <a:ext uri="{FF2B5EF4-FFF2-40B4-BE49-F238E27FC236}">
              <a16:creationId xmlns:a16="http://schemas.microsoft.com/office/drawing/2014/main" id="{00000000-0008-0000-0F00-00001C010000}"/>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86" name="【福祉施設】 有形固定資産減価償却率平均値テキスト">
          <a:extLst>
            <a:ext uri="{FF2B5EF4-FFF2-40B4-BE49-F238E27FC236}">
              <a16:creationId xmlns:a16="http://schemas.microsoft.com/office/drawing/2014/main" id="{00000000-0008-0000-0F00-00001E010000}"/>
            </a:ext>
          </a:extLst>
        </xdr:cNvPr>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xdr:rowOff>
    </xdr:from>
    <xdr:to>
      <xdr:col>24</xdr:col>
      <xdr:colOff>114300</xdr:colOff>
      <xdr:row>83</xdr:row>
      <xdr:rowOff>116332</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584700" y="1424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164609</xdr:rowOff>
    </xdr:from>
    <xdr:ext cx="405111" cy="259045"/>
    <xdr:sp macro="" textlink="">
      <xdr:nvSpPr>
        <xdr:cNvPr id="298" name="【福祉施設】 有形固定資産減価償却率該当値テキスト">
          <a:extLst>
            <a:ext uri="{FF2B5EF4-FFF2-40B4-BE49-F238E27FC236}">
              <a16:creationId xmlns:a16="http://schemas.microsoft.com/office/drawing/2014/main" id="{00000000-0008-0000-0F00-00002A010000}"/>
            </a:ext>
          </a:extLst>
        </xdr:cNvPr>
        <xdr:cNvSpPr txBox="1"/>
      </xdr:nvSpPr>
      <xdr:spPr>
        <a:xfrm>
          <a:off x="4673600"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163322</xdr:rowOff>
    </xdr:from>
    <xdr:to>
      <xdr:col>20</xdr:col>
      <xdr:colOff>38100</xdr:colOff>
      <xdr:row>83</xdr:row>
      <xdr:rowOff>93472</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746500" y="1422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42672</xdr:rowOff>
    </xdr:from>
    <xdr:to>
      <xdr:col>24</xdr:col>
      <xdr:colOff>63500</xdr:colOff>
      <xdr:row>83</xdr:row>
      <xdr:rowOff>65532</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797300" y="1427302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115315</xdr:rowOff>
    </xdr:from>
    <xdr:to>
      <xdr:col>15</xdr:col>
      <xdr:colOff>101600</xdr:colOff>
      <xdr:row>83</xdr:row>
      <xdr:rowOff>45465</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857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166115</xdr:rowOff>
    </xdr:from>
    <xdr:to>
      <xdr:col>19</xdr:col>
      <xdr:colOff>177800</xdr:colOff>
      <xdr:row>83</xdr:row>
      <xdr:rowOff>42672</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2908300" y="14225015"/>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87885</xdr:rowOff>
    </xdr:from>
    <xdr:to>
      <xdr:col>10</xdr:col>
      <xdr:colOff>165100</xdr:colOff>
      <xdr:row>82</xdr:row>
      <xdr:rowOff>18035</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968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138685</xdr:rowOff>
    </xdr:from>
    <xdr:to>
      <xdr:col>15</xdr:col>
      <xdr:colOff>50800</xdr:colOff>
      <xdr:row>82</xdr:row>
      <xdr:rowOff>166115</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019300" y="14026135"/>
          <a:ext cx="889000" cy="19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33020</xdr:rowOff>
    </xdr:from>
    <xdr:to>
      <xdr:col>6</xdr:col>
      <xdr:colOff>38100</xdr:colOff>
      <xdr:row>81</xdr:row>
      <xdr:rowOff>134620</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79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83820</xdr:rowOff>
    </xdr:from>
    <xdr:to>
      <xdr:col>10</xdr:col>
      <xdr:colOff>114300</xdr:colOff>
      <xdr:row>81</xdr:row>
      <xdr:rowOff>138685</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130300" y="1397127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307" name="n_1aveValue【福祉施設】 有形固定資産減価償却率">
          <a:extLst>
            <a:ext uri="{FF2B5EF4-FFF2-40B4-BE49-F238E27FC236}">
              <a16:creationId xmlns:a16="http://schemas.microsoft.com/office/drawing/2014/main" id="{00000000-0008-0000-0F00-000033010000}"/>
            </a:ext>
          </a:extLst>
        </xdr:cNvPr>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308" name="n_2aveValue【福祉施設】 有形固定資産減価償却率">
          <a:extLst>
            <a:ext uri="{FF2B5EF4-FFF2-40B4-BE49-F238E27FC236}">
              <a16:creationId xmlns:a16="http://schemas.microsoft.com/office/drawing/2014/main" id="{00000000-0008-0000-0F00-000034010000}"/>
            </a:ext>
          </a:extLst>
        </xdr:cNvPr>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309" name="n_3aveValue【福祉施設】 有形固定資産減価償却率">
          <a:extLst>
            <a:ext uri="{FF2B5EF4-FFF2-40B4-BE49-F238E27FC236}">
              <a16:creationId xmlns:a16="http://schemas.microsoft.com/office/drawing/2014/main" id="{00000000-0008-0000-0F00-000035010000}"/>
            </a:ext>
          </a:extLst>
        </xdr:cNvPr>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310" name="n_4aveValue【福祉施設】 有形固定資産減価償却率">
          <a:extLst>
            <a:ext uri="{FF2B5EF4-FFF2-40B4-BE49-F238E27FC236}">
              <a16:creationId xmlns:a16="http://schemas.microsoft.com/office/drawing/2014/main" id="{00000000-0008-0000-0F00-000036010000}"/>
            </a:ext>
          </a:extLst>
        </xdr:cNvPr>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84599</xdr:rowOff>
    </xdr:from>
    <xdr:ext cx="405111" cy="259045"/>
    <xdr:sp macro="" textlink="">
      <xdr:nvSpPr>
        <xdr:cNvPr id="311" name="n_1mainValue【福祉施設】 有形固定資産減価償却率">
          <a:extLst>
            <a:ext uri="{FF2B5EF4-FFF2-40B4-BE49-F238E27FC236}">
              <a16:creationId xmlns:a16="http://schemas.microsoft.com/office/drawing/2014/main" id="{00000000-0008-0000-0F00-000037010000}"/>
            </a:ext>
          </a:extLst>
        </xdr:cNvPr>
        <xdr:cNvSpPr txBox="1"/>
      </xdr:nvSpPr>
      <xdr:spPr>
        <a:xfrm>
          <a:off x="3582044" y="1431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36592</xdr:rowOff>
    </xdr:from>
    <xdr:ext cx="405111" cy="259045"/>
    <xdr:sp macro="" textlink="">
      <xdr:nvSpPr>
        <xdr:cNvPr id="312" name="n_2mainValue【福祉施設】 有形固定資産減価償却率">
          <a:extLst>
            <a:ext uri="{FF2B5EF4-FFF2-40B4-BE49-F238E27FC236}">
              <a16:creationId xmlns:a16="http://schemas.microsoft.com/office/drawing/2014/main" id="{00000000-0008-0000-0F00-000038010000}"/>
            </a:ext>
          </a:extLst>
        </xdr:cNvPr>
        <xdr:cNvSpPr txBox="1"/>
      </xdr:nvSpPr>
      <xdr:spPr>
        <a:xfrm>
          <a:off x="2705744" y="14266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9162</xdr:rowOff>
    </xdr:from>
    <xdr:ext cx="405111" cy="259045"/>
    <xdr:sp macro="" textlink="">
      <xdr:nvSpPr>
        <xdr:cNvPr id="313" name="n_3mainValue【福祉施設】 有形固定資産減価償却率">
          <a:extLst>
            <a:ext uri="{FF2B5EF4-FFF2-40B4-BE49-F238E27FC236}">
              <a16:creationId xmlns:a16="http://schemas.microsoft.com/office/drawing/2014/main" id="{00000000-0008-0000-0F00-000039010000}"/>
            </a:ext>
          </a:extLst>
        </xdr:cNvPr>
        <xdr:cNvSpPr txBox="1"/>
      </xdr:nvSpPr>
      <xdr:spPr>
        <a:xfrm>
          <a:off x="181674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125747</xdr:rowOff>
    </xdr:from>
    <xdr:ext cx="405111" cy="259045"/>
    <xdr:sp macro="" textlink="">
      <xdr:nvSpPr>
        <xdr:cNvPr id="314" name="n_4mainValue【福祉施設】 有形固定資産減価償却率">
          <a:extLst>
            <a:ext uri="{FF2B5EF4-FFF2-40B4-BE49-F238E27FC236}">
              <a16:creationId xmlns:a16="http://schemas.microsoft.com/office/drawing/2014/main" id="{00000000-0008-0000-0F00-00003A010000}"/>
            </a:ext>
          </a:extLst>
        </xdr:cNvPr>
        <xdr:cNvSpPr txBox="1"/>
      </xdr:nvSpPr>
      <xdr:spPr>
        <a:xfrm>
          <a:off x="9277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 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 一人当たり面積最小値テキスト">
          <a:extLst>
            <a:ext uri="{FF2B5EF4-FFF2-40B4-BE49-F238E27FC236}">
              <a16:creationId xmlns:a16="http://schemas.microsoft.com/office/drawing/2014/main" id="{00000000-0008-0000-0F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 一人当たり面積最大値テキスト">
          <a:extLst>
            <a:ext uri="{FF2B5EF4-FFF2-40B4-BE49-F238E27FC236}">
              <a16:creationId xmlns:a16="http://schemas.microsoft.com/office/drawing/2014/main" id="{00000000-0008-0000-0F00-000057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 一人当たり面積平均値テキスト">
          <a:extLst>
            <a:ext uri="{FF2B5EF4-FFF2-40B4-BE49-F238E27FC236}">
              <a16:creationId xmlns:a16="http://schemas.microsoft.com/office/drawing/2014/main" id="{00000000-0008-0000-0F00-000059010000}"/>
            </a:ext>
          </a:extLst>
        </xdr:cNvPr>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58057</xdr:rowOff>
    </xdr:from>
    <xdr:to>
      <xdr:col>55</xdr:col>
      <xdr:colOff>50800</xdr:colOff>
      <xdr:row>84</xdr:row>
      <xdr:rowOff>159657</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445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36484</xdr:rowOff>
    </xdr:from>
    <xdr:ext cx="469744" cy="259045"/>
    <xdr:sp macro="" textlink="">
      <xdr:nvSpPr>
        <xdr:cNvPr id="357" name="【福祉施設】 一人当たり面積該当値テキスト">
          <a:extLst>
            <a:ext uri="{FF2B5EF4-FFF2-40B4-BE49-F238E27FC236}">
              <a16:creationId xmlns:a16="http://schemas.microsoft.com/office/drawing/2014/main" id="{00000000-0008-0000-0F00-000065010000}"/>
            </a:ext>
          </a:extLst>
        </xdr:cNvPr>
        <xdr:cNvSpPr txBox="1"/>
      </xdr:nvSpPr>
      <xdr:spPr>
        <a:xfrm>
          <a:off x="10515600" y="1443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14514</xdr:rowOff>
    </xdr:from>
    <xdr:to>
      <xdr:col>50</xdr:col>
      <xdr:colOff>165100</xdr:colOff>
      <xdr:row>84</xdr:row>
      <xdr:rowOff>116114</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65314</xdr:rowOff>
    </xdr:from>
    <xdr:to>
      <xdr:col>55</xdr:col>
      <xdr:colOff>0</xdr:colOff>
      <xdr:row>84</xdr:row>
      <xdr:rowOff>108857</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9639300" y="144671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14514</xdr:rowOff>
    </xdr:from>
    <xdr:to>
      <xdr:col>46</xdr:col>
      <xdr:colOff>38100</xdr:colOff>
      <xdr:row>84</xdr:row>
      <xdr:rowOff>116114</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65314</xdr:rowOff>
    </xdr:from>
    <xdr:to>
      <xdr:col>50</xdr:col>
      <xdr:colOff>114300</xdr:colOff>
      <xdr:row>84</xdr:row>
      <xdr:rowOff>65314</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8750300" y="14467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79829</xdr:rowOff>
    </xdr:from>
    <xdr:to>
      <xdr:col>41</xdr:col>
      <xdr:colOff>101600</xdr:colOff>
      <xdr:row>85</xdr:row>
      <xdr:rowOff>9979</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448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65314</xdr:rowOff>
    </xdr:from>
    <xdr:to>
      <xdr:col>45</xdr:col>
      <xdr:colOff>177800</xdr:colOff>
      <xdr:row>84</xdr:row>
      <xdr:rowOff>130629</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7861300" y="144671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90714</xdr:rowOff>
    </xdr:from>
    <xdr:to>
      <xdr:col>36</xdr:col>
      <xdr:colOff>165100</xdr:colOff>
      <xdr:row>85</xdr:row>
      <xdr:rowOff>20864</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44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130629</xdr:rowOff>
    </xdr:from>
    <xdr:to>
      <xdr:col>41</xdr:col>
      <xdr:colOff>50800</xdr:colOff>
      <xdr:row>84</xdr:row>
      <xdr:rowOff>141514</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6972300" y="145324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66" name="n_1aveValue【福祉施設】 一人当たり面積">
          <a:extLst>
            <a:ext uri="{FF2B5EF4-FFF2-40B4-BE49-F238E27FC236}">
              <a16:creationId xmlns:a16="http://schemas.microsoft.com/office/drawing/2014/main" id="{00000000-0008-0000-0F00-00006E010000}"/>
            </a:ext>
          </a:extLst>
        </xdr:cNvPr>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67" name="n_2aveValue【福祉施設】 一人当たり面積">
          <a:extLst>
            <a:ext uri="{FF2B5EF4-FFF2-40B4-BE49-F238E27FC236}">
              <a16:creationId xmlns:a16="http://schemas.microsoft.com/office/drawing/2014/main" id="{00000000-0008-0000-0F00-00006F010000}"/>
            </a:ext>
          </a:extLst>
        </xdr:cNvPr>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68" name="n_3aveValue【福祉施設】 一人当たり面積">
          <a:extLst>
            <a:ext uri="{FF2B5EF4-FFF2-40B4-BE49-F238E27FC236}">
              <a16:creationId xmlns:a16="http://schemas.microsoft.com/office/drawing/2014/main" id="{00000000-0008-0000-0F00-000070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69" name="n_4aveValue【福祉施設】 一人当たり面積">
          <a:extLst>
            <a:ext uri="{FF2B5EF4-FFF2-40B4-BE49-F238E27FC236}">
              <a16:creationId xmlns:a16="http://schemas.microsoft.com/office/drawing/2014/main" id="{00000000-0008-0000-0F00-000071010000}"/>
            </a:ext>
          </a:extLst>
        </xdr:cNvPr>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107241</xdr:rowOff>
    </xdr:from>
    <xdr:ext cx="469744" cy="259045"/>
    <xdr:sp macro="" textlink="">
      <xdr:nvSpPr>
        <xdr:cNvPr id="370" name="n_1mainValue【福祉施設】 一人当たり面積">
          <a:extLst>
            <a:ext uri="{FF2B5EF4-FFF2-40B4-BE49-F238E27FC236}">
              <a16:creationId xmlns:a16="http://schemas.microsoft.com/office/drawing/2014/main" id="{00000000-0008-0000-0F00-000072010000}"/>
            </a:ext>
          </a:extLst>
        </xdr:cNvPr>
        <xdr:cNvSpPr txBox="1"/>
      </xdr:nvSpPr>
      <xdr:spPr>
        <a:xfrm>
          <a:off x="9391727" y="1450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107241</xdr:rowOff>
    </xdr:from>
    <xdr:ext cx="469744" cy="259045"/>
    <xdr:sp macro="" textlink="">
      <xdr:nvSpPr>
        <xdr:cNvPr id="371" name="n_2mainValue【福祉施設】 一人当たり面積">
          <a:extLst>
            <a:ext uri="{FF2B5EF4-FFF2-40B4-BE49-F238E27FC236}">
              <a16:creationId xmlns:a16="http://schemas.microsoft.com/office/drawing/2014/main" id="{00000000-0008-0000-0F00-000073010000}"/>
            </a:ext>
          </a:extLst>
        </xdr:cNvPr>
        <xdr:cNvSpPr txBox="1"/>
      </xdr:nvSpPr>
      <xdr:spPr>
        <a:xfrm>
          <a:off x="8515427" y="1450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1106</xdr:rowOff>
    </xdr:from>
    <xdr:ext cx="469744" cy="259045"/>
    <xdr:sp macro="" textlink="">
      <xdr:nvSpPr>
        <xdr:cNvPr id="372" name="n_3mainValue【福祉施設】 一人当たり面積">
          <a:extLst>
            <a:ext uri="{FF2B5EF4-FFF2-40B4-BE49-F238E27FC236}">
              <a16:creationId xmlns:a16="http://schemas.microsoft.com/office/drawing/2014/main" id="{00000000-0008-0000-0F00-000074010000}"/>
            </a:ext>
          </a:extLst>
        </xdr:cNvPr>
        <xdr:cNvSpPr txBox="1"/>
      </xdr:nvSpPr>
      <xdr:spPr>
        <a:xfrm>
          <a:off x="7626427" y="145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11991</xdr:rowOff>
    </xdr:from>
    <xdr:ext cx="469744" cy="259045"/>
    <xdr:sp macro="" textlink="">
      <xdr:nvSpPr>
        <xdr:cNvPr id="373" name="n_4mainValue【福祉施設】 一人当たり面積">
          <a:extLst>
            <a:ext uri="{FF2B5EF4-FFF2-40B4-BE49-F238E27FC236}">
              <a16:creationId xmlns:a16="http://schemas.microsoft.com/office/drawing/2014/main" id="{00000000-0008-0000-0F00-000075010000}"/>
            </a:ext>
          </a:extLst>
        </xdr:cNvPr>
        <xdr:cNvSpPr txBox="1"/>
      </xdr:nvSpPr>
      <xdr:spPr>
        <a:xfrm>
          <a:off x="6737427" y="1458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 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 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 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 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52070</xdr:rowOff>
    </xdr:from>
    <xdr:to>
      <xdr:col>24</xdr:col>
      <xdr:colOff>114300</xdr:colOff>
      <xdr:row>107</xdr:row>
      <xdr:rowOff>153670</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30497</xdr:rowOff>
    </xdr:from>
    <xdr:ext cx="405111" cy="259045"/>
    <xdr:sp macro="" textlink="">
      <xdr:nvSpPr>
        <xdr:cNvPr id="415" name="【市民会館】 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10161</xdr:rowOff>
    </xdr:from>
    <xdr:to>
      <xdr:col>20</xdr:col>
      <xdr:colOff>38100</xdr:colOff>
      <xdr:row>107</xdr:row>
      <xdr:rowOff>111761</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83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60961</xdr:rowOff>
    </xdr:from>
    <xdr:to>
      <xdr:col>24</xdr:col>
      <xdr:colOff>63500</xdr:colOff>
      <xdr:row>107</xdr:row>
      <xdr:rowOff>102870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797300" y="184061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135889</xdr:rowOff>
    </xdr:from>
    <xdr:to>
      <xdr:col>15</xdr:col>
      <xdr:colOff>101600</xdr:colOff>
      <xdr:row>107</xdr:row>
      <xdr:rowOff>66039</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830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15239</xdr:rowOff>
    </xdr:from>
    <xdr:to>
      <xdr:col>19</xdr:col>
      <xdr:colOff>177800</xdr:colOff>
      <xdr:row>107</xdr:row>
      <xdr:rowOff>60961</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908300" y="183603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90170</xdr:rowOff>
    </xdr:from>
    <xdr:to>
      <xdr:col>10</xdr:col>
      <xdr:colOff>165100</xdr:colOff>
      <xdr:row>107</xdr:row>
      <xdr:rowOff>20320</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140970</xdr:rowOff>
    </xdr:from>
    <xdr:to>
      <xdr:col>15</xdr:col>
      <xdr:colOff>50800</xdr:colOff>
      <xdr:row>107</xdr:row>
      <xdr:rowOff>15239</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019300" y="18314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80645</xdr:rowOff>
    </xdr:from>
    <xdr:to>
      <xdr:col>6</xdr:col>
      <xdr:colOff>38100</xdr:colOff>
      <xdr:row>105</xdr:row>
      <xdr:rowOff>10795</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131445</xdr:rowOff>
    </xdr:from>
    <xdr:to>
      <xdr:col>10</xdr:col>
      <xdr:colOff>114300</xdr:colOff>
      <xdr:row>106</xdr:row>
      <xdr:rowOff>140970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130300" y="17962245"/>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 有形固定資産減価償却率">
          <a:extLst>
            <a:ext uri="{FF2B5EF4-FFF2-40B4-BE49-F238E27FC236}">
              <a16:creationId xmlns:a16="http://schemas.microsoft.com/office/drawing/2014/main" id="{00000000-0008-0000-0F00-0000A8010000}"/>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 有形固定資産減価償却率">
          <a:extLst>
            <a:ext uri="{FF2B5EF4-FFF2-40B4-BE49-F238E27FC236}">
              <a16:creationId xmlns:a16="http://schemas.microsoft.com/office/drawing/2014/main" id="{00000000-0008-0000-0F00-0000A9010000}"/>
            </a:ext>
          </a:extLst>
        </xdr:cNvPr>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 有形固定資産減価償却率">
          <a:extLst>
            <a:ext uri="{FF2B5EF4-FFF2-40B4-BE49-F238E27FC236}">
              <a16:creationId xmlns:a16="http://schemas.microsoft.com/office/drawing/2014/main" id="{00000000-0008-0000-0F00-0000AA010000}"/>
            </a:ext>
          </a:extLst>
        </xdr:cNvPr>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 有形固定資産減価償却率">
          <a:extLst>
            <a:ext uri="{FF2B5EF4-FFF2-40B4-BE49-F238E27FC236}">
              <a16:creationId xmlns:a16="http://schemas.microsoft.com/office/drawing/2014/main" id="{00000000-0008-0000-0F00-0000AB010000}"/>
            </a:ext>
          </a:extLst>
        </xdr:cNvPr>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102888</xdr:rowOff>
    </xdr:from>
    <xdr:ext cx="405111" cy="259045"/>
    <xdr:sp macro="" textlink="">
      <xdr:nvSpPr>
        <xdr:cNvPr id="428" name="n_1mainValue【市民会館】 有形固定資産減価償却率">
          <a:extLst>
            <a:ext uri="{FF2B5EF4-FFF2-40B4-BE49-F238E27FC236}">
              <a16:creationId xmlns:a16="http://schemas.microsoft.com/office/drawing/2014/main" id="{00000000-0008-0000-0F00-0000AC010000}"/>
            </a:ext>
          </a:extLst>
        </xdr:cNvPr>
        <xdr:cNvSpPr txBox="1"/>
      </xdr:nvSpPr>
      <xdr:spPr>
        <a:xfrm>
          <a:off x="3582044"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57166</xdr:rowOff>
    </xdr:from>
    <xdr:ext cx="405111" cy="259045"/>
    <xdr:sp macro="" textlink="">
      <xdr:nvSpPr>
        <xdr:cNvPr id="429" name="n_2mainValue【市民会館】 有形固定資産減価償却率">
          <a:extLst>
            <a:ext uri="{FF2B5EF4-FFF2-40B4-BE49-F238E27FC236}">
              <a16:creationId xmlns:a16="http://schemas.microsoft.com/office/drawing/2014/main" id="{00000000-0008-0000-0F00-0000AD010000}"/>
            </a:ext>
          </a:extLst>
        </xdr:cNvPr>
        <xdr:cNvSpPr txBox="1"/>
      </xdr:nvSpPr>
      <xdr:spPr>
        <a:xfrm>
          <a:off x="2705744" y="1840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11447</xdr:rowOff>
    </xdr:from>
    <xdr:ext cx="405111" cy="259045"/>
    <xdr:sp macro="" textlink="">
      <xdr:nvSpPr>
        <xdr:cNvPr id="430" name="n_3mainValue【市民会館】 有形固定資産減価償却率">
          <a:extLst>
            <a:ext uri="{FF2B5EF4-FFF2-40B4-BE49-F238E27FC236}">
              <a16:creationId xmlns:a16="http://schemas.microsoft.com/office/drawing/2014/main" id="{00000000-0008-0000-0F00-0000AE010000}"/>
            </a:ext>
          </a:extLst>
        </xdr:cNvPr>
        <xdr:cNvSpPr txBox="1"/>
      </xdr:nvSpPr>
      <xdr:spPr>
        <a:xfrm>
          <a:off x="1816744" y="1835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1922</xdr:rowOff>
    </xdr:from>
    <xdr:ext cx="405111" cy="259045"/>
    <xdr:sp macro="" textlink="">
      <xdr:nvSpPr>
        <xdr:cNvPr id="431" name="n_4mainValue【市民会館】 有形固定資産減価償却率">
          <a:extLst>
            <a:ext uri="{FF2B5EF4-FFF2-40B4-BE49-F238E27FC236}">
              <a16:creationId xmlns:a16="http://schemas.microsoft.com/office/drawing/2014/main" id="{00000000-0008-0000-0F00-0000AF010000}"/>
            </a:ext>
          </a:extLst>
        </xdr:cNvPr>
        <xdr:cNvSpPr txBox="1"/>
      </xdr:nvSpPr>
      <xdr:spPr>
        <a:xfrm>
          <a:off x="927744"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 一人当たり面積グラフ枠">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 一人当たり面積最小値テキスト">
          <a:extLst>
            <a:ext uri="{FF2B5EF4-FFF2-40B4-BE49-F238E27FC236}">
              <a16:creationId xmlns:a16="http://schemas.microsoft.com/office/drawing/2014/main" id="{00000000-0008-0000-0F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 一人当たり面積最大値テキスト">
          <a:extLst>
            <a:ext uri="{FF2B5EF4-FFF2-40B4-BE49-F238E27FC236}">
              <a16:creationId xmlns:a16="http://schemas.microsoft.com/office/drawing/2014/main" id="{00000000-0008-0000-0F00-0000C6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 一人当たり面積平均値テキスト">
          <a:extLst>
            <a:ext uri="{FF2B5EF4-FFF2-40B4-BE49-F238E27FC236}">
              <a16:creationId xmlns:a16="http://schemas.microsoft.com/office/drawing/2014/main" id="{00000000-0008-0000-0F00-0000C8010000}"/>
            </a:ext>
          </a:extLst>
        </xdr:cNvPr>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53975</xdr:rowOff>
    </xdr:from>
    <xdr:to>
      <xdr:col>55</xdr:col>
      <xdr:colOff>50800</xdr:colOff>
      <xdr:row>107</xdr:row>
      <xdr:rowOff>155575</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04267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140352</xdr:rowOff>
    </xdr:from>
    <xdr:ext cx="469744" cy="259045"/>
    <xdr:sp macro="" textlink="">
      <xdr:nvSpPr>
        <xdr:cNvPr id="468" name="【市民会館】 一人当たり面積該当値テキスト">
          <a:extLst>
            <a:ext uri="{FF2B5EF4-FFF2-40B4-BE49-F238E27FC236}">
              <a16:creationId xmlns:a16="http://schemas.microsoft.com/office/drawing/2014/main" id="{00000000-0008-0000-0F00-0000D4010000}"/>
            </a:ext>
          </a:extLst>
        </xdr:cNvPr>
        <xdr:cNvSpPr txBox="1"/>
      </xdr:nvSpPr>
      <xdr:spPr>
        <a:xfrm>
          <a:off x="10515600" y="1831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53975</xdr:rowOff>
    </xdr:from>
    <xdr:to>
      <xdr:col>50</xdr:col>
      <xdr:colOff>165100</xdr:colOff>
      <xdr:row>107</xdr:row>
      <xdr:rowOff>155575</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9588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104775</xdr:rowOff>
    </xdr:from>
    <xdr:to>
      <xdr:col>55</xdr:col>
      <xdr:colOff>0</xdr:colOff>
      <xdr:row>107</xdr:row>
      <xdr:rowOff>104775</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9639300" y="18449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53975</xdr:rowOff>
    </xdr:from>
    <xdr:to>
      <xdr:col>46</xdr:col>
      <xdr:colOff>38100</xdr:colOff>
      <xdr:row>107</xdr:row>
      <xdr:rowOff>155575</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699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104775</xdr:rowOff>
    </xdr:from>
    <xdr:to>
      <xdr:col>50</xdr:col>
      <xdr:colOff>114300</xdr:colOff>
      <xdr:row>107</xdr:row>
      <xdr:rowOff>104775</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8750300" y="1844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53975</xdr:rowOff>
    </xdr:from>
    <xdr:to>
      <xdr:col>41</xdr:col>
      <xdr:colOff>101600</xdr:colOff>
      <xdr:row>107</xdr:row>
      <xdr:rowOff>155575</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810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104775</xdr:rowOff>
    </xdr:from>
    <xdr:to>
      <xdr:col>45</xdr:col>
      <xdr:colOff>177800</xdr:colOff>
      <xdr:row>107</xdr:row>
      <xdr:rowOff>104775</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7861300" y="1844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53975</xdr:rowOff>
    </xdr:from>
    <xdr:to>
      <xdr:col>36</xdr:col>
      <xdr:colOff>165100</xdr:colOff>
      <xdr:row>107</xdr:row>
      <xdr:rowOff>155575</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921500" y="183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104775</xdr:rowOff>
    </xdr:from>
    <xdr:to>
      <xdr:col>41</xdr:col>
      <xdr:colOff>50800</xdr:colOff>
      <xdr:row>107</xdr:row>
      <xdr:rowOff>104775</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6972300" y="184499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 一人当たり面積">
          <a:extLst>
            <a:ext uri="{FF2B5EF4-FFF2-40B4-BE49-F238E27FC236}">
              <a16:creationId xmlns:a16="http://schemas.microsoft.com/office/drawing/2014/main" id="{00000000-0008-0000-0F00-0000DD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 一人当たり面積">
          <a:extLst>
            <a:ext uri="{FF2B5EF4-FFF2-40B4-BE49-F238E27FC236}">
              <a16:creationId xmlns:a16="http://schemas.microsoft.com/office/drawing/2014/main" id="{00000000-0008-0000-0F00-0000DE010000}"/>
            </a:ext>
          </a:extLst>
        </xdr:cNvPr>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 一人当たり面積">
          <a:extLst>
            <a:ext uri="{FF2B5EF4-FFF2-40B4-BE49-F238E27FC236}">
              <a16:creationId xmlns:a16="http://schemas.microsoft.com/office/drawing/2014/main" id="{00000000-0008-0000-0F00-0000DF010000}"/>
            </a:ext>
          </a:extLst>
        </xdr:cNvPr>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 一人当たり面積">
          <a:extLst>
            <a:ext uri="{FF2B5EF4-FFF2-40B4-BE49-F238E27FC236}">
              <a16:creationId xmlns:a16="http://schemas.microsoft.com/office/drawing/2014/main" id="{00000000-0008-0000-0F00-0000E0010000}"/>
            </a:ext>
          </a:extLst>
        </xdr:cNvPr>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146702</xdr:rowOff>
    </xdr:from>
    <xdr:ext cx="469744" cy="259045"/>
    <xdr:sp macro="" textlink="">
      <xdr:nvSpPr>
        <xdr:cNvPr id="481" name="n_1mainValue【市民会館】 一人当たり面積">
          <a:extLst>
            <a:ext uri="{FF2B5EF4-FFF2-40B4-BE49-F238E27FC236}">
              <a16:creationId xmlns:a16="http://schemas.microsoft.com/office/drawing/2014/main" id="{00000000-0008-0000-0F00-0000E1010000}"/>
            </a:ext>
          </a:extLst>
        </xdr:cNvPr>
        <xdr:cNvSpPr txBox="1"/>
      </xdr:nvSpPr>
      <xdr:spPr>
        <a:xfrm>
          <a:off x="93917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146702</xdr:rowOff>
    </xdr:from>
    <xdr:ext cx="469744" cy="259045"/>
    <xdr:sp macro="" textlink="">
      <xdr:nvSpPr>
        <xdr:cNvPr id="482" name="n_2mainValue【市民会館】 一人当たり面積">
          <a:extLst>
            <a:ext uri="{FF2B5EF4-FFF2-40B4-BE49-F238E27FC236}">
              <a16:creationId xmlns:a16="http://schemas.microsoft.com/office/drawing/2014/main" id="{00000000-0008-0000-0F00-0000E2010000}"/>
            </a:ext>
          </a:extLst>
        </xdr:cNvPr>
        <xdr:cNvSpPr txBox="1"/>
      </xdr:nvSpPr>
      <xdr:spPr>
        <a:xfrm>
          <a:off x="8515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146702</xdr:rowOff>
    </xdr:from>
    <xdr:ext cx="469744" cy="259045"/>
    <xdr:sp macro="" textlink="">
      <xdr:nvSpPr>
        <xdr:cNvPr id="483" name="n_3mainValue【市民会館】 一人当たり面積">
          <a:extLst>
            <a:ext uri="{FF2B5EF4-FFF2-40B4-BE49-F238E27FC236}">
              <a16:creationId xmlns:a16="http://schemas.microsoft.com/office/drawing/2014/main" id="{00000000-0008-0000-0F00-0000E3010000}"/>
            </a:ext>
          </a:extLst>
        </xdr:cNvPr>
        <xdr:cNvSpPr txBox="1"/>
      </xdr:nvSpPr>
      <xdr:spPr>
        <a:xfrm>
          <a:off x="7626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146702</xdr:rowOff>
    </xdr:from>
    <xdr:ext cx="469744" cy="259045"/>
    <xdr:sp macro="" textlink="">
      <xdr:nvSpPr>
        <xdr:cNvPr id="484" name="n_4mainValue【市民会館】 一人当たり面積">
          <a:extLst>
            <a:ext uri="{FF2B5EF4-FFF2-40B4-BE49-F238E27FC236}">
              <a16:creationId xmlns:a16="http://schemas.microsoft.com/office/drawing/2014/main" id="{00000000-0008-0000-0F00-0000E4010000}"/>
            </a:ext>
          </a:extLst>
        </xdr:cNvPr>
        <xdr:cNvSpPr txBox="1"/>
      </xdr:nvSpPr>
      <xdr:spPr>
        <a:xfrm>
          <a:off x="6737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 有形固定資産減価償却率グラフ枠">
          <a:extLst>
            <a:ext uri="{FF2B5EF4-FFF2-40B4-BE49-F238E27FC236}">
              <a16:creationId xmlns:a16="http://schemas.microsoft.com/office/drawing/2014/main" id="{00000000-0008-0000-0F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 有形固定資産減価償却率最小値テキスト">
          <a:extLst>
            <a:ext uri="{FF2B5EF4-FFF2-40B4-BE49-F238E27FC236}">
              <a16:creationId xmlns:a16="http://schemas.microsoft.com/office/drawing/2014/main" id="{00000000-0008-0000-0F00-0000FE010000}"/>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 有形固定資産減価償却率最大値テキスト">
          <a:extLst>
            <a:ext uri="{FF2B5EF4-FFF2-40B4-BE49-F238E27FC236}">
              <a16:creationId xmlns:a16="http://schemas.microsoft.com/office/drawing/2014/main" id="{00000000-0008-0000-0F00-000000020000}"/>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 有形固定資産減価償却率平均値テキスト">
          <a:extLst>
            <a:ext uri="{FF2B5EF4-FFF2-40B4-BE49-F238E27FC236}">
              <a16:creationId xmlns:a16="http://schemas.microsoft.com/office/drawing/2014/main" id="{00000000-0008-0000-0F00-000002020000}"/>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103505</xdr:rowOff>
    </xdr:from>
    <xdr:to>
      <xdr:col>85</xdr:col>
      <xdr:colOff>177800</xdr:colOff>
      <xdr:row>40</xdr:row>
      <xdr:rowOff>33655</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6268700" y="679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81932</xdr:rowOff>
    </xdr:from>
    <xdr:ext cx="405111" cy="259045"/>
    <xdr:sp macro="" textlink="">
      <xdr:nvSpPr>
        <xdr:cNvPr id="526" name="【一般廃棄物処理施設】 有形固定資産減価償却率該当値テキスト">
          <a:extLst>
            <a:ext uri="{FF2B5EF4-FFF2-40B4-BE49-F238E27FC236}">
              <a16:creationId xmlns:a16="http://schemas.microsoft.com/office/drawing/2014/main" id="{00000000-0008-0000-0F00-00000E020000}"/>
            </a:ext>
          </a:extLst>
        </xdr:cNvPr>
        <xdr:cNvSpPr txBox="1"/>
      </xdr:nvSpPr>
      <xdr:spPr>
        <a:xfrm>
          <a:off x="16357600"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92075</xdr:rowOff>
    </xdr:from>
    <xdr:to>
      <xdr:col>81</xdr:col>
      <xdr:colOff>101600</xdr:colOff>
      <xdr:row>40</xdr:row>
      <xdr:rowOff>22225</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54305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142875</xdr:rowOff>
    </xdr:from>
    <xdr:to>
      <xdr:col>85</xdr:col>
      <xdr:colOff>127000</xdr:colOff>
      <xdr:row>39</xdr:row>
      <xdr:rowOff>154305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5481300" y="68294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31115</xdr:rowOff>
    </xdr:from>
    <xdr:to>
      <xdr:col>76</xdr:col>
      <xdr:colOff>165100</xdr:colOff>
      <xdr:row>39</xdr:row>
      <xdr:rowOff>132715</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4541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81915</xdr:rowOff>
    </xdr:from>
    <xdr:to>
      <xdr:col>81</xdr:col>
      <xdr:colOff>50800</xdr:colOff>
      <xdr:row>39</xdr:row>
      <xdr:rowOff>142875</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4592300" y="676846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126365</xdr:rowOff>
    </xdr:from>
    <xdr:to>
      <xdr:col>72</xdr:col>
      <xdr:colOff>38100</xdr:colOff>
      <xdr:row>39</xdr:row>
      <xdr:rowOff>56515</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3652500" y="66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xdr:rowOff>
    </xdr:from>
    <xdr:to>
      <xdr:col>76</xdr:col>
      <xdr:colOff>114300</xdr:colOff>
      <xdr:row>39</xdr:row>
      <xdr:rowOff>81915</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3703300" y="669226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48260</xdr:rowOff>
    </xdr:from>
    <xdr:to>
      <xdr:col>67</xdr:col>
      <xdr:colOff>101600</xdr:colOff>
      <xdr:row>38</xdr:row>
      <xdr:rowOff>149860</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276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99060</xdr:rowOff>
    </xdr:from>
    <xdr:to>
      <xdr:col>71</xdr:col>
      <xdr:colOff>177800</xdr:colOff>
      <xdr:row>39</xdr:row>
      <xdr:rowOff>5715</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814300" y="661416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 有形固定資産減価償却率">
          <a:extLst>
            <a:ext uri="{FF2B5EF4-FFF2-40B4-BE49-F238E27FC236}">
              <a16:creationId xmlns:a16="http://schemas.microsoft.com/office/drawing/2014/main" id="{00000000-0008-0000-0F00-000017020000}"/>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 有形固定資産減価償却率">
          <a:extLst>
            <a:ext uri="{FF2B5EF4-FFF2-40B4-BE49-F238E27FC236}">
              <a16:creationId xmlns:a16="http://schemas.microsoft.com/office/drawing/2014/main" id="{00000000-0008-0000-0F00-000018020000}"/>
            </a:ext>
          </a:extLst>
        </xdr:cNvPr>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7" name="n_3aveValue【一般廃棄物処理施設】 有形固定資産減価償却率">
          <a:extLst>
            <a:ext uri="{FF2B5EF4-FFF2-40B4-BE49-F238E27FC236}">
              <a16:creationId xmlns:a16="http://schemas.microsoft.com/office/drawing/2014/main" id="{00000000-0008-0000-0F00-000019020000}"/>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8" name="n_4aveValue【一般廃棄物処理施設】 有形固定資産減価償却率">
          <a:extLst>
            <a:ext uri="{FF2B5EF4-FFF2-40B4-BE49-F238E27FC236}">
              <a16:creationId xmlns:a16="http://schemas.microsoft.com/office/drawing/2014/main" id="{00000000-0008-0000-0F00-00001A020000}"/>
            </a:ext>
          </a:extLst>
        </xdr:cNvPr>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13352</xdr:rowOff>
    </xdr:from>
    <xdr:ext cx="405111" cy="259045"/>
    <xdr:sp macro="" textlink="">
      <xdr:nvSpPr>
        <xdr:cNvPr id="539" name="n_1mainValue【一般廃棄物処理施設】 有形固定資産減価償却率">
          <a:extLst>
            <a:ext uri="{FF2B5EF4-FFF2-40B4-BE49-F238E27FC236}">
              <a16:creationId xmlns:a16="http://schemas.microsoft.com/office/drawing/2014/main" id="{00000000-0008-0000-0F00-00001B020000}"/>
            </a:ext>
          </a:extLst>
        </xdr:cNvPr>
        <xdr:cNvSpPr txBox="1"/>
      </xdr:nvSpPr>
      <xdr:spPr>
        <a:xfrm>
          <a:off x="15266044" y="687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123842</xdr:rowOff>
    </xdr:from>
    <xdr:ext cx="405111" cy="259045"/>
    <xdr:sp macro="" textlink="">
      <xdr:nvSpPr>
        <xdr:cNvPr id="540" name="n_2mainValue【一般廃棄物処理施設】 有形固定資産減価償却率">
          <a:extLst>
            <a:ext uri="{FF2B5EF4-FFF2-40B4-BE49-F238E27FC236}">
              <a16:creationId xmlns:a16="http://schemas.microsoft.com/office/drawing/2014/main" id="{00000000-0008-0000-0F00-00001C020000}"/>
            </a:ext>
          </a:extLst>
        </xdr:cNvPr>
        <xdr:cNvSpPr txBox="1"/>
      </xdr:nvSpPr>
      <xdr:spPr>
        <a:xfrm>
          <a:off x="14389744" y="681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47642</xdr:rowOff>
    </xdr:from>
    <xdr:ext cx="405111" cy="259045"/>
    <xdr:sp macro="" textlink="">
      <xdr:nvSpPr>
        <xdr:cNvPr id="541" name="n_3mainValue【一般廃棄物処理施設】 有形固定資産減価償却率">
          <a:extLst>
            <a:ext uri="{FF2B5EF4-FFF2-40B4-BE49-F238E27FC236}">
              <a16:creationId xmlns:a16="http://schemas.microsoft.com/office/drawing/2014/main" id="{00000000-0008-0000-0F00-00001D020000}"/>
            </a:ext>
          </a:extLst>
        </xdr:cNvPr>
        <xdr:cNvSpPr txBox="1"/>
      </xdr:nvSpPr>
      <xdr:spPr>
        <a:xfrm>
          <a:off x="13500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140987</xdr:rowOff>
    </xdr:from>
    <xdr:ext cx="405111" cy="259045"/>
    <xdr:sp macro="" textlink="">
      <xdr:nvSpPr>
        <xdr:cNvPr id="542" name="n_4mainValue【一般廃棄物処理施設】 有形固定資産減価償却率">
          <a:extLst>
            <a:ext uri="{FF2B5EF4-FFF2-40B4-BE49-F238E27FC236}">
              <a16:creationId xmlns:a16="http://schemas.microsoft.com/office/drawing/2014/main" id="{00000000-0008-0000-0F00-00001E020000}"/>
            </a:ext>
          </a:extLst>
        </xdr:cNvPr>
        <xdr:cNvSpPr txBox="1"/>
      </xdr:nvSpPr>
      <xdr:spPr>
        <a:xfrm>
          <a:off x="12611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 一人当たり有形固定資産（償却資産）額グラフ枠">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 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 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 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167490</xdr:rowOff>
    </xdr:from>
    <xdr:to>
      <xdr:col>116</xdr:col>
      <xdr:colOff>114300</xdr:colOff>
      <xdr:row>37</xdr:row>
      <xdr:rowOff>97640</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2110700" y="633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18917</xdr:rowOff>
    </xdr:from>
    <xdr:ext cx="599010" cy="259045"/>
    <xdr:sp macro="" textlink="">
      <xdr:nvSpPr>
        <xdr:cNvPr id="583" name="【一般廃棄物処理施設】 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22199600" y="61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5222</xdr:rowOff>
    </xdr:from>
    <xdr:to>
      <xdr:col>112</xdr:col>
      <xdr:colOff>38100</xdr:colOff>
      <xdr:row>37</xdr:row>
      <xdr:rowOff>106822</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634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46840</xdr:rowOff>
    </xdr:from>
    <xdr:to>
      <xdr:col>116</xdr:col>
      <xdr:colOff>63500</xdr:colOff>
      <xdr:row>37</xdr:row>
      <xdr:rowOff>56022</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1323300" y="6390490"/>
          <a:ext cx="8382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13261</xdr:rowOff>
    </xdr:from>
    <xdr:to>
      <xdr:col>107</xdr:col>
      <xdr:colOff>101600</xdr:colOff>
      <xdr:row>37</xdr:row>
      <xdr:rowOff>114861</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0383500" y="635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56022</xdr:rowOff>
    </xdr:from>
    <xdr:to>
      <xdr:col>111</xdr:col>
      <xdr:colOff>177800</xdr:colOff>
      <xdr:row>37</xdr:row>
      <xdr:rowOff>64061</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20434300" y="6399672"/>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15136</xdr:rowOff>
    </xdr:from>
    <xdr:to>
      <xdr:col>102</xdr:col>
      <xdr:colOff>165100</xdr:colOff>
      <xdr:row>37</xdr:row>
      <xdr:rowOff>116736</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9494500" y="63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64061</xdr:rowOff>
    </xdr:from>
    <xdr:to>
      <xdr:col>107</xdr:col>
      <xdr:colOff>50800</xdr:colOff>
      <xdr:row>37</xdr:row>
      <xdr:rowOff>65936</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9545300" y="6407711"/>
          <a:ext cx="889000" cy="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18458</xdr:rowOff>
    </xdr:from>
    <xdr:to>
      <xdr:col>98</xdr:col>
      <xdr:colOff>38100</xdr:colOff>
      <xdr:row>37</xdr:row>
      <xdr:rowOff>120058</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8605500" y="636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65936</xdr:rowOff>
    </xdr:from>
    <xdr:to>
      <xdr:col>102</xdr:col>
      <xdr:colOff>114300</xdr:colOff>
      <xdr:row>37</xdr:row>
      <xdr:rowOff>69258</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8656300" y="6409586"/>
          <a:ext cx="889000" cy="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 一人当たり有形固定資産（償却資産）額">
          <a:extLst>
            <a:ext uri="{FF2B5EF4-FFF2-40B4-BE49-F238E27FC236}">
              <a16:creationId xmlns:a16="http://schemas.microsoft.com/office/drawing/2014/main" id="{00000000-0008-0000-0F00-000050020000}"/>
            </a:ext>
          </a:extLst>
        </xdr:cNvPr>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 一人当たり有形固定資産（償却資産）額">
          <a:extLst>
            <a:ext uri="{FF2B5EF4-FFF2-40B4-BE49-F238E27FC236}">
              <a16:creationId xmlns:a16="http://schemas.microsoft.com/office/drawing/2014/main" id="{00000000-0008-0000-0F00-000051020000}"/>
            </a:ext>
          </a:extLst>
        </xdr:cNvPr>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 一人当たり有形固定資産（償却資産）額">
          <a:extLst>
            <a:ext uri="{FF2B5EF4-FFF2-40B4-BE49-F238E27FC236}">
              <a16:creationId xmlns:a16="http://schemas.microsoft.com/office/drawing/2014/main" id="{00000000-0008-0000-0F00-000052020000}"/>
            </a:ext>
          </a:extLst>
        </xdr:cNvPr>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135813</xdr:rowOff>
    </xdr:from>
    <xdr:ext cx="534377" cy="259045"/>
    <xdr:sp macro="" textlink="">
      <xdr:nvSpPr>
        <xdr:cNvPr id="595" name="n_4aveValue【一般廃棄物処理施設】 一人当たり有形固定資産（償却資産）額">
          <a:extLst>
            <a:ext uri="{FF2B5EF4-FFF2-40B4-BE49-F238E27FC236}">
              <a16:creationId xmlns:a16="http://schemas.microsoft.com/office/drawing/2014/main" id="{00000000-0008-0000-0F00-000053020000}"/>
            </a:ext>
          </a:extLst>
        </xdr:cNvPr>
        <xdr:cNvSpPr txBox="1"/>
      </xdr:nvSpPr>
      <xdr:spPr>
        <a:xfrm>
          <a:off x="18389111" y="682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123349</xdr:rowOff>
    </xdr:from>
    <xdr:ext cx="599010" cy="259045"/>
    <xdr:sp macro="" textlink="">
      <xdr:nvSpPr>
        <xdr:cNvPr id="596" name="n_1mainValue【一般廃棄物処理施設】 一人当たり有形固定資産（償却資産）額">
          <a:extLst>
            <a:ext uri="{FF2B5EF4-FFF2-40B4-BE49-F238E27FC236}">
              <a16:creationId xmlns:a16="http://schemas.microsoft.com/office/drawing/2014/main" id="{00000000-0008-0000-0F00-000054020000}"/>
            </a:ext>
          </a:extLst>
        </xdr:cNvPr>
        <xdr:cNvSpPr txBox="1"/>
      </xdr:nvSpPr>
      <xdr:spPr>
        <a:xfrm>
          <a:off x="21011095" y="6124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131388</xdr:rowOff>
    </xdr:from>
    <xdr:ext cx="599010" cy="259045"/>
    <xdr:sp macro="" textlink="">
      <xdr:nvSpPr>
        <xdr:cNvPr id="597" name="n_2mainValue【一般廃棄物処理施設】 一人当たり有形固定資産（償却資産）額">
          <a:extLst>
            <a:ext uri="{FF2B5EF4-FFF2-40B4-BE49-F238E27FC236}">
              <a16:creationId xmlns:a16="http://schemas.microsoft.com/office/drawing/2014/main" id="{00000000-0008-0000-0F00-000055020000}"/>
            </a:ext>
          </a:extLst>
        </xdr:cNvPr>
        <xdr:cNvSpPr txBox="1"/>
      </xdr:nvSpPr>
      <xdr:spPr>
        <a:xfrm>
          <a:off x="20134795" y="6132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133263</xdr:rowOff>
    </xdr:from>
    <xdr:ext cx="599010" cy="259045"/>
    <xdr:sp macro="" textlink="">
      <xdr:nvSpPr>
        <xdr:cNvPr id="598" name="n_3mainValue【一般廃棄物処理施設】 一人当たり有形固定資産（償却資産）額">
          <a:extLst>
            <a:ext uri="{FF2B5EF4-FFF2-40B4-BE49-F238E27FC236}">
              <a16:creationId xmlns:a16="http://schemas.microsoft.com/office/drawing/2014/main" id="{00000000-0008-0000-0F00-000056020000}"/>
            </a:ext>
          </a:extLst>
        </xdr:cNvPr>
        <xdr:cNvSpPr txBox="1"/>
      </xdr:nvSpPr>
      <xdr:spPr>
        <a:xfrm>
          <a:off x="19245795" y="613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35</xdr:row>
      <xdr:rowOff>136585</xdr:rowOff>
    </xdr:from>
    <xdr:ext cx="599010" cy="259045"/>
    <xdr:sp macro="" textlink="">
      <xdr:nvSpPr>
        <xdr:cNvPr id="599" name="n_4mainValue【一般廃棄物処理施設】 一人当たり有形固定資産（償却資産）額">
          <a:extLst>
            <a:ext uri="{FF2B5EF4-FFF2-40B4-BE49-F238E27FC236}">
              <a16:creationId xmlns:a16="http://schemas.microsoft.com/office/drawing/2014/main" id="{00000000-0008-0000-0F00-000057020000}"/>
            </a:ext>
          </a:extLst>
        </xdr:cNvPr>
        <xdr:cNvSpPr txBox="1"/>
      </xdr:nvSpPr>
      <xdr:spPr>
        <a:xfrm>
          <a:off x="18356795" y="613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 有形固定資産減価償却率グラフ枠">
          <a:extLst>
            <a:ext uri="{FF2B5EF4-FFF2-40B4-BE49-F238E27FC236}">
              <a16:creationId xmlns:a16="http://schemas.microsoft.com/office/drawing/2014/main" id="{00000000-0008-0000-0F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 有形固定資産減価償却率最小値テキスト">
          <a:extLst>
            <a:ext uri="{FF2B5EF4-FFF2-40B4-BE49-F238E27FC236}">
              <a16:creationId xmlns:a16="http://schemas.microsoft.com/office/drawing/2014/main" id="{00000000-0008-0000-0F00-000070020000}"/>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 有形固定資産減価償却率最大値テキスト">
          <a:extLst>
            <a:ext uri="{FF2B5EF4-FFF2-40B4-BE49-F238E27FC236}">
              <a16:creationId xmlns:a16="http://schemas.microsoft.com/office/drawing/2014/main" id="{00000000-0008-0000-0F00-000072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118127</xdr:rowOff>
    </xdr:from>
    <xdr:ext cx="405111" cy="259045"/>
    <xdr:sp macro="" textlink="">
      <xdr:nvSpPr>
        <xdr:cNvPr id="628" name="【保健センター・保健所】 有形固定資産減価償却率平均値テキスト">
          <a:extLst>
            <a:ext uri="{FF2B5EF4-FFF2-40B4-BE49-F238E27FC236}">
              <a16:creationId xmlns:a16="http://schemas.microsoft.com/office/drawing/2014/main" id="{00000000-0008-0000-0F00-000074020000}"/>
            </a:ext>
          </a:extLst>
        </xdr:cNvPr>
        <xdr:cNvSpPr txBox="1"/>
      </xdr:nvSpPr>
      <xdr:spPr>
        <a:xfrm>
          <a:off x="16357600" y="1023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23495</xdr:rowOff>
    </xdr:from>
    <xdr:to>
      <xdr:col>85</xdr:col>
      <xdr:colOff>177800</xdr:colOff>
      <xdr:row>58</xdr:row>
      <xdr:rowOff>125095</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6268700" y="996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46372</xdr:rowOff>
    </xdr:from>
    <xdr:ext cx="405111" cy="259045"/>
    <xdr:sp macro="" textlink="">
      <xdr:nvSpPr>
        <xdr:cNvPr id="640" name="【保健センター・保健所】 有形固定資産減価償却率該当値テキスト">
          <a:extLst>
            <a:ext uri="{FF2B5EF4-FFF2-40B4-BE49-F238E27FC236}">
              <a16:creationId xmlns:a16="http://schemas.microsoft.com/office/drawing/2014/main" id="{00000000-0008-0000-0F00-000080020000}"/>
            </a:ext>
          </a:extLst>
        </xdr:cNvPr>
        <xdr:cNvSpPr txBox="1"/>
      </xdr:nvSpPr>
      <xdr:spPr>
        <a:xfrm>
          <a:off x="16357600" y="981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120650</xdr:rowOff>
    </xdr:from>
    <xdr:to>
      <xdr:col>81</xdr:col>
      <xdr:colOff>101600</xdr:colOff>
      <xdr:row>60</xdr:row>
      <xdr:rowOff>50800</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74295</xdr:rowOff>
    </xdr:from>
    <xdr:to>
      <xdr:col>85</xdr:col>
      <xdr:colOff>127000</xdr:colOff>
      <xdr:row>60</xdr:row>
      <xdr:rowOff>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flipV="1">
          <a:off x="15481300" y="10018395"/>
          <a:ext cx="8382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4592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44450</xdr:rowOff>
    </xdr:from>
    <xdr:to>
      <xdr:col>72</xdr:col>
      <xdr:colOff>38100</xdr:colOff>
      <xdr:row>59</xdr:row>
      <xdr:rowOff>146050</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365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95250</xdr:rowOff>
    </xdr:from>
    <xdr:to>
      <xdr:col>76</xdr:col>
      <xdr:colOff>114300</xdr:colOff>
      <xdr:row>59</xdr:row>
      <xdr:rowOff>133350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3703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95250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814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60977</xdr:rowOff>
    </xdr:from>
    <xdr:ext cx="405111" cy="259045"/>
    <xdr:sp macro="" textlink="">
      <xdr:nvSpPr>
        <xdr:cNvPr id="649" name="n_1aveValue【保健センター・保健所】 有形固定資産減価償却率">
          <a:extLst>
            <a:ext uri="{FF2B5EF4-FFF2-40B4-BE49-F238E27FC236}">
              <a16:creationId xmlns:a16="http://schemas.microsoft.com/office/drawing/2014/main" id="{00000000-0008-0000-0F00-000089020000}"/>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650" name="n_2aveValue【保健センター・保健所】 有形固定資産減価償却率">
          <a:extLst>
            <a:ext uri="{FF2B5EF4-FFF2-40B4-BE49-F238E27FC236}">
              <a16:creationId xmlns:a16="http://schemas.microsoft.com/office/drawing/2014/main" id="{00000000-0008-0000-0F00-00008A020000}"/>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651" name="n_3aveValue【保健センター・保健所】 有形固定資産減価償却率">
          <a:extLst>
            <a:ext uri="{FF2B5EF4-FFF2-40B4-BE49-F238E27FC236}">
              <a16:creationId xmlns:a16="http://schemas.microsoft.com/office/drawing/2014/main" id="{00000000-0008-0000-0F00-00008B020000}"/>
            </a:ext>
          </a:extLst>
        </xdr:cNvPr>
        <xdr:cNvSpPr txBox="1"/>
      </xdr:nvSpPr>
      <xdr:spPr>
        <a:xfrm>
          <a:off x="13500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139082</xdr:rowOff>
    </xdr:from>
    <xdr:ext cx="405111" cy="259045"/>
    <xdr:sp macro="" textlink="">
      <xdr:nvSpPr>
        <xdr:cNvPr id="652" name="n_4aveValue【保健センター・保健所】 有形固定資産減価償却率">
          <a:extLst>
            <a:ext uri="{FF2B5EF4-FFF2-40B4-BE49-F238E27FC236}">
              <a16:creationId xmlns:a16="http://schemas.microsoft.com/office/drawing/2014/main" id="{00000000-0008-0000-0F00-00008C020000}"/>
            </a:ext>
          </a:extLst>
        </xdr:cNvPr>
        <xdr:cNvSpPr txBox="1"/>
      </xdr:nvSpPr>
      <xdr:spPr>
        <a:xfrm>
          <a:off x="12611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67327</xdr:rowOff>
    </xdr:from>
    <xdr:ext cx="405111" cy="259045"/>
    <xdr:sp macro="" textlink="">
      <xdr:nvSpPr>
        <xdr:cNvPr id="653" name="n_1mainValue【保健センター・保健所】 有形固定資産減価償却率">
          <a:extLst>
            <a:ext uri="{FF2B5EF4-FFF2-40B4-BE49-F238E27FC236}">
              <a16:creationId xmlns:a16="http://schemas.microsoft.com/office/drawing/2014/main" id="{00000000-0008-0000-0F00-00008D020000}"/>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29227</xdr:rowOff>
    </xdr:from>
    <xdr:ext cx="405111" cy="259045"/>
    <xdr:sp macro="" textlink="">
      <xdr:nvSpPr>
        <xdr:cNvPr id="654" name="n_2mainValue【保健センター・保健所】 有形固定資産減価償却率">
          <a:extLst>
            <a:ext uri="{FF2B5EF4-FFF2-40B4-BE49-F238E27FC236}">
              <a16:creationId xmlns:a16="http://schemas.microsoft.com/office/drawing/2014/main" id="{00000000-0008-0000-0F00-00008E020000}"/>
            </a:ext>
          </a:extLst>
        </xdr:cNvPr>
        <xdr:cNvSpPr txBox="1"/>
      </xdr:nvSpPr>
      <xdr:spPr>
        <a:xfrm>
          <a:off x="143897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162577</xdr:rowOff>
    </xdr:from>
    <xdr:ext cx="405111" cy="259045"/>
    <xdr:sp macro="" textlink="">
      <xdr:nvSpPr>
        <xdr:cNvPr id="655" name="n_3mainValue【保健センター・保健所】 有形固定資産減価償却率">
          <a:extLst>
            <a:ext uri="{FF2B5EF4-FFF2-40B4-BE49-F238E27FC236}">
              <a16:creationId xmlns:a16="http://schemas.microsoft.com/office/drawing/2014/main" id="{00000000-0008-0000-0F00-00008F020000}"/>
            </a:ext>
          </a:extLst>
        </xdr:cNvPr>
        <xdr:cNvSpPr txBox="1"/>
      </xdr:nvSpPr>
      <xdr:spPr>
        <a:xfrm>
          <a:off x="13500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56" name="n_4mainValue【保健センター・保健所】 有形固定資産減価償却率">
          <a:extLst>
            <a:ext uri="{FF2B5EF4-FFF2-40B4-BE49-F238E27FC236}">
              <a16:creationId xmlns:a16="http://schemas.microsoft.com/office/drawing/2014/main" id="{00000000-0008-0000-0F00-000090020000}"/>
            </a:ext>
          </a:extLst>
        </xdr:cNvPr>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 一人当たり面積グラフ枠">
          <a:extLst>
            <a:ext uri="{FF2B5EF4-FFF2-40B4-BE49-F238E27FC236}">
              <a16:creationId xmlns:a16="http://schemas.microsoft.com/office/drawing/2014/main" id="{00000000-0008-0000-0F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 一人当たり面積最小値テキスト">
          <a:extLst>
            <a:ext uri="{FF2B5EF4-FFF2-40B4-BE49-F238E27FC236}">
              <a16:creationId xmlns:a16="http://schemas.microsoft.com/office/drawing/2014/main" id="{00000000-0008-0000-0F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 一人当たり面積最大値テキスト">
          <a:extLst>
            <a:ext uri="{FF2B5EF4-FFF2-40B4-BE49-F238E27FC236}">
              <a16:creationId xmlns:a16="http://schemas.microsoft.com/office/drawing/2014/main" id="{00000000-0008-0000-0F00-0000A9020000}"/>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 一人当たり面積平均値テキスト">
          <a:extLst>
            <a:ext uri="{FF2B5EF4-FFF2-40B4-BE49-F238E27FC236}">
              <a16:creationId xmlns:a16="http://schemas.microsoft.com/office/drawing/2014/main" id="{00000000-0008-0000-0F00-0000AB020000}"/>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118364</xdr:rowOff>
    </xdr:from>
    <xdr:to>
      <xdr:col>116</xdr:col>
      <xdr:colOff>114300</xdr:colOff>
      <xdr:row>63</xdr:row>
      <xdr:rowOff>48514</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21107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96791</xdr:rowOff>
    </xdr:from>
    <xdr:ext cx="469744" cy="259045"/>
    <xdr:sp macro="" textlink="">
      <xdr:nvSpPr>
        <xdr:cNvPr id="695" name="【保健センター・保健所】 一人当たり面積該当値テキスト">
          <a:extLst>
            <a:ext uri="{FF2B5EF4-FFF2-40B4-BE49-F238E27FC236}">
              <a16:creationId xmlns:a16="http://schemas.microsoft.com/office/drawing/2014/main" id="{00000000-0008-0000-0F00-0000B7020000}"/>
            </a:ext>
          </a:extLst>
        </xdr:cNvPr>
        <xdr:cNvSpPr txBox="1"/>
      </xdr:nvSpPr>
      <xdr:spPr>
        <a:xfrm>
          <a:off x="22199600" y="1072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164084</xdr:rowOff>
    </xdr:from>
    <xdr:to>
      <xdr:col>112</xdr:col>
      <xdr:colOff>38100</xdr:colOff>
      <xdr:row>63</xdr:row>
      <xdr:rowOff>94234</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1272500" y="1079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169164</xdr:rowOff>
    </xdr:from>
    <xdr:to>
      <xdr:col>116</xdr:col>
      <xdr:colOff>63500</xdr:colOff>
      <xdr:row>63</xdr:row>
      <xdr:rowOff>43434</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flipV="1">
          <a:off x="21323300" y="1079906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118364</xdr:rowOff>
    </xdr:from>
    <xdr:to>
      <xdr:col>107</xdr:col>
      <xdr:colOff>101600</xdr:colOff>
      <xdr:row>63</xdr:row>
      <xdr:rowOff>48514</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0383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169164</xdr:rowOff>
    </xdr:from>
    <xdr:to>
      <xdr:col>111</xdr:col>
      <xdr:colOff>177800</xdr:colOff>
      <xdr:row>63</xdr:row>
      <xdr:rowOff>43434</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0434300" y="107990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118364</xdr:rowOff>
    </xdr:from>
    <xdr:to>
      <xdr:col>102</xdr:col>
      <xdr:colOff>165100</xdr:colOff>
      <xdr:row>63</xdr:row>
      <xdr:rowOff>48514</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9494500" y="107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169164</xdr:rowOff>
    </xdr:from>
    <xdr:to>
      <xdr:col>107</xdr:col>
      <xdr:colOff>50800</xdr:colOff>
      <xdr:row>62</xdr:row>
      <xdr:rowOff>169164</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9545300" y="1079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74930</xdr:rowOff>
    </xdr:from>
    <xdr:to>
      <xdr:col>98</xdr:col>
      <xdr:colOff>38100</xdr:colOff>
      <xdr:row>64</xdr:row>
      <xdr:rowOff>5080</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8605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169164</xdr:rowOff>
    </xdr:from>
    <xdr:to>
      <xdr:col>102</xdr:col>
      <xdr:colOff>114300</xdr:colOff>
      <xdr:row>63</xdr:row>
      <xdr:rowOff>125730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8656300" y="107990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 一人当たり面積">
          <a:extLst>
            <a:ext uri="{FF2B5EF4-FFF2-40B4-BE49-F238E27FC236}">
              <a16:creationId xmlns:a16="http://schemas.microsoft.com/office/drawing/2014/main" id="{00000000-0008-0000-0F00-0000C0020000}"/>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 一人当たり面積">
          <a:extLst>
            <a:ext uri="{FF2B5EF4-FFF2-40B4-BE49-F238E27FC236}">
              <a16:creationId xmlns:a16="http://schemas.microsoft.com/office/drawing/2014/main" id="{00000000-0008-0000-0F00-0000C1020000}"/>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 一人当たり面積">
          <a:extLst>
            <a:ext uri="{FF2B5EF4-FFF2-40B4-BE49-F238E27FC236}">
              <a16:creationId xmlns:a16="http://schemas.microsoft.com/office/drawing/2014/main" id="{00000000-0008-0000-0F00-0000C2020000}"/>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07" name="n_4aveValue【保健センター・保健所】 一人当たり面積">
          <a:extLst>
            <a:ext uri="{FF2B5EF4-FFF2-40B4-BE49-F238E27FC236}">
              <a16:creationId xmlns:a16="http://schemas.microsoft.com/office/drawing/2014/main" id="{00000000-0008-0000-0F00-0000C3020000}"/>
            </a:ext>
          </a:extLst>
        </xdr:cNvPr>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85361</xdr:rowOff>
    </xdr:from>
    <xdr:ext cx="469744" cy="259045"/>
    <xdr:sp macro="" textlink="">
      <xdr:nvSpPr>
        <xdr:cNvPr id="708" name="n_1mainValue【保健センター・保健所】 一人当たり面積">
          <a:extLst>
            <a:ext uri="{FF2B5EF4-FFF2-40B4-BE49-F238E27FC236}">
              <a16:creationId xmlns:a16="http://schemas.microsoft.com/office/drawing/2014/main" id="{00000000-0008-0000-0F00-0000C4020000}"/>
            </a:ext>
          </a:extLst>
        </xdr:cNvPr>
        <xdr:cNvSpPr txBox="1"/>
      </xdr:nvSpPr>
      <xdr:spPr>
        <a:xfrm>
          <a:off x="21075727"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39641</xdr:rowOff>
    </xdr:from>
    <xdr:ext cx="469744" cy="259045"/>
    <xdr:sp macro="" textlink="">
      <xdr:nvSpPr>
        <xdr:cNvPr id="709" name="n_2mainValue【保健センター・保健所】 一人当たり面積">
          <a:extLst>
            <a:ext uri="{FF2B5EF4-FFF2-40B4-BE49-F238E27FC236}">
              <a16:creationId xmlns:a16="http://schemas.microsoft.com/office/drawing/2014/main" id="{00000000-0008-0000-0F00-0000C5020000}"/>
            </a:ext>
          </a:extLst>
        </xdr:cNvPr>
        <xdr:cNvSpPr txBox="1"/>
      </xdr:nvSpPr>
      <xdr:spPr>
        <a:xfrm>
          <a:off x="20199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39641</xdr:rowOff>
    </xdr:from>
    <xdr:ext cx="469744" cy="259045"/>
    <xdr:sp macro="" textlink="">
      <xdr:nvSpPr>
        <xdr:cNvPr id="710" name="n_3mainValue【保健センター・保健所】 一人当たり面積">
          <a:extLst>
            <a:ext uri="{FF2B5EF4-FFF2-40B4-BE49-F238E27FC236}">
              <a16:creationId xmlns:a16="http://schemas.microsoft.com/office/drawing/2014/main" id="{00000000-0008-0000-0F00-0000C6020000}"/>
            </a:ext>
          </a:extLst>
        </xdr:cNvPr>
        <xdr:cNvSpPr txBox="1"/>
      </xdr:nvSpPr>
      <xdr:spPr>
        <a:xfrm>
          <a:off x="19310427" y="108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167657</xdr:rowOff>
    </xdr:from>
    <xdr:ext cx="469744" cy="259045"/>
    <xdr:sp macro="" textlink="">
      <xdr:nvSpPr>
        <xdr:cNvPr id="711" name="n_4mainValue【保健センター・保健所】 一人当たり面積">
          <a:extLst>
            <a:ext uri="{FF2B5EF4-FFF2-40B4-BE49-F238E27FC236}">
              <a16:creationId xmlns:a16="http://schemas.microsoft.com/office/drawing/2014/main" id="{00000000-0008-0000-0F00-0000C7020000}"/>
            </a:ext>
          </a:extLst>
        </xdr:cNvPr>
        <xdr:cNvSpPr txBox="1"/>
      </xdr:nvSpPr>
      <xdr:spPr>
        <a:xfrm>
          <a:off x="184214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 有形固定資産減価償却率グラフ枠">
          <a:extLst>
            <a:ext uri="{FF2B5EF4-FFF2-40B4-BE49-F238E27FC236}">
              <a16:creationId xmlns:a16="http://schemas.microsoft.com/office/drawing/2014/main" id="{00000000-0008-0000-0F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 有形固定資産減価償却率最小値テキスト">
          <a:extLst>
            <a:ext uri="{FF2B5EF4-FFF2-40B4-BE49-F238E27FC236}">
              <a16:creationId xmlns:a16="http://schemas.microsoft.com/office/drawing/2014/main" id="{00000000-0008-0000-0F00-0000E1020000}"/>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 有形固定資産減価償却率最大値テキスト">
          <a:extLst>
            <a:ext uri="{FF2B5EF4-FFF2-40B4-BE49-F238E27FC236}">
              <a16:creationId xmlns:a16="http://schemas.microsoft.com/office/drawing/2014/main" id="{00000000-0008-0000-0F00-0000E3020000}"/>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113047</xdr:rowOff>
    </xdr:from>
    <xdr:ext cx="405111" cy="259045"/>
    <xdr:sp macro="" textlink="">
      <xdr:nvSpPr>
        <xdr:cNvPr id="741" name="【消防施設】 有形固定資産減価償却率平均値テキスト">
          <a:extLst>
            <a:ext uri="{FF2B5EF4-FFF2-40B4-BE49-F238E27FC236}">
              <a16:creationId xmlns:a16="http://schemas.microsoft.com/office/drawing/2014/main" id="{00000000-0008-0000-0F00-0000E5020000}"/>
            </a:ext>
          </a:extLst>
        </xdr:cNvPr>
        <xdr:cNvSpPr txBox="1"/>
      </xdr:nvSpPr>
      <xdr:spPr>
        <a:xfrm>
          <a:off x="16357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84455</xdr:rowOff>
    </xdr:from>
    <xdr:to>
      <xdr:col>85</xdr:col>
      <xdr:colOff>177800</xdr:colOff>
      <xdr:row>84</xdr:row>
      <xdr:rowOff>14605</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62687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62882</xdr:rowOff>
    </xdr:from>
    <xdr:ext cx="405111" cy="259045"/>
    <xdr:sp macro="" textlink="">
      <xdr:nvSpPr>
        <xdr:cNvPr id="753" name="【消防施設】 有形固定資産減価償却率該当値テキスト">
          <a:extLst>
            <a:ext uri="{FF2B5EF4-FFF2-40B4-BE49-F238E27FC236}">
              <a16:creationId xmlns:a16="http://schemas.microsoft.com/office/drawing/2014/main" id="{00000000-0008-0000-0F00-0000F1020000}"/>
            </a:ext>
          </a:extLst>
        </xdr:cNvPr>
        <xdr:cNvSpPr txBox="1"/>
      </xdr:nvSpPr>
      <xdr:spPr>
        <a:xfrm>
          <a:off x="16357600"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67311</xdr:rowOff>
    </xdr:from>
    <xdr:to>
      <xdr:col>81</xdr:col>
      <xdr:colOff>101600</xdr:colOff>
      <xdr:row>83</xdr:row>
      <xdr:rowOff>168911</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5430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118111</xdr:rowOff>
    </xdr:from>
    <xdr:to>
      <xdr:col>85</xdr:col>
      <xdr:colOff>127000</xdr:colOff>
      <xdr:row>83</xdr:row>
      <xdr:rowOff>135255</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5481300" y="1434846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34925</xdr:rowOff>
    </xdr:from>
    <xdr:to>
      <xdr:col>76</xdr:col>
      <xdr:colOff>165100</xdr:colOff>
      <xdr:row>83</xdr:row>
      <xdr:rowOff>136525</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4541500" y="1426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85725</xdr:rowOff>
    </xdr:from>
    <xdr:to>
      <xdr:col>81</xdr:col>
      <xdr:colOff>50800</xdr:colOff>
      <xdr:row>83</xdr:row>
      <xdr:rowOff>118111</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4592300" y="143160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636</xdr:rowOff>
    </xdr:from>
    <xdr:to>
      <xdr:col>72</xdr:col>
      <xdr:colOff>38100</xdr:colOff>
      <xdr:row>83</xdr:row>
      <xdr:rowOff>102236</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3652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51436</xdr:rowOff>
    </xdr:from>
    <xdr:to>
      <xdr:col>76</xdr:col>
      <xdr:colOff>114300</xdr:colOff>
      <xdr:row>83</xdr:row>
      <xdr:rowOff>85725</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3703300" y="142817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145414</xdr:rowOff>
    </xdr:from>
    <xdr:to>
      <xdr:col>67</xdr:col>
      <xdr:colOff>101600</xdr:colOff>
      <xdr:row>83</xdr:row>
      <xdr:rowOff>75564</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2763500" y="1420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24764</xdr:rowOff>
    </xdr:from>
    <xdr:to>
      <xdr:col>71</xdr:col>
      <xdr:colOff>177800</xdr:colOff>
      <xdr:row>83</xdr:row>
      <xdr:rowOff>51436</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814300" y="142551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8272</xdr:rowOff>
    </xdr:from>
    <xdr:ext cx="405111" cy="259045"/>
    <xdr:sp macro="" textlink="">
      <xdr:nvSpPr>
        <xdr:cNvPr id="762" name="n_1aveValue【消防施設】 有形固定資産減価償却率">
          <a:extLst>
            <a:ext uri="{FF2B5EF4-FFF2-40B4-BE49-F238E27FC236}">
              <a16:creationId xmlns:a16="http://schemas.microsoft.com/office/drawing/2014/main" id="{00000000-0008-0000-0F00-0000FA020000}"/>
            </a:ext>
          </a:extLst>
        </xdr:cNvPr>
        <xdr:cNvSpPr txBox="1"/>
      </xdr:nvSpPr>
      <xdr:spPr>
        <a:xfrm>
          <a:off x="15266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164482</xdr:rowOff>
    </xdr:from>
    <xdr:ext cx="405111" cy="259045"/>
    <xdr:sp macro="" textlink="">
      <xdr:nvSpPr>
        <xdr:cNvPr id="763" name="n_2aveValue【消防施設】 有形固定資産減価償却率">
          <a:extLst>
            <a:ext uri="{FF2B5EF4-FFF2-40B4-BE49-F238E27FC236}">
              <a16:creationId xmlns:a16="http://schemas.microsoft.com/office/drawing/2014/main" id="{00000000-0008-0000-0F00-0000FB020000}"/>
            </a:ext>
          </a:extLst>
        </xdr:cNvPr>
        <xdr:cNvSpPr txBox="1"/>
      </xdr:nvSpPr>
      <xdr:spPr>
        <a:xfrm>
          <a:off x="14389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764" name="n_3aveValue【消防施設】 有形固定資産減価償却率">
          <a:extLst>
            <a:ext uri="{FF2B5EF4-FFF2-40B4-BE49-F238E27FC236}">
              <a16:creationId xmlns:a16="http://schemas.microsoft.com/office/drawing/2014/main" id="{00000000-0008-0000-0F00-0000FC020000}"/>
            </a:ext>
          </a:extLst>
        </xdr:cNvPr>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765" name="n_4aveValue【消防施設】 有形固定資産減価償却率">
          <a:extLst>
            <a:ext uri="{FF2B5EF4-FFF2-40B4-BE49-F238E27FC236}">
              <a16:creationId xmlns:a16="http://schemas.microsoft.com/office/drawing/2014/main" id="{00000000-0008-0000-0F00-0000FD020000}"/>
            </a:ext>
          </a:extLst>
        </xdr:cNvPr>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160038</xdr:rowOff>
    </xdr:from>
    <xdr:ext cx="405111" cy="259045"/>
    <xdr:sp macro="" textlink="">
      <xdr:nvSpPr>
        <xdr:cNvPr id="766" name="n_1mainValue【消防施設】 有形固定資産減価償却率">
          <a:extLst>
            <a:ext uri="{FF2B5EF4-FFF2-40B4-BE49-F238E27FC236}">
              <a16:creationId xmlns:a16="http://schemas.microsoft.com/office/drawing/2014/main" id="{00000000-0008-0000-0F00-0000FE020000}"/>
            </a:ext>
          </a:extLst>
        </xdr:cNvPr>
        <xdr:cNvSpPr txBox="1"/>
      </xdr:nvSpPr>
      <xdr:spPr>
        <a:xfrm>
          <a:off x="15266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127652</xdr:rowOff>
    </xdr:from>
    <xdr:ext cx="405111" cy="259045"/>
    <xdr:sp macro="" textlink="">
      <xdr:nvSpPr>
        <xdr:cNvPr id="767" name="n_2mainValue【消防施設】 有形固定資産減価償却率">
          <a:extLst>
            <a:ext uri="{FF2B5EF4-FFF2-40B4-BE49-F238E27FC236}">
              <a16:creationId xmlns:a16="http://schemas.microsoft.com/office/drawing/2014/main" id="{00000000-0008-0000-0F00-0000FF020000}"/>
            </a:ext>
          </a:extLst>
        </xdr:cNvPr>
        <xdr:cNvSpPr txBox="1"/>
      </xdr:nvSpPr>
      <xdr:spPr>
        <a:xfrm>
          <a:off x="14389744"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93363</xdr:rowOff>
    </xdr:from>
    <xdr:ext cx="405111" cy="259045"/>
    <xdr:sp macro="" textlink="">
      <xdr:nvSpPr>
        <xdr:cNvPr id="768" name="n_3mainValue【消防施設】 有形固定資産減価償却率">
          <a:extLst>
            <a:ext uri="{FF2B5EF4-FFF2-40B4-BE49-F238E27FC236}">
              <a16:creationId xmlns:a16="http://schemas.microsoft.com/office/drawing/2014/main" id="{00000000-0008-0000-0F00-000000030000}"/>
            </a:ext>
          </a:extLst>
        </xdr:cNvPr>
        <xdr:cNvSpPr txBox="1"/>
      </xdr:nvSpPr>
      <xdr:spPr>
        <a:xfrm>
          <a:off x="13500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66691</xdr:rowOff>
    </xdr:from>
    <xdr:ext cx="405111" cy="259045"/>
    <xdr:sp macro="" textlink="">
      <xdr:nvSpPr>
        <xdr:cNvPr id="769" name="n_4mainValue【消防施設】 有形固定資産減価償却率">
          <a:extLst>
            <a:ext uri="{FF2B5EF4-FFF2-40B4-BE49-F238E27FC236}">
              <a16:creationId xmlns:a16="http://schemas.microsoft.com/office/drawing/2014/main" id="{00000000-0008-0000-0F00-000001030000}"/>
            </a:ext>
          </a:extLst>
        </xdr:cNvPr>
        <xdr:cNvSpPr txBox="1"/>
      </xdr:nvSpPr>
      <xdr:spPr>
        <a:xfrm>
          <a:off x="12611744" y="1429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 一人当たり面積グラフ枠">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 一人当たり面積最小値テキスト">
          <a:extLst>
            <a:ext uri="{FF2B5EF4-FFF2-40B4-BE49-F238E27FC236}">
              <a16:creationId xmlns:a16="http://schemas.microsoft.com/office/drawing/2014/main" id="{00000000-0008-0000-0F00-00001A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 一人当たり面積最大値テキスト">
          <a:extLst>
            <a:ext uri="{FF2B5EF4-FFF2-40B4-BE49-F238E27FC236}">
              <a16:creationId xmlns:a16="http://schemas.microsoft.com/office/drawing/2014/main" id="{00000000-0008-0000-0F00-00001C030000}"/>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98" name="【消防施設】 一人当たり面積平均値テキスト">
          <a:extLst>
            <a:ext uri="{FF2B5EF4-FFF2-40B4-BE49-F238E27FC236}">
              <a16:creationId xmlns:a16="http://schemas.microsoft.com/office/drawing/2014/main" id="{00000000-0008-0000-0F00-00001E030000}"/>
            </a:ext>
          </a:extLst>
        </xdr:cNvPr>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21107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111777</xdr:rowOff>
    </xdr:from>
    <xdr:ext cx="469744" cy="259045"/>
    <xdr:sp macro="" textlink="">
      <xdr:nvSpPr>
        <xdr:cNvPr id="810" name="【消防施設】 一人当たり面積該当値テキスト">
          <a:extLst>
            <a:ext uri="{FF2B5EF4-FFF2-40B4-BE49-F238E27FC236}">
              <a16:creationId xmlns:a16="http://schemas.microsoft.com/office/drawing/2014/main" id="{00000000-0008-0000-0F00-00002A030000}"/>
            </a:ext>
          </a:extLst>
        </xdr:cNvPr>
        <xdr:cNvSpPr txBox="1"/>
      </xdr:nvSpPr>
      <xdr:spPr>
        <a:xfrm>
          <a:off x="22199600"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1272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12700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21323300" y="1441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133350</xdr:rowOff>
    </xdr:from>
    <xdr:to>
      <xdr:col>107</xdr:col>
      <xdr:colOff>101600</xdr:colOff>
      <xdr:row>84</xdr:row>
      <xdr:rowOff>63500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0383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12700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0434300" y="1441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127000</xdr:rowOff>
    </xdr:from>
    <xdr:to>
      <xdr:col>102</xdr:col>
      <xdr:colOff>165100</xdr:colOff>
      <xdr:row>83</xdr:row>
      <xdr:rowOff>57150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94945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6350</xdr:rowOff>
    </xdr:from>
    <xdr:to>
      <xdr:col>107</xdr:col>
      <xdr:colOff>50800</xdr:colOff>
      <xdr:row>84</xdr:row>
      <xdr:rowOff>12700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a:off x="19545300" y="142367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127000</xdr:rowOff>
    </xdr:from>
    <xdr:to>
      <xdr:col>98</xdr:col>
      <xdr:colOff>38100</xdr:colOff>
      <xdr:row>83</xdr:row>
      <xdr:rowOff>57150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86055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6350</xdr:rowOff>
    </xdr:from>
    <xdr:to>
      <xdr:col>102</xdr:col>
      <xdr:colOff>114300</xdr:colOff>
      <xdr:row>83</xdr:row>
      <xdr:rowOff>6350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656300" y="1423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73677</xdr:rowOff>
    </xdr:from>
    <xdr:ext cx="469744" cy="259045"/>
    <xdr:sp macro="" textlink="">
      <xdr:nvSpPr>
        <xdr:cNvPr id="819" name="n_1aveValue【消防施設】 一人当たり面積">
          <a:extLst>
            <a:ext uri="{FF2B5EF4-FFF2-40B4-BE49-F238E27FC236}">
              <a16:creationId xmlns:a16="http://schemas.microsoft.com/office/drawing/2014/main" id="{00000000-0008-0000-0F00-000033030000}"/>
            </a:ext>
          </a:extLst>
        </xdr:cNvPr>
        <xdr:cNvSpPr txBox="1"/>
      </xdr:nvSpPr>
      <xdr:spPr>
        <a:xfrm>
          <a:off x="210757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820" name="n_2aveValue【消防施設】 一人当たり面積">
          <a:extLst>
            <a:ext uri="{FF2B5EF4-FFF2-40B4-BE49-F238E27FC236}">
              <a16:creationId xmlns:a16="http://schemas.microsoft.com/office/drawing/2014/main" id="{00000000-0008-0000-0F00-000034030000}"/>
            </a:ext>
          </a:extLst>
        </xdr:cNvPr>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821" name="n_3aveValue【消防施設】 一人当たり面積">
          <a:extLst>
            <a:ext uri="{FF2B5EF4-FFF2-40B4-BE49-F238E27FC236}">
              <a16:creationId xmlns:a16="http://schemas.microsoft.com/office/drawing/2014/main" id="{00000000-0008-0000-0F00-00003503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2" name="n_4aveValue【消防施設】 一人当たり面積">
          <a:extLst>
            <a:ext uri="{FF2B5EF4-FFF2-40B4-BE49-F238E27FC236}">
              <a16:creationId xmlns:a16="http://schemas.microsoft.com/office/drawing/2014/main" id="{00000000-0008-0000-0F00-000036030000}"/>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54627</xdr:rowOff>
    </xdr:from>
    <xdr:ext cx="469744" cy="259045"/>
    <xdr:sp macro="" textlink="">
      <xdr:nvSpPr>
        <xdr:cNvPr id="823" name="n_1mainValue【消防施設】 一人当たり面積">
          <a:extLst>
            <a:ext uri="{FF2B5EF4-FFF2-40B4-BE49-F238E27FC236}">
              <a16:creationId xmlns:a16="http://schemas.microsoft.com/office/drawing/2014/main" id="{00000000-0008-0000-0F00-000037030000}"/>
            </a:ext>
          </a:extLst>
        </xdr:cNvPr>
        <xdr:cNvSpPr txBox="1"/>
      </xdr:nvSpPr>
      <xdr:spPr>
        <a:xfrm>
          <a:off x="210757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54627</xdr:rowOff>
    </xdr:from>
    <xdr:ext cx="469744" cy="259045"/>
    <xdr:sp macro="" textlink="">
      <xdr:nvSpPr>
        <xdr:cNvPr id="824" name="n_2mainValue【消防施設】 一人当たり面積">
          <a:extLst>
            <a:ext uri="{FF2B5EF4-FFF2-40B4-BE49-F238E27FC236}">
              <a16:creationId xmlns:a16="http://schemas.microsoft.com/office/drawing/2014/main" id="{00000000-0008-0000-0F00-000038030000}"/>
            </a:ext>
          </a:extLst>
        </xdr:cNvPr>
        <xdr:cNvSpPr txBox="1"/>
      </xdr:nvSpPr>
      <xdr:spPr>
        <a:xfrm>
          <a:off x="20199427"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825" name="n_3mainValue【消防施設】 一人当たり面積">
          <a:extLst>
            <a:ext uri="{FF2B5EF4-FFF2-40B4-BE49-F238E27FC236}">
              <a16:creationId xmlns:a16="http://schemas.microsoft.com/office/drawing/2014/main" id="{00000000-0008-0000-0F00-000039030000}"/>
            </a:ext>
          </a:extLst>
        </xdr:cNvPr>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73677</xdr:rowOff>
    </xdr:from>
    <xdr:ext cx="469744" cy="259045"/>
    <xdr:sp macro="" textlink="">
      <xdr:nvSpPr>
        <xdr:cNvPr id="826" name="n_4mainValue【消防施設】 一人当たり面積">
          <a:extLst>
            <a:ext uri="{FF2B5EF4-FFF2-40B4-BE49-F238E27FC236}">
              <a16:creationId xmlns:a16="http://schemas.microsoft.com/office/drawing/2014/main" id="{00000000-0008-0000-0F00-00003A030000}"/>
            </a:ext>
          </a:extLst>
        </xdr:cNvPr>
        <xdr:cNvSpPr txBox="1"/>
      </xdr:nvSpPr>
      <xdr:spPr>
        <a:xfrm>
          <a:off x="18421427"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 有形固定資産減価償却率グラフ枠">
          <a:extLst>
            <a:ext uri="{FF2B5EF4-FFF2-40B4-BE49-F238E27FC236}">
              <a16:creationId xmlns:a16="http://schemas.microsoft.com/office/drawing/2014/main" id="{00000000-0008-0000-0F00-00005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 有形固定資産減価償却率最小値テキスト">
          <a:extLst>
            <a:ext uri="{FF2B5EF4-FFF2-40B4-BE49-F238E27FC236}">
              <a16:creationId xmlns:a16="http://schemas.microsoft.com/office/drawing/2014/main" id="{00000000-0008-0000-0F00-000053030000}"/>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 有形固定資産減価償却率最大値テキスト">
          <a:extLst>
            <a:ext uri="{FF2B5EF4-FFF2-40B4-BE49-F238E27FC236}">
              <a16:creationId xmlns:a16="http://schemas.microsoft.com/office/drawing/2014/main" id="{00000000-0008-0000-0F00-00005503000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 有形固定資産減価償却率平均値テキスト">
          <a:extLst>
            <a:ext uri="{FF2B5EF4-FFF2-40B4-BE49-F238E27FC236}">
              <a16:creationId xmlns:a16="http://schemas.microsoft.com/office/drawing/2014/main" id="{00000000-0008-0000-0F00-000057030000}"/>
            </a:ext>
          </a:extLst>
        </xdr:cNvPr>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a:extLst>
            <a:ext uri="{FF2B5EF4-FFF2-40B4-BE49-F238E27FC236}">
              <a16:creationId xmlns:a16="http://schemas.microsoft.com/office/drawing/2014/main" id="{00000000-0008-0000-0F00-000058030000}"/>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164464</xdr:rowOff>
    </xdr:from>
    <xdr:to>
      <xdr:col>85</xdr:col>
      <xdr:colOff>177800</xdr:colOff>
      <xdr:row>107</xdr:row>
      <xdr:rowOff>94614</xdr:rowOff>
    </xdr:to>
    <xdr:sp macro="" textlink="">
      <xdr:nvSpPr>
        <xdr:cNvPr id="866" name="楕円 865">
          <a:extLst>
            <a:ext uri="{FF2B5EF4-FFF2-40B4-BE49-F238E27FC236}">
              <a16:creationId xmlns:a16="http://schemas.microsoft.com/office/drawing/2014/main" id="{00000000-0008-0000-0F00-000062030000}"/>
            </a:ext>
          </a:extLst>
        </xdr:cNvPr>
        <xdr:cNvSpPr/>
      </xdr:nvSpPr>
      <xdr:spPr>
        <a:xfrm>
          <a:off x="162687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142891</xdr:rowOff>
    </xdr:from>
    <xdr:ext cx="405111" cy="259045"/>
    <xdr:sp macro="" textlink="">
      <xdr:nvSpPr>
        <xdr:cNvPr id="867" name="【庁舎】 有形固定資産減価償却率該当値テキスト">
          <a:extLst>
            <a:ext uri="{FF2B5EF4-FFF2-40B4-BE49-F238E27FC236}">
              <a16:creationId xmlns:a16="http://schemas.microsoft.com/office/drawing/2014/main" id="{00000000-0008-0000-0F00-000063030000}"/>
            </a:ext>
          </a:extLst>
        </xdr:cNvPr>
        <xdr:cNvSpPr txBox="1"/>
      </xdr:nvSpPr>
      <xdr:spPr>
        <a:xfrm>
          <a:off x="16357600"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50164</xdr:rowOff>
    </xdr:from>
    <xdr:to>
      <xdr:col>81</xdr:col>
      <xdr:colOff>101600</xdr:colOff>
      <xdr:row>106</xdr:row>
      <xdr:rowOff>151764</xdr:rowOff>
    </xdr:to>
    <xdr:sp macro="" textlink="">
      <xdr:nvSpPr>
        <xdr:cNvPr id="868" name="楕円 867">
          <a:extLst>
            <a:ext uri="{FF2B5EF4-FFF2-40B4-BE49-F238E27FC236}">
              <a16:creationId xmlns:a16="http://schemas.microsoft.com/office/drawing/2014/main" id="{00000000-0008-0000-0F00-000064030000}"/>
            </a:ext>
          </a:extLst>
        </xdr:cNvPr>
        <xdr:cNvSpPr/>
      </xdr:nvSpPr>
      <xdr:spPr>
        <a:xfrm>
          <a:off x="15430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100964</xdr:rowOff>
    </xdr:from>
    <xdr:to>
      <xdr:col>85</xdr:col>
      <xdr:colOff>127000</xdr:colOff>
      <xdr:row>107</xdr:row>
      <xdr:rowOff>43814</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5481300" y="1827466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99695</xdr:rowOff>
    </xdr:from>
    <xdr:to>
      <xdr:col>76</xdr:col>
      <xdr:colOff>165100</xdr:colOff>
      <xdr:row>107</xdr:row>
      <xdr:rowOff>29845</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4541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100964</xdr:rowOff>
    </xdr:from>
    <xdr:to>
      <xdr:col>81</xdr:col>
      <xdr:colOff>50800</xdr:colOff>
      <xdr:row>106</xdr:row>
      <xdr:rowOff>150495</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flipV="1">
          <a:off x="14592300" y="182746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88264</xdr:rowOff>
    </xdr:from>
    <xdr:to>
      <xdr:col>72</xdr:col>
      <xdr:colOff>38100</xdr:colOff>
      <xdr:row>107</xdr:row>
      <xdr:rowOff>18414</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3652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139064</xdr:rowOff>
    </xdr:from>
    <xdr:to>
      <xdr:col>76</xdr:col>
      <xdr:colOff>114300</xdr:colOff>
      <xdr:row>106</xdr:row>
      <xdr:rowOff>150495</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3703300" y="183127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10161</xdr:rowOff>
    </xdr:from>
    <xdr:to>
      <xdr:col>67</xdr:col>
      <xdr:colOff>101600</xdr:colOff>
      <xdr:row>108</xdr:row>
      <xdr:rowOff>111761</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27635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139064</xdr:rowOff>
    </xdr:from>
    <xdr:to>
      <xdr:col>71</xdr:col>
      <xdr:colOff>177800</xdr:colOff>
      <xdr:row>108</xdr:row>
      <xdr:rowOff>60961</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flipV="1">
          <a:off x="12814300" y="18312764"/>
          <a:ext cx="889000" cy="26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 有形固定資産減価償却率">
          <a:extLst>
            <a:ext uri="{FF2B5EF4-FFF2-40B4-BE49-F238E27FC236}">
              <a16:creationId xmlns:a16="http://schemas.microsoft.com/office/drawing/2014/main" id="{00000000-0008-0000-0F00-00006C030000}"/>
            </a:ext>
          </a:extLst>
        </xdr:cNvPr>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 有形固定資産減価償却率">
          <a:extLst>
            <a:ext uri="{FF2B5EF4-FFF2-40B4-BE49-F238E27FC236}">
              <a16:creationId xmlns:a16="http://schemas.microsoft.com/office/drawing/2014/main" id="{00000000-0008-0000-0F00-00006D030000}"/>
            </a:ext>
          </a:extLst>
        </xdr:cNvPr>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 有形固定資産減価償却率">
          <a:extLst>
            <a:ext uri="{FF2B5EF4-FFF2-40B4-BE49-F238E27FC236}">
              <a16:creationId xmlns:a16="http://schemas.microsoft.com/office/drawing/2014/main" id="{00000000-0008-0000-0F00-00006E030000}"/>
            </a:ext>
          </a:extLst>
        </xdr:cNvPr>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79" name="n_4aveValue【庁舎】 有形固定資産減価償却率">
          <a:extLst>
            <a:ext uri="{FF2B5EF4-FFF2-40B4-BE49-F238E27FC236}">
              <a16:creationId xmlns:a16="http://schemas.microsoft.com/office/drawing/2014/main" id="{00000000-0008-0000-0F00-00006F030000}"/>
            </a:ext>
          </a:extLst>
        </xdr:cNvPr>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142891</xdr:rowOff>
    </xdr:from>
    <xdr:ext cx="405111" cy="259045"/>
    <xdr:sp macro="" textlink="">
      <xdr:nvSpPr>
        <xdr:cNvPr id="880" name="n_1mainValue【庁舎】 有形固定資産減価償却率">
          <a:extLst>
            <a:ext uri="{FF2B5EF4-FFF2-40B4-BE49-F238E27FC236}">
              <a16:creationId xmlns:a16="http://schemas.microsoft.com/office/drawing/2014/main" id="{00000000-0008-0000-0F00-000070030000}"/>
            </a:ext>
          </a:extLst>
        </xdr:cNvPr>
        <xdr:cNvSpPr txBox="1"/>
      </xdr:nvSpPr>
      <xdr:spPr>
        <a:xfrm>
          <a:off x="152660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20972</xdr:rowOff>
    </xdr:from>
    <xdr:ext cx="405111" cy="259045"/>
    <xdr:sp macro="" textlink="">
      <xdr:nvSpPr>
        <xdr:cNvPr id="881" name="n_2mainValue【庁舎】 有形固定資産減価償却率">
          <a:extLst>
            <a:ext uri="{FF2B5EF4-FFF2-40B4-BE49-F238E27FC236}">
              <a16:creationId xmlns:a16="http://schemas.microsoft.com/office/drawing/2014/main" id="{00000000-0008-0000-0F00-000071030000}"/>
            </a:ext>
          </a:extLst>
        </xdr:cNvPr>
        <xdr:cNvSpPr txBox="1"/>
      </xdr:nvSpPr>
      <xdr:spPr>
        <a:xfrm>
          <a:off x="14389744"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9541</xdr:rowOff>
    </xdr:from>
    <xdr:ext cx="405111" cy="259045"/>
    <xdr:sp macro="" textlink="">
      <xdr:nvSpPr>
        <xdr:cNvPr id="882" name="n_3mainValue【庁舎】 有形固定資産減価償却率">
          <a:extLst>
            <a:ext uri="{FF2B5EF4-FFF2-40B4-BE49-F238E27FC236}">
              <a16:creationId xmlns:a16="http://schemas.microsoft.com/office/drawing/2014/main" id="{00000000-0008-0000-0F00-000072030000}"/>
            </a:ext>
          </a:extLst>
        </xdr:cNvPr>
        <xdr:cNvSpPr txBox="1"/>
      </xdr:nvSpPr>
      <xdr:spPr>
        <a:xfrm>
          <a:off x="13500744" y="1835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102888</xdr:rowOff>
    </xdr:from>
    <xdr:ext cx="405111" cy="259045"/>
    <xdr:sp macro="" textlink="">
      <xdr:nvSpPr>
        <xdr:cNvPr id="883" name="n_4mainValue【庁舎】 有形固定資産減価償却率">
          <a:extLst>
            <a:ext uri="{FF2B5EF4-FFF2-40B4-BE49-F238E27FC236}">
              <a16:creationId xmlns:a16="http://schemas.microsoft.com/office/drawing/2014/main" id="{00000000-0008-0000-0F00-000073030000}"/>
            </a:ext>
          </a:extLst>
        </xdr:cNvPr>
        <xdr:cNvSpPr txBox="1"/>
      </xdr:nvSpPr>
      <xdr:spPr>
        <a:xfrm>
          <a:off x="12611744" y="1861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00000000-0008-0000-0F00-00007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 一人当たり面積グラフ枠">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 一人当たり面積最小値テキスト">
          <a:extLst>
            <a:ext uri="{FF2B5EF4-FFF2-40B4-BE49-F238E27FC236}">
              <a16:creationId xmlns:a16="http://schemas.microsoft.com/office/drawing/2014/main" id="{00000000-0008-0000-0F00-00008C030000}"/>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 一人当たり面積最大値テキスト">
          <a:extLst>
            <a:ext uri="{FF2B5EF4-FFF2-40B4-BE49-F238E27FC236}">
              <a16:creationId xmlns:a16="http://schemas.microsoft.com/office/drawing/2014/main" id="{00000000-0008-0000-0F00-00008E030000}"/>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912" name="【庁舎】 一人当たり面積平均値テキスト">
          <a:extLst>
            <a:ext uri="{FF2B5EF4-FFF2-40B4-BE49-F238E27FC236}">
              <a16:creationId xmlns:a16="http://schemas.microsoft.com/office/drawing/2014/main" id="{00000000-0008-0000-0F00-000090030000}"/>
            </a:ext>
          </a:extLst>
        </xdr:cNvPr>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a:extLst>
            <a:ext uri="{FF2B5EF4-FFF2-40B4-BE49-F238E27FC236}">
              <a16:creationId xmlns:a16="http://schemas.microsoft.com/office/drawing/2014/main" id="{00000000-0008-0000-0F00-000091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170180</xdr:rowOff>
    </xdr:from>
    <xdr:to>
      <xdr:col>116</xdr:col>
      <xdr:colOff>114300</xdr:colOff>
      <xdr:row>107</xdr:row>
      <xdr:rowOff>100330</xdr:rowOff>
    </xdr:to>
    <xdr:sp macro="" textlink="">
      <xdr:nvSpPr>
        <xdr:cNvPr id="923" name="楕円 922">
          <a:extLst>
            <a:ext uri="{FF2B5EF4-FFF2-40B4-BE49-F238E27FC236}">
              <a16:creationId xmlns:a16="http://schemas.microsoft.com/office/drawing/2014/main" id="{00000000-0008-0000-0F00-00009B030000}"/>
            </a:ext>
          </a:extLst>
        </xdr:cNvPr>
        <xdr:cNvSpPr/>
      </xdr:nvSpPr>
      <xdr:spPr>
        <a:xfrm>
          <a:off x="221107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85107</xdr:rowOff>
    </xdr:from>
    <xdr:ext cx="469744" cy="259045"/>
    <xdr:sp macro="" textlink="">
      <xdr:nvSpPr>
        <xdr:cNvPr id="924" name="【庁舎】 一人当たり面積該当値テキスト">
          <a:extLst>
            <a:ext uri="{FF2B5EF4-FFF2-40B4-BE49-F238E27FC236}">
              <a16:creationId xmlns:a16="http://schemas.microsoft.com/office/drawing/2014/main" id="{00000000-0008-0000-0F00-00009C030000}"/>
            </a:ext>
          </a:extLst>
        </xdr:cNvPr>
        <xdr:cNvSpPr txBox="1"/>
      </xdr:nvSpPr>
      <xdr:spPr>
        <a:xfrm>
          <a:off x="22199600" y="182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170180</xdr:rowOff>
    </xdr:from>
    <xdr:to>
      <xdr:col>112</xdr:col>
      <xdr:colOff>38100</xdr:colOff>
      <xdr:row>107</xdr:row>
      <xdr:rowOff>100330</xdr:rowOff>
    </xdr:to>
    <xdr:sp macro="" textlink="">
      <xdr:nvSpPr>
        <xdr:cNvPr id="925" name="楕円 924">
          <a:extLst>
            <a:ext uri="{FF2B5EF4-FFF2-40B4-BE49-F238E27FC236}">
              <a16:creationId xmlns:a16="http://schemas.microsoft.com/office/drawing/2014/main" id="{00000000-0008-0000-0F00-00009D030000}"/>
            </a:ext>
          </a:extLst>
        </xdr:cNvPr>
        <xdr:cNvSpPr/>
      </xdr:nvSpPr>
      <xdr:spPr>
        <a:xfrm>
          <a:off x="21272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49530</xdr:rowOff>
    </xdr:from>
    <xdr:to>
      <xdr:col>116</xdr:col>
      <xdr:colOff>63500</xdr:colOff>
      <xdr:row>107</xdr:row>
      <xdr:rowOff>49530</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1323300" y="183946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170180</xdr:rowOff>
    </xdr:from>
    <xdr:to>
      <xdr:col>107</xdr:col>
      <xdr:colOff>101600</xdr:colOff>
      <xdr:row>107</xdr:row>
      <xdr:rowOff>100330</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0383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49530</xdr:rowOff>
    </xdr:from>
    <xdr:to>
      <xdr:col>111</xdr:col>
      <xdr:colOff>177800</xdr:colOff>
      <xdr:row>107</xdr:row>
      <xdr:rowOff>49530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a:off x="20434300" y="1839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170180</xdr:rowOff>
    </xdr:from>
    <xdr:to>
      <xdr:col>102</xdr:col>
      <xdr:colOff>165100</xdr:colOff>
      <xdr:row>107</xdr:row>
      <xdr:rowOff>100330</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19494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49530</xdr:rowOff>
    </xdr:from>
    <xdr:to>
      <xdr:col>107</xdr:col>
      <xdr:colOff>50800</xdr:colOff>
      <xdr:row>107</xdr:row>
      <xdr:rowOff>49530</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a:off x="19545300" y="18394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8605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49530</xdr:rowOff>
    </xdr:from>
    <xdr:to>
      <xdr:col>102</xdr:col>
      <xdr:colOff>114300</xdr:colOff>
      <xdr:row>107</xdr:row>
      <xdr:rowOff>95250</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flipV="1">
          <a:off x="18656300" y="18394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933" name="n_1aveValue【庁舎】 一人当たり面積">
          <a:extLst>
            <a:ext uri="{FF2B5EF4-FFF2-40B4-BE49-F238E27FC236}">
              <a16:creationId xmlns:a16="http://schemas.microsoft.com/office/drawing/2014/main" id="{00000000-0008-0000-0F00-0000A5030000}"/>
            </a:ext>
          </a:extLst>
        </xdr:cNvPr>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934" name="n_2aveValue【庁舎】 一人当たり面積">
          <a:extLst>
            <a:ext uri="{FF2B5EF4-FFF2-40B4-BE49-F238E27FC236}">
              <a16:creationId xmlns:a16="http://schemas.microsoft.com/office/drawing/2014/main" id="{00000000-0008-0000-0F00-0000A6030000}"/>
            </a:ext>
          </a:extLst>
        </xdr:cNvPr>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935" name="n_3aveValue【庁舎】 一人当たり面積">
          <a:extLst>
            <a:ext uri="{FF2B5EF4-FFF2-40B4-BE49-F238E27FC236}">
              <a16:creationId xmlns:a16="http://schemas.microsoft.com/office/drawing/2014/main" id="{00000000-0008-0000-0F00-0000A7030000}"/>
            </a:ext>
          </a:extLst>
        </xdr:cNvPr>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936" name="n_4aveValue【庁舎】 一人当たり面積">
          <a:extLst>
            <a:ext uri="{FF2B5EF4-FFF2-40B4-BE49-F238E27FC236}">
              <a16:creationId xmlns:a16="http://schemas.microsoft.com/office/drawing/2014/main" id="{00000000-0008-0000-0F00-0000A8030000}"/>
            </a:ext>
          </a:extLst>
        </xdr:cNvPr>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91457</xdr:rowOff>
    </xdr:from>
    <xdr:ext cx="469744" cy="259045"/>
    <xdr:sp macro="" textlink="">
      <xdr:nvSpPr>
        <xdr:cNvPr id="937" name="n_1mainValue【庁舎】 一人当たり面積">
          <a:extLst>
            <a:ext uri="{FF2B5EF4-FFF2-40B4-BE49-F238E27FC236}">
              <a16:creationId xmlns:a16="http://schemas.microsoft.com/office/drawing/2014/main" id="{00000000-0008-0000-0F00-0000A9030000}"/>
            </a:ext>
          </a:extLst>
        </xdr:cNvPr>
        <xdr:cNvSpPr txBox="1"/>
      </xdr:nvSpPr>
      <xdr:spPr>
        <a:xfrm>
          <a:off x="210757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91457</xdr:rowOff>
    </xdr:from>
    <xdr:ext cx="469744" cy="259045"/>
    <xdr:sp macro="" textlink="">
      <xdr:nvSpPr>
        <xdr:cNvPr id="938" name="n_2mainValue【庁舎】 一人当たり面積">
          <a:extLst>
            <a:ext uri="{FF2B5EF4-FFF2-40B4-BE49-F238E27FC236}">
              <a16:creationId xmlns:a16="http://schemas.microsoft.com/office/drawing/2014/main" id="{00000000-0008-0000-0F00-0000AA030000}"/>
            </a:ext>
          </a:extLst>
        </xdr:cNvPr>
        <xdr:cNvSpPr txBox="1"/>
      </xdr:nvSpPr>
      <xdr:spPr>
        <a:xfrm>
          <a:off x="20199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91457</xdr:rowOff>
    </xdr:from>
    <xdr:ext cx="469744" cy="259045"/>
    <xdr:sp macro="" textlink="">
      <xdr:nvSpPr>
        <xdr:cNvPr id="939" name="n_3mainValue【庁舎】 一人当たり面積">
          <a:extLst>
            <a:ext uri="{FF2B5EF4-FFF2-40B4-BE49-F238E27FC236}">
              <a16:creationId xmlns:a16="http://schemas.microsoft.com/office/drawing/2014/main" id="{00000000-0008-0000-0F00-0000AB030000}"/>
            </a:ext>
          </a:extLst>
        </xdr:cNvPr>
        <xdr:cNvSpPr txBox="1"/>
      </xdr:nvSpPr>
      <xdr:spPr>
        <a:xfrm>
          <a:off x="19310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137177</xdr:rowOff>
    </xdr:from>
    <xdr:ext cx="469744" cy="259045"/>
    <xdr:sp macro="" textlink="">
      <xdr:nvSpPr>
        <xdr:cNvPr id="940" name="n_4mainValue【庁舎】 一人当たり面積">
          <a:extLst>
            <a:ext uri="{FF2B5EF4-FFF2-40B4-BE49-F238E27FC236}">
              <a16:creationId xmlns:a16="http://schemas.microsoft.com/office/drawing/2014/main" id="{00000000-0008-0000-0F00-0000AC030000}"/>
            </a:ext>
          </a:extLst>
        </xdr:cNvPr>
        <xdr:cNvSpPr txBox="1"/>
      </xdr:nvSpPr>
      <xdr:spPr>
        <a:xfrm>
          <a:off x="184214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00000000-0008-0000-0F00-0000A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00000000-0008-0000-0F00-0000A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有形固定資産減価償却率については、類似団体と比較して、全体的に高い水準になっている。中でも、市民会館、福祉施設、図書館、一般廃棄物処理施設が高い状況にある。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本市の施設については、高度経済成長期からバブル経済期にかけて整備されたものが多いことから、建築後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年を経過した施設が</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60</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％を超えており、老朽化した施設についての建替えや改修等の対応が大きな課題になっている。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今後においても、「尼崎市公共施設マネジメント計画」に基づく圧縮と再編の取組などを進めていくことで、身の丈に合った施設保有量・施設規模となるようマネジメントしていく必要がある。</a:t>
          </a:r>
          <a:endParaRPr lang="ja-JP" altLang="ja-JP" sz="14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462,820
450,855
50.72
259,808,111
258,034,328
457,738
101,766,110
224,806,620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近年は、社会保障関係経費や公債費の増により基準財政需要額は増加傾向にあり、市税収入の増などにより基準財政収入額も増加傾向にある。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今後については、収支面で厳しい状況が見込まれることから、より一層の税源のかん養と公債費負担の抑制に向けて取り組む。</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58965</xdr:rowOff>
    </xdr:from>
    <xdr:to>
      <xdr:col>23</xdr:col>
      <xdr:colOff>133350</xdr:colOff>
      <xdr:row>41</xdr:row>
      <xdr:rowOff>58965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884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93435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24692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8165</xdr:rowOff>
    </xdr:from>
    <xdr:to>
      <xdr:col>19</xdr:col>
      <xdr:colOff>184150</xdr:colOff>
      <xdr:row>41</xdr:row>
      <xdr:rowOff>109765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154412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令和２年度の経常収支比率は、前年度同率の</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となっている。歳入面では、市税が減となったが、特別地方消費税交付金や法人事業税交付金等が増となったことに伴い、全体として経常一般財源が増となっている。一方、歳出面では、公債費が減となったが、人件費や繰出金の増が増となったことに伴い、全体として経常経費充当一般財源が増となっ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類似団体と比べ、経常収支比率の内訳で多くを占めている扶助費等の社会保障関係経費や公債費が引き続き高い水準で推移することが見込まれることから、市税等の経常一般財源の確保や経常的な一般財源が充当される公債費の縮減などの財政構造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97155</xdr:rowOff>
    </xdr:from>
    <xdr:to>
      <xdr:col>23</xdr:col>
      <xdr:colOff>133350</xdr:colOff>
      <xdr:row>65</xdr:row>
      <xdr:rowOff>97155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2414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42863</xdr:rowOff>
    </xdr:from>
    <xdr:to>
      <xdr:col>19</xdr:col>
      <xdr:colOff>133350</xdr:colOff>
      <xdr:row>65</xdr:row>
      <xdr:rowOff>97155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187113"/>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42863</xdr:rowOff>
    </xdr:from>
    <xdr:to>
      <xdr:col>15</xdr:col>
      <xdr:colOff>82550</xdr:colOff>
      <xdr:row>66</xdr:row>
      <xdr:rowOff>46355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1187113"/>
          <a:ext cx="8890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91122</xdr:rowOff>
    </xdr:from>
    <xdr:to>
      <xdr:col>11</xdr:col>
      <xdr:colOff>31750</xdr:colOff>
      <xdr:row>66</xdr:row>
      <xdr:rowOff>46355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35372"/>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46355</xdr:rowOff>
    </xdr:from>
    <xdr:to>
      <xdr:col>23</xdr:col>
      <xdr:colOff>184150</xdr:colOff>
      <xdr:row>65</xdr:row>
      <xdr:rowOff>147955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18432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6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46355</xdr:rowOff>
    </xdr:from>
    <xdr:to>
      <xdr:col>19</xdr:col>
      <xdr:colOff>184150</xdr:colOff>
      <xdr:row>65</xdr:row>
      <xdr:rowOff>147955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132732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163513</xdr:rowOff>
    </xdr:from>
    <xdr:to>
      <xdr:col>15</xdr:col>
      <xdr:colOff>133350</xdr:colOff>
      <xdr:row>65</xdr:row>
      <xdr:rowOff>93663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3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78440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2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167005</xdr:rowOff>
    </xdr:from>
    <xdr:to>
      <xdr:col>11</xdr:col>
      <xdr:colOff>82550</xdr:colOff>
      <xdr:row>66</xdr:row>
      <xdr:rowOff>97155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1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81932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9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40322</xdr:rowOff>
    </xdr:from>
    <xdr:to>
      <xdr:col>7</xdr:col>
      <xdr:colOff>31750</xdr:colOff>
      <xdr:row>65</xdr:row>
      <xdr:rowOff>141922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126699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人件費については、会計年度任用職員制度の開始や、労務単価の上昇等に伴い増となっており、類似団体内平均値よりも低額である理由として、従来取り組んできた職員定数の削減、給与等の抑制及び効果的なアウトソーシングなどの効果が挙げられる。</a:t>
          </a:r>
        </a:p>
        <a:p>
          <a:r>
            <a:rPr kumimoji="1" lang="ja-JP" altLang="en-US" sz="1300">
              <a:latin typeface="ＭＳ Ｐゴシック" panose="020B0600070205080204" pitchFamily="50" charset="-128"/>
              <a:ea typeface="ＭＳ Ｐゴシック" panose="020B0600070205080204" pitchFamily="50" charset="-128"/>
            </a:rPr>
            <a:t>　また物件費については、教育現場へのタブレット端末の導入など、新型コロナウイルス感染症への対応に係る経費が増加した。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70498</xdr:rowOff>
    </xdr:from>
    <xdr:to>
      <xdr:col>23</xdr:col>
      <xdr:colOff>133350</xdr:colOff>
      <xdr:row>83</xdr:row>
      <xdr:rowOff>15923</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29398"/>
          <a:ext cx="838200" cy="116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35268</xdr:rowOff>
    </xdr:from>
    <xdr:to>
      <xdr:col>19</xdr:col>
      <xdr:colOff>133350</xdr:colOff>
      <xdr:row>82</xdr:row>
      <xdr:rowOff>70498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4168"/>
          <a:ext cx="889000" cy="3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13309</xdr:rowOff>
    </xdr:from>
    <xdr:to>
      <xdr:col>15</xdr:col>
      <xdr:colOff>82550</xdr:colOff>
      <xdr:row>82</xdr:row>
      <xdr:rowOff>35268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72209"/>
          <a:ext cx="889000" cy="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160423</xdr:rowOff>
    </xdr:from>
    <xdr:to>
      <xdr:col>11</xdr:col>
      <xdr:colOff>31750</xdr:colOff>
      <xdr:row>82</xdr:row>
      <xdr:rowOff>13309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47873"/>
          <a:ext cx="889000" cy="2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136573</xdr:rowOff>
    </xdr:from>
    <xdr:to>
      <xdr:col>23</xdr:col>
      <xdr:colOff>184150</xdr:colOff>
      <xdr:row>83</xdr:row>
      <xdr:rowOff>66723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19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153100</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4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19698</xdr:rowOff>
    </xdr:from>
    <xdr:to>
      <xdr:col>19</xdr:col>
      <xdr:colOff>184150</xdr:colOff>
      <xdr:row>82</xdr:row>
      <xdr:rowOff>121298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07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131475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847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155918</xdr:rowOff>
    </xdr:from>
    <xdr:to>
      <xdr:col>15</xdr:col>
      <xdr:colOff>133350</xdr:colOff>
      <xdr:row>82</xdr:row>
      <xdr:rowOff>86068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96245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133959</xdr:rowOff>
    </xdr:from>
    <xdr:to>
      <xdr:col>11</xdr:col>
      <xdr:colOff>82550</xdr:colOff>
      <xdr:row>82</xdr:row>
      <xdr:rowOff>64109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2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74286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9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109623</xdr:rowOff>
    </xdr:from>
    <xdr:to>
      <xdr:col>7</xdr:col>
      <xdr:colOff>31750</xdr:colOff>
      <xdr:row>82</xdr:row>
      <xdr:rowOff>39773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9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49950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6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これまで職員給与適正化の計画的な実施や、職員給与の削減措置を実施しており、近年の本市のラスパイレス指数は平成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年度に向けて新たに実施した給与制度の総合的見直しにより、一時的な削減措置をせずとも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を下回る状況となっている。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65314</xdr:rowOff>
    </xdr:from>
    <xdr:to>
      <xdr:col>81</xdr:col>
      <xdr:colOff>44450</xdr:colOff>
      <xdr:row>84</xdr:row>
      <xdr:rowOff>82550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46711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85</xdr:row>
      <xdr:rowOff>31750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4671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31750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14514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587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職員数の増などに伴い前年度から</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今後については、「あまがさき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未来へつなぐ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プロジェクト」において事務事業の見直しを行うとともに少子高齢化の進展に伴い増加・多様化する行政ニーズに対応していくため、業務の効率化や民間事業者の活用など、業務執行体制の見直しを図る中で、引き続き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38946</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48131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6773</xdr:rowOff>
    </xdr:from>
    <xdr:to>
      <xdr:col>77</xdr:col>
      <xdr:colOff>44450</xdr:colOff>
      <xdr:row>61</xdr:row>
      <xdr:rowOff>22860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4652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129963</xdr:rowOff>
    </xdr:from>
    <xdr:to>
      <xdr:col>72</xdr:col>
      <xdr:colOff>203200</xdr:colOff>
      <xdr:row>61</xdr:row>
      <xdr:rowOff>6773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4169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101812</xdr:rowOff>
    </xdr:from>
    <xdr:to>
      <xdr:col>68</xdr:col>
      <xdr:colOff>152400</xdr:colOff>
      <xdr:row>60</xdr:row>
      <xdr:rowOff>129963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88812"/>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159596</xdr:rowOff>
    </xdr:from>
    <xdr:to>
      <xdr:col>81</xdr:col>
      <xdr:colOff>95250</xdr:colOff>
      <xdr:row>61</xdr:row>
      <xdr:rowOff>89746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4673</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9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83837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127423</xdr:rowOff>
    </xdr:from>
    <xdr:to>
      <xdr:col>73</xdr:col>
      <xdr:colOff>44450</xdr:colOff>
      <xdr:row>61</xdr:row>
      <xdr:rowOff>57573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67750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79163</xdr:rowOff>
    </xdr:from>
    <xdr:to>
      <xdr:col>68</xdr:col>
      <xdr:colOff>203200</xdr:colOff>
      <xdr:row>61</xdr:row>
      <xdr:rowOff>9313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51012</xdr:rowOff>
    </xdr:from>
    <xdr:to>
      <xdr:col>64</xdr:col>
      <xdr:colOff>152400</xdr:colOff>
      <xdr:row>60</xdr:row>
      <xdr:rowOff>152612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162789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10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元利償還金の減などにより、前年度から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ポイント改善したものの、教育環境の充実等に対応するために発行した市債のほか、行政改革推進債や退職手当債等の市債に係る償還金が多額である</a:t>
          </a:r>
        </a:p>
        <a:p>
          <a:r>
            <a:rPr kumimoji="1" lang="ja-JP" altLang="en-US" sz="1300">
              <a:latin typeface="ＭＳ Ｐゴシック" panose="020B0600070205080204" pitchFamily="50" charset="-128"/>
              <a:ea typeface="ＭＳ Ｐゴシック" panose="020B0600070205080204" pitchFamily="50" charset="-128"/>
            </a:rPr>
            <a:t>ため、全国、県及び類似団体の平均よりも高い状況にある。</a:t>
          </a:r>
        </a:p>
        <a:p>
          <a:r>
            <a:rPr kumimoji="1" lang="ja-JP" altLang="en-US" sz="1300">
              <a:latin typeface="ＭＳ Ｐゴシック" panose="020B0600070205080204" pitchFamily="50" charset="-128"/>
              <a:ea typeface="ＭＳ Ｐゴシック" panose="020B0600070205080204" pitchFamily="50" charset="-128"/>
            </a:rPr>
            <a:t>　今後については、市債元金の早期償還を進めつつ、併せて交付税措置の手厚い有利な市債を活用することなどにより、引き続き改善に努める。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87206</xdr:rowOff>
    </xdr:from>
    <xdr:to>
      <xdr:col>81</xdr:col>
      <xdr:colOff>44450</xdr:colOff>
      <xdr:row>44</xdr:row>
      <xdr:rowOff>12277</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7459556"/>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12277</xdr:rowOff>
    </xdr:from>
    <xdr:to>
      <xdr:col>77</xdr:col>
      <xdr:colOff>44450</xdr:colOff>
      <xdr:row>44</xdr:row>
      <xdr:rowOff>76623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5560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76623</xdr:rowOff>
    </xdr:from>
    <xdr:to>
      <xdr:col>72</xdr:col>
      <xdr:colOff>203200</xdr:colOff>
      <xdr:row>44</xdr:row>
      <xdr:rowOff>124883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6204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124883</xdr:rowOff>
    </xdr:from>
    <xdr:to>
      <xdr:col>68</xdr:col>
      <xdr:colOff>152400</xdr:colOff>
      <xdr:row>44</xdr:row>
      <xdr:rowOff>157056</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766868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36406</xdr:rowOff>
    </xdr:from>
    <xdr:to>
      <xdr:col>81</xdr:col>
      <xdr:colOff>95250</xdr:colOff>
      <xdr:row>43</xdr:row>
      <xdr:rowOff>138006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8483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38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132927</xdr:rowOff>
    </xdr:from>
    <xdr:to>
      <xdr:col>77</xdr:col>
      <xdr:colOff>95250</xdr:colOff>
      <xdr:row>44</xdr:row>
      <xdr:rowOff>63077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47854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59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44</xdr:row>
      <xdr:rowOff>25823</xdr:rowOff>
    </xdr:from>
    <xdr:to>
      <xdr:col>73</xdr:col>
      <xdr:colOff>44450</xdr:colOff>
      <xdr:row>44</xdr:row>
      <xdr:rowOff>127423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112200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74083</xdr:rowOff>
    </xdr:from>
    <xdr:to>
      <xdr:col>68</xdr:col>
      <xdr:colOff>203200</xdr:colOff>
      <xdr:row>45</xdr:row>
      <xdr:rowOff>4233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160460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106256</xdr:rowOff>
    </xdr:from>
    <xdr:to>
      <xdr:col>64</xdr:col>
      <xdr:colOff>152400</xdr:colOff>
      <xdr:row>45</xdr:row>
      <xdr:rowOff>36406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21183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地方債残高の減及び充当可能基金の増などにより、前年度から</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ポイントの改善となった。</a:t>
          </a:r>
        </a:p>
        <a:p>
          <a:r>
            <a:rPr kumimoji="1" lang="ja-JP" altLang="en-US" sz="1300">
              <a:latin typeface="ＭＳ Ｐゴシック" panose="020B0600070205080204" pitchFamily="50" charset="-128"/>
              <a:ea typeface="ＭＳ Ｐゴシック" panose="020B0600070205080204" pitchFamily="50" charset="-128"/>
            </a:rPr>
            <a:t>　しかしながら、教育環境の充実等に対応するために発行した市債のほか、行政改革推進債や退職手当債等を発行してきたころから、全国、県及び類似団体の平均と比較して高い数値となっている。</a:t>
          </a:r>
        </a:p>
        <a:p>
          <a:r>
            <a:rPr kumimoji="1" lang="ja-JP" altLang="en-US" sz="1300">
              <a:latin typeface="ＭＳ Ｐゴシック" panose="020B0600070205080204" pitchFamily="50" charset="-128"/>
              <a:ea typeface="ＭＳ Ｐゴシック" panose="020B0600070205080204" pitchFamily="50" charset="-128"/>
            </a:rPr>
            <a:t>　今後については、「あまがさき</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未来へつなぐ</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プロジェクト」に示した目標を見据えながら、引き続き将来負担の抑制に努める。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40894</xdr:rowOff>
    </xdr:from>
    <xdr:to>
      <xdr:col>81</xdr:col>
      <xdr:colOff>44450</xdr:colOff>
      <xdr:row>16</xdr:row>
      <xdr:rowOff>171196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784094"/>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171196</xdr:rowOff>
    </xdr:from>
    <xdr:to>
      <xdr:col>77</xdr:col>
      <xdr:colOff>44450</xdr:colOff>
      <xdr:row>17</xdr:row>
      <xdr:rowOff>165439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2914396"/>
          <a:ext cx="889000" cy="165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165439</xdr:rowOff>
    </xdr:from>
    <xdr:to>
      <xdr:col>72</xdr:col>
      <xdr:colOff>203200</xdr:colOff>
      <xdr:row>18</xdr:row>
      <xdr:rowOff>109813</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3080089"/>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109813</xdr:rowOff>
    </xdr:from>
    <xdr:to>
      <xdr:col>68</xdr:col>
      <xdr:colOff>152400</xdr:colOff>
      <xdr:row>19</xdr:row>
      <xdr:rowOff>16383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3195913"/>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161544</xdr:rowOff>
    </xdr:from>
    <xdr:to>
      <xdr:col>81</xdr:col>
      <xdr:colOff>95250</xdr:colOff>
      <xdr:row>16</xdr:row>
      <xdr:rowOff>91694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73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133621</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70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120396</xdr:rowOff>
    </xdr:from>
    <xdr:to>
      <xdr:col>77</xdr:col>
      <xdr:colOff>95250</xdr:colOff>
      <xdr:row>17</xdr:row>
      <xdr:rowOff>50546</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6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35323</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4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114639</xdr:rowOff>
    </xdr:from>
    <xdr:to>
      <xdr:col>73</xdr:col>
      <xdr:colOff>44450</xdr:colOff>
      <xdr:row>18</xdr:row>
      <xdr:rowOff>44789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02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29566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11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59013</xdr:rowOff>
    </xdr:from>
    <xdr:to>
      <xdr:col>68</xdr:col>
      <xdr:colOff>203200</xdr:colOff>
      <xdr:row>18</xdr:row>
      <xdr:rowOff>160613</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1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145390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2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137033</xdr:rowOff>
    </xdr:from>
    <xdr:to>
      <xdr:col>64</xdr:col>
      <xdr:colOff>152400</xdr:colOff>
      <xdr:row>19</xdr:row>
      <xdr:rowOff>67183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2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51960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0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462,820
450,855
50.72
259,808,111
258,034,328
457,738
101,766,110
224,806,620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令和２年度は、会計年度任用職員制度の開始などにより増となっている。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しかしながら、これまで定数削減や給与等の抑制を行ってきたため、類似団体等と比べて低い水準で推移している。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今後も、国の給与水準や本市の財政状況を勘案する中で適正な水準の維持に努めるとともに、事務事業の見直しやアウトソーシングによる執行体制の見直しに取組む。</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142240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73660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4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81280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24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07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107967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22860</xdr:rowOff>
    </xdr:from>
    <xdr:to>
      <xdr:col>15</xdr:col>
      <xdr:colOff>149225</xdr:colOff>
      <xdr:row>36</xdr:row>
      <xdr:rowOff>124460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134637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令和２年度は、労務単価の上昇等があるものの、事務事業の見直しや経費の節減等により前年同水準となっている。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また、これまで行ってきた財政の健全化に向けた様々な節減努力により類似団体平均を下回っている。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今後についても新たな視点・仕組みを取り入れ、コスト削減に向けた取組を進める。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42636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143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5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42636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5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14</xdr:row>
      <xdr:rowOff>159657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137886</xdr:rowOff>
    </xdr:from>
    <xdr:to>
      <xdr:col>69</xdr:col>
      <xdr:colOff>92075</xdr:colOff>
      <xdr:row>14</xdr:row>
      <xdr:rowOff>159657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381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87086</xdr:rowOff>
    </xdr:from>
    <xdr:to>
      <xdr:col>65</xdr:col>
      <xdr:colOff>53975</xdr:colOff>
      <xdr:row>15</xdr:row>
      <xdr:rowOff>17236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27413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令和２年度は、施設型給付費が増となったが、生活保護扶助費が減となったことなどにより減となっている。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しかしながら、本市は類似団体と比較し、特に生活保護受給者の割合（保護率）が高いことによって、扶助費に係る経常収支比率が高く、義務的経費が高い水準にあり、硬直化した財政構造が続いている。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114300</xdr:rowOff>
    </xdr:from>
    <xdr:to>
      <xdr:col>24</xdr:col>
      <xdr:colOff>25400</xdr:colOff>
      <xdr:row>60</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10401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25400</xdr:rowOff>
    </xdr:from>
    <xdr:to>
      <xdr:col>19</xdr:col>
      <xdr:colOff>187325</xdr:colOff>
      <xdr:row>60</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312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60977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25400</xdr:rowOff>
    </xdr:from>
    <xdr:to>
      <xdr:col>15</xdr:col>
      <xdr:colOff>98425</xdr:colOff>
      <xdr:row>60</xdr:row>
      <xdr:rowOff>152400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103124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156227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38100</xdr:rowOff>
    </xdr:from>
    <xdr:to>
      <xdr:col>11</xdr:col>
      <xdr:colOff>9525</xdr:colOff>
      <xdr:row>60</xdr:row>
      <xdr:rowOff>152400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325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156227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63500</xdr:rowOff>
    </xdr:from>
    <xdr:to>
      <xdr:col>24</xdr:col>
      <xdr:colOff>76200</xdr:colOff>
      <xdr:row>60</xdr:row>
      <xdr:rowOff>165100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35577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76200</xdr:rowOff>
    </xdr:from>
    <xdr:to>
      <xdr:col>20</xdr:col>
      <xdr:colOff>38100</xdr:colOff>
      <xdr:row>61</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162577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146050</xdr:rowOff>
    </xdr:from>
    <xdr:to>
      <xdr:col>15</xdr:col>
      <xdr:colOff>149225</xdr:colOff>
      <xdr:row>60</xdr:row>
      <xdr:rowOff>76200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60977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101600</xdr:rowOff>
    </xdr:from>
    <xdr:to>
      <xdr:col>11</xdr:col>
      <xdr:colOff>60325</xdr:colOff>
      <xdr:row>61</xdr:row>
      <xdr:rowOff>31750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16527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158750</xdr:rowOff>
    </xdr:from>
    <xdr:to>
      <xdr:col>6</xdr:col>
      <xdr:colOff>171450</xdr:colOff>
      <xdr:row>60</xdr:row>
      <xdr:rowOff>88900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大部分は、特別会計への繰出金が占めており、介護保険事業費会計繰出金が増となったものの、公共用地先行取得事業費会計繰出金が減となったことなどにより、経常収支比率は前年度と同水準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127000</xdr:rowOff>
    </xdr:from>
    <xdr:to>
      <xdr:col>82</xdr:col>
      <xdr:colOff>107950</xdr:colOff>
      <xdr:row>58</xdr:row>
      <xdr:rowOff>152400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0711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127000</xdr:rowOff>
    </xdr:from>
    <xdr:to>
      <xdr:col>78</xdr:col>
      <xdr:colOff>69850</xdr:colOff>
      <xdr:row>58</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101600</xdr:rowOff>
    </xdr:from>
    <xdr:to>
      <xdr:col>73</xdr:col>
      <xdr:colOff>180975</xdr:colOff>
      <xdr:row>58</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045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0</xdr:rowOff>
    </xdr:from>
    <xdr:to>
      <xdr:col>69</xdr:col>
      <xdr:colOff>92075</xdr:colOff>
      <xdr:row>58</xdr:row>
      <xdr:rowOff>101600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44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76200</xdr:rowOff>
    </xdr:from>
    <xdr:to>
      <xdr:col>74</xdr:col>
      <xdr:colOff>31750</xdr:colOff>
      <xdr:row>59</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50800</xdr:rowOff>
    </xdr:from>
    <xdr:to>
      <xdr:col>69</xdr:col>
      <xdr:colOff>142875</xdr:colOff>
      <xdr:row>58</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137177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120650</xdr:rowOff>
    </xdr:from>
    <xdr:to>
      <xdr:col>65</xdr:col>
      <xdr:colOff>53975</xdr:colOff>
      <xdr:row>58</xdr:row>
      <xdr:rowOff>50800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60977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令和２年度は、過大交付された国庫補助金等の返還金の減などにより減となっている。</a:t>
          </a:r>
        </a:p>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補助費等に係る経常収支比率は類似団体平均を下回っている。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123190</xdr:rowOff>
    </xdr:from>
    <xdr:to>
      <xdr:col>82</xdr:col>
      <xdr:colOff>107950</xdr:colOff>
      <xdr:row>33</xdr:row>
      <xdr:rowOff>138430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57810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138430</xdr:rowOff>
    </xdr:from>
    <xdr:to>
      <xdr:col>78</xdr:col>
      <xdr:colOff>69850</xdr:colOff>
      <xdr:row>33</xdr:row>
      <xdr:rowOff>168910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139717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6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161290</xdr:rowOff>
    </xdr:from>
    <xdr:to>
      <xdr:col>73</xdr:col>
      <xdr:colOff>180975</xdr:colOff>
      <xdr:row>33</xdr:row>
      <xdr:rowOff>168910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132097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161290</xdr:rowOff>
    </xdr:from>
    <xdr:to>
      <xdr:col>69</xdr:col>
      <xdr:colOff>92075</xdr:colOff>
      <xdr:row>33</xdr:row>
      <xdr:rowOff>168910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81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109237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124477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72390</xdr:rowOff>
    </xdr:from>
    <xdr:to>
      <xdr:col>82</xdr:col>
      <xdr:colOff>158750</xdr:colOff>
      <xdr:row>34</xdr:row>
      <xdr:rowOff>2540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88917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87630</xdr:rowOff>
    </xdr:from>
    <xdr:to>
      <xdr:col>78</xdr:col>
      <xdr:colOff>120650</xdr:colOff>
      <xdr:row>34</xdr:row>
      <xdr:rowOff>17780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27957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51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118110</xdr:rowOff>
    </xdr:from>
    <xdr:to>
      <xdr:col>74</xdr:col>
      <xdr:colOff>31750</xdr:colOff>
      <xdr:row>34</xdr:row>
      <xdr:rowOff>48260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58437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110490</xdr:rowOff>
    </xdr:from>
    <xdr:to>
      <xdr:col>69</xdr:col>
      <xdr:colOff>142875</xdr:colOff>
      <xdr:row>34</xdr:row>
      <xdr:rowOff>40640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50817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3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118110</xdr:rowOff>
    </xdr:from>
    <xdr:to>
      <xdr:col>65</xdr:col>
      <xdr:colOff>53975</xdr:colOff>
      <xdr:row>34</xdr:row>
      <xdr:rowOff>48260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58437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令和２年度は、元利償還金の減などにより減となっている。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しかしながら、過去に財源対策として退職手当債、行政改革推進債等の市債を発行したことなどから、類似団体よりも高くなっている。</a:t>
          </a:r>
        </a:p>
        <a:p>
          <a:r>
            <a:rPr kumimoji="1" lang="ja-JP" altLang="en-US" sz="1300">
              <a:latin typeface="ＭＳ Ｐゴシック" panose="020B0600070205080204" pitchFamily="50" charset="-128"/>
              <a:ea typeface="ＭＳ Ｐゴシック" panose="020B0600070205080204" pitchFamily="50" charset="-128"/>
            </a:rPr>
            <a:t>　今後についても公債費は高い水準で推移することが見込まれるため、構造改善に向けた取組を推し進めていく中で、投資的経費を圧縮するほか、市債の早期償還を行うなど、市債残高の抑制に努めつつ公債費の適正な管理を行う。</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146050</xdr:rowOff>
    </xdr:from>
    <xdr:to>
      <xdr:col>24</xdr:col>
      <xdr:colOff>25400</xdr:colOff>
      <xdr:row>80</xdr:row>
      <xdr:rowOff>35561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6906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35561</xdr:rowOff>
    </xdr:from>
    <xdr:to>
      <xdr:col>19</xdr:col>
      <xdr:colOff>187325</xdr:colOff>
      <xdr:row>80</xdr:row>
      <xdr:rowOff>35561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751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35561</xdr:rowOff>
    </xdr:from>
    <xdr:to>
      <xdr:col>15</xdr:col>
      <xdr:colOff>98425</xdr:colOff>
      <xdr:row>81</xdr:row>
      <xdr:rowOff>24130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751561"/>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24130</xdr:rowOff>
    </xdr:from>
    <xdr:to>
      <xdr:col>11</xdr:col>
      <xdr:colOff>9525</xdr:colOff>
      <xdr:row>81</xdr:row>
      <xdr:rowOff>46989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911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95250</xdr:rowOff>
    </xdr:from>
    <xdr:to>
      <xdr:col>24</xdr:col>
      <xdr:colOff>76200</xdr:colOff>
      <xdr:row>80</xdr:row>
      <xdr:rowOff>25400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67327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156211</xdr:rowOff>
    </xdr:from>
    <xdr:to>
      <xdr:col>20</xdr:col>
      <xdr:colOff>38100</xdr:colOff>
      <xdr:row>80</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71138</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787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156211</xdr:rowOff>
    </xdr:from>
    <xdr:to>
      <xdr:col>15</xdr:col>
      <xdr:colOff>149225</xdr:colOff>
      <xdr:row>80</xdr:row>
      <xdr:rowOff>86361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71138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144780</xdr:rowOff>
    </xdr:from>
    <xdr:to>
      <xdr:col>11</xdr:col>
      <xdr:colOff>60325</xdr:colOff>
      <xdr:row>81</xdr:row>
      <xdr:rowOff>74930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59707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167639</xdr:rowOff>
    </xdr:from>
    <xdr:to>
      <xdr:col>6</xdr:col>
      <xdr:colOff>171450</xdr:colOff>
      <xdr:row>81</xdr:row>
      <xdr:rowOff>97789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88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82566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97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定数削減や給与等の抑制などにより、人件費は類似団体と比較すると低い水準を推移している。しかしながら、社会保障関係経費などの増に伴う扶助費のうち、特に生活保護受給者の割合（保護率）が高いことが、本市の財政状況の硬直化の大きな要因となっているため、引き続き適正な執行に向けた見直し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115570</xdr:rowOff>
    </xdr:from>
    <xdr:to>
      <xdr:col>82</xdr:col>
      <xdr:colOff>107950</xdr:colOff>
      <xdr:row>76</xdr:row>
      <xdr:rowOff>5080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29743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105427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75</xdr:row>
      <xdr:rowOff>115570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2905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33038</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063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107950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2905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143527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96520</xdr:rowOff>
    </xdr:from>
    <xdr:to>
      <xdr:col>69</xdr:col>
      <xdr:colOff>92075</xdr:colOff>
      <xdr:row>75</xdr:row>
      <xdr:rowOff>107950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27838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59707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1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125730</xdr:rowOff>
    </xdr:from>
    <xdr:to>
      <xdr:col>82</xdr:col>
      <xdr:colOff>158750</xdr:colOff>
      <xdr:row>76</xdr:row>
      <xdr:rowOff>55880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142257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64770</xdr:rowOff>
    </xdr:from>
    <xdr:to>
      <xdr:col>78</xdr:col>
      <xdr:colOff>120650</xdr:colOff>
      <xdr:row>75</xdr:row>
      <xdr:rowOff>166370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5097</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57150</xdr:rowOff>
    </xdr:from>
    <xdr:to>
      <xdr:col>69</xdr:col>
      <xdr:colOff>142875</xdr:colOff>
      <xdr:row>75</xdr:row>
      <xdr:rowOff>158750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143527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45720</xdr:rowOff>
    </xdr:from>
    <xdr:to>
      <xdr:col>65</xdr:col>
      <xdr:colOff>53975</xdr:colOff>
      <xdr:row>74</xdr:row>
      <xdr:rowOff>147320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157497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40162</xdr:rowOff>
    </xdr:from>
    <xdr:to>
      <xdr:col>29</xdr:col>
      <xdr:colOff>127000</xdr:colOff>
      <xdr:row>16</xdr:row>
      <xdr:rowOff>93563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30987"/>
          <a:ext cx="647700" cy="53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24940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93563</xdr:rowOff>
    </xdr:from>
    <xdr:to>
      <xdr:col>26</xdr:col>
      <xdr:colOff>50800</xdr:colOff>
      <xdr:row>16</xdr:row>
      <xdr:rowOff>112674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84388"/>
          <a:ext cx="698500" cy="19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112674</xdr:rowOff>
    </xdr:from>
    <xdr:to>
      <xdr:col>22</xdr:col>
      <xdr:colOff>114300</xdr:colOff>
      <xdr:row>16</xdr:row>
      <xdr:rowOff>137775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903499"/>
          <a:ext cx="698500" cy="25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137775</xdr:rowOff>
    </xdr:from>
    <xdr:to>
      <xdr:col>18</xdr:col>
      <xdr:colOff>177800</xdr:colOff>
      <xdr:row>17</xdr:row>
      <xdr:rowOff>11039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28600"/>
          <a:ext cx="698500" cy="44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160812</xdr:rowOff>
    </xdr:from>
    <xdr:to>
      <xdr:col>29</xdr:col>
      <xdr:colOff>177800</xdr:colOff>
      <xdr:row>16</xdr:row>
      <xdr:rowOff>90962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780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5889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625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42763</xdr:rowOff>
    </xdr:from>
    <xdr:to>
      <xdr:col>26</xdr:col>
      <xdr:colOff>101600</xdr:colOff>
      <xdr:row>16</xdr:row>
      <xdr:rowOff>144363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33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154540</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02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61874</xdr:rowOff>
    </xdr:from>
    <xdr:to>
      <xdr:col>22</xdr:col>
      <xdr:colOff>165100</xdr:colOff>
      <xdr:row>16</xdr:row>
      <xdr:rowOff>163474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526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2201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86975</xdr:rowOff>
    </xdr:from>
    <xdr:to>
      <xdr:col>19</xdr:col>
      <xdr:colOff>38100</xdr:colOff>
      <xdr:row>17</xdr:row>
      <xdr:rowOff>17125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77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27302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131689</xdr:rowOff>
    </xdr:from>
    <xdr:to>
      <xdr:col>15</xdr:col>
      <xdr:colOff>101600</xdr:colOff>
      <xdr:row>17</xdr:row>
      <xdr:rowOff>61839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22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72016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69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50724</xdr:rowOff>
    </xdr:from>
    <xdr:to>
      <xdr:col>29</xdr:col>
      <xdr:colOff>127000</xdr:colOff>
      <xdr:row>34</xdr:row>
      <xdr:rowOff>175158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318174"/>
          <a:ext cx="647700" cy="124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50724</xdr:rowOff>
    </xdr:from>
    <xdr:to>
      <xdr:col>26</xdr:col>
      <xdr:colOff>50800</xdr:colOff>
      <xdr:row>34</xdr:row>
      <xdr:rowOff>81623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318174"/>
          <a:ext cx="6985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289382</xdr:rowOff>
    </xdr:from>
    <xdr:to>
      <xdr:col>22</xdr:col>
      <xdr:colOff>114300</xdr:colOff>
      <xdr:row>34</xdr:row>
      <xdr:rowOff>81623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213932"/>
          <a:ext cx="698500" cy="135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242519</xdr:rowOff>
    </xdr:from>
    <xdr:to>
      <xdr:col>18</xdr:col>
      <xdr:colOff>177800</xdr:colOff>
      <xdr:row>33</xdr:row>
      <xdr:rowOff>289382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167069"/>
          <a:ext cx="698500" cy="46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124358</xdr:rowOff>
    </xdr:from>
    <xdr:to>
      <xdr:col>29</xdr:col>
      <xdr:colOff>177800</xdr:colOff>
      <xdr:row>34</xdr:row>
      <xdr:rowOff>225958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39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312335</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23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342824</xdr:rowOff>
    </xdr:from>
    <xdr:to>
      <xdr:col>26</xdr:col>
      <xdr:colOff>101600</xdr:colOff>
      <xdr:row>34</xdr:row>
      <xdr:rowOff>101524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26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111701</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036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30823</xdr:rowOff>
    </xdr:from>
    <xdr:to>
      <xdr:col>22</xdr:col>
      <xdr:colOff>165100</xdr:colOff>
      <xdr:row>34</xdr:row>
      <xdr:rowOff>132423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29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142600</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06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238582</xdr:rowOff>
    </xdr:from>
    <xdr:to>
      <xdr:col>19</xdr:col>
      <xdr:colOff>38100</xdr:colOff>
      <xdr:row>33</xdr:row>
      <xdr:rowOff>340182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163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7459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593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191719</xdr:rowOff>
    </xdr:from>
    <xdr:to>
      <xdr:col>15</xdr:col>
      <xdr:colOff>101600</xdr:colOff>
      <xdr:row>33</xdr:row>
      <xdr:rowOff>293319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116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132046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588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462,820
450,855
50.72
259,808,111
258,034,328
457,738
101,766,110
224,806,620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22167</xdr:rowOff>
    </xdr:from>
    <xdr:to>
      <xdr:col>24</xdr:col>
      <xdr:colOff>63500</xdr:colOff>
      <xdr:row>35</xdr:row>
      <xdr:rowOff>136499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22917"/>
          <a:ext cx="838200" cy="1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136499</xdr:rowOff>
    </xdr:from>
    <xdr:to>
      <xdr:col>19</xdr:col>
      <xdr:colOff>177800</xdr:colOff>
      <xdr:row>35</xdr:row>
      <xdr:rowOff>159262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137249"/>
          <a:ext cx="889000" cy="2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159262</xdr:rowOff>
    </xdr:from>
    <xdr:to>
      <xdr:col>15</xdr:col>
      <xdr:colOff>50800</xdr:colOff>
      <xdr:row>36</xdr:row>
      <xdr:rowOff>22951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160012"/>
          <a:ext cx="889000" cy="3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140908</xdr:rowOff>
    </xdr:from>
    <xdr:to>
      <xdr:col>10</xdr:col>
      <xdr:colOff>114300</xdr:colOff>
      <xdr:row>36</xdr:row>
      <xdr:rowOff>22951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41658"/>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142817</xdr:rowOff>
    </xdr:from>
    <xdr:to>
      <xdr:col>24</xdr:col>
      <xdr:colOff>114300</xdr:colOff>
      <xdr:row>35</xdr:row>
      <xdr:rowOff>72967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7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165694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85699</xdr:rowOff>
    </xdr:from>
    <xdr:to>
      <xdr:col>20</xdr:col>
      <xdr:colOff>38100</xdr:colOff>
      <xdr:row>36</xdr:row>
      <xdr:rowOff>15849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32376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108462</xdr:rowOff>
    </xdr:from>
    <xdr:to>
      <xdr:col>15</xdr:col>
      <xdr:colOff>101600</xdr:colOff>
      <xdr:row>36</xdr:row>
      <xdr:rowOff>38612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1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55139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143601</xdr:rowOff>
    </xdr:from>
    <xdr:to>
      <xdr:col>10</xdr:col>
      <xdr:colOff>165100</xdr:colOff>
      <xdr:row>36</xdr:row>
      <xdr:rowOff>73751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4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90278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91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90108</xdr:rowOff>
    </xdr:from>
    <xdr:to>
      <xdr:col>6</xdr:col>
      <xdr:colOff>38100</xdr:colOff>
      <xdr:row>36</xdr:row>
      <xdr:rowOff>20258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9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36785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6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23731</xdr:rowOff>
    </xdr:from>
    <xdr:to>
      <xdr:col>24</xdr:col>
      <xdr:colOff>63500</xdr:colOff>
      <xdr:row>58</xdr:row>
      <xdr:rowOff>85773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67831"/>
          <a:ext cx="838200" cy="6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117949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7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85773</xdr:rowOff>
    </xdr:from>
    <xdr:to>
      <xdr:col>19</xdr:col>
      <xdr:colOff>177800</xdr:colOff>
      <xdr:row>58</xdr:row>
      <xdr:rowOff>119606</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29873"/>
          <a:ext cx="889000" cy="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112981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4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119606</xdr:rowOff>
    </xdr:from>
    <xdr:to>
      <xdr:col>15</xdr:col>
      <xdr:colOff>50800</xdr:colOff>
      <xdr:row>58</xdr:row>
      <xdr:rowOff>126327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63706"/>
          <a:ext cx="889000" cy="6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126327</xdr:rowOff>
    </xdr:from>
    <xdr:to>
      <xdr:col>10</xdr:col>
      <xdr:colOff>114300</xdr:colOff>
      <xdr:row>58</xdr:row>
      <xdr:rowOff>135677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70427"/>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43463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144381</xdr:rowOff>
    </xdr:from>
    <xdr:to>
      <xdr:col>24</xdr:col>
      <xdr:colOff>114300</xdr:colOff>
      <xdr:row>58</xdr:row>
      <xdr:rowOff>74531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122808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9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34973</xdr:rowOff>
    </xdr:from>
    <xdr:to>
      <xdr:col>20</xdr:col>
      <xdr:colOff>38100</xdr:colOff>
      <xdr:row>58</xdr:row>
      <xdr:rowOff>136573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7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127700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7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68806</xdr:rowOff>
    </xdr:from>
    <xdr:to>
      <xdr:col>15</xdr:col>
      <xdr:colOff>101600</xdr:colOff>
      <xdr:row>58</xdr:row>
      <xdr:rowOff>170406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1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161533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10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75527</xdr:rowOff>
    </xdr:from>
    <xdr:to>
      <xdr:col>10</xdr:col>
      <xdr:colOff>165100</xdr:colOff>
      <xdr:row>59</xdr:row>
      <xdr:rowOff>5677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1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168254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84877</xdr:rowOff>
    </xdr:from>
    <xdr:to>
      <xdr:col>6</xdr:col>
      <xdr:colOff>38100</xdr:colOff>
      <xdr:row>59</xdr:row>
      <xdr:rowOff>15027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28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6154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2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162483</xdr:rowOff>
    </xdr:from>
    <xdr:to>
      <xdr:col>24</xdr:col>
      <xdr:colOff>63500</xdr:colOff>
      <xdr:row>78</xdr:row>
      <xdr:rowOff>2236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364133"/>
          <a:ext cx="838200" cy="1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158141</xdr:rowOff>
    </xdr:from>
    <xdr:to>
      <xdr:col>19</xdr:col>
      <xdr:colOff>177800</xdr:colOff>
      <xdr:row>78</xdr:row>
      <xdr:rowOff>2236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35979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158141</xdr:rowOff>
    </xdr:from>
    <xdr:to>
      <xdr:col>15</xdr:col>
      <xdr:colOff>50800</xdr:colOff>
      <xdr:row>78</xdr:row>
      <xdr:rowOff>17856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59791"/>
          <a:ext cx="889000" cy="3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17856</xdr:rowOff>
    </xdr:from>
    <xdr:to>
      <xdr:col>10</xdr:col>
      <xdr:colOff>114300</xdr:colOff>
      <xdr:row>78</xdr:row>
      <xdr:rowOff>22961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90956"/>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111683</xdr:rowOff>
    </xdr:from>
    <xdr:to>
      <xdr:col>24</xdr:col>
      <xdr:colOff>114300</xdr:colOff>
      <xdr:row>78</xdr:row>
      <xdr:rowOff>41833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1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90110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9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122886</xdr:rowOff>
    </xdr:from>
    <xdr:to>
      <xdr:col>20</xdr:col>
      <xdr:colOff>38100</xdr:colOff>
      <xdr:row>78</xdr:row>
      <xdr:rowOff>53036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2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44163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1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107341</xdr:rowOff>
    </xdr:from>
    <xdr:to>
      <xdr:col>15</xdr:col>
      <xdr:colOff>101600</xdr:colOff>
      <xdr:row>78</xdr:row>
      <xdr:rowOff>37491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0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28618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0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138506</xdr:rowOff>
    </xdr:from>
    <xdr:to>
      <xdr:col>10</xdr:col>
      <xdr:colOff>165100</xdr:colOff>
      <xdr:row>78</xdr:row>
      <xdr:rowOff>68656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59783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32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143611</xdr:rowOff>
    </xdr:from>
    <xdr:to>
      <xdr:col>6</xdr:col>
      <xdr:colOff>38100</xdr:colOff>
      <xdr:row>78</xdr:row>
      <xdr:rowOff>73761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64888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91415</xdr:rowOff>
    </xdr:from>
    <xdr:to>
      <xdr:col>24</xdr:col>
      <xdr:colOff>63500</xdr:colOff>
      <xdr:row>91</xdr:row>
      <xdr:rowOff>121286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5693365"/>
          <a:ext cx="8382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92448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0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121286</xdr:rowOff>
    </xdr:from>
    <xdr:to>
      <xdr:col>19</xdr:col>
      <xdr:colOff>177800</xdr:colOff>
      <xdr:row>92</xdr:row>
      <xdr:rowOff>4941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5723236"/>
          <a:ext cx="889000" cy="5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88916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3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136740</xdr:rowOff>
    </xdr:from>
    <xdr:to>
      <xdr:col>15</xdr:col>
      <xdr:colOff>50800</xdr:colOff>
      <xdr:row>92</xdr:row>
      <xdr:rowOff>4941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5738690"/>
          <a:ext cx="889000" cy="3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151922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136740</xdr:rowOff>
    </xdr:from>
    <xdr:to>
      <xdr:col>10</xdr:col>
      <xdr:colOff>114300</xdr:colOff>
      <xdr:row>91</xdr:row>
      <xdr:rowOff>163055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5738690"/>
          <a:ext cx="889000" cy="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143312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168927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40615</xdr:rowOff>
    </xdr:from>
    <xdr:to>
      <xdr:col>24</xdr:col>
      <xdr:colOff>114300</xdr:colOff>
      <xdr:row>91</xdr:row>
      <xdr:rowOff>142215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64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63492</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493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70486</xdr:rowOff>
    </xdr:from>
    <xdr:to>
      <xdr:col>20</xdr:col>
      <xdr:colOff>38100</xdr:colOff>
      <xdr:row>92</xdr:row>
      <xdr:rowOff>636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567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17163</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5447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125591</xdr:rowOff>
    </xdr:from>
    <xdr:to>
      <xdr:col>15</xdr:col>
      <xdr:colOff>101600</xdr:colOff>
      <xdr:row>92</xdr:row>
      <xdr:rowOff>55741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572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72268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550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85940</xdr:rowOff>
    </xdr:from>
    <xdr:to>
      <xdr:col>10</xdr:col>
      <xdr:colOff>165100</xdr:colOff>
      <xdr:row>92</xdr:row>
      <xdr:rowOff>16090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568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32617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5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112255</xdr:rowOff>
    </xdr:from>
    <xdr:to>
      <xdr:col>6</xdr:col>
      <xdr:colOff>38100</xdr:colOff>
      <xdr:row>92</xdr:row>
      <xdr:rowOff>42405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57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58932</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548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108488</xdr:rowOff>
    </xdr:from>
    <xdr:to>
      <xdr:col>55</xdr:col>
      <xdr:colOff>0</xdr:colOff>
      <xdr:row>38</xdr:row>
      <xdr:rowOff>50173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766338"/>
          <a:ext cx="838200" cy="79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50173</xdr:rowOff>
    </xdr:from>
    <xdr:to>
      <xdr:col>50</xdr:col>
      <xdr:colOff>114300</xdr:colOff>
      <xdr:row>38</xdr:row>
      <xdr:rowOff>50820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565273"/>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43106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1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47361</xdr:rowOff>
    </xdr:from>
    <xdr:to>
      <xdr:col>45</xdr:col>
      <xdr:colOff>177800</xdr:colOff>
      <xdr:row>38</xdr:row>
      <xdr:rowOff>50820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562461"/>
          <a:ext cx="889000" cy="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55984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22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46264</xdr:rowOff>
    </xdr:from>
    <xdr:to>
      <xdr:col>41</xdr:col>
      <xdr:colOff>50800</xdr:colOff>
      <xdr:row>38</xdr:row>
      <xdr:rowOff>47361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561364"/>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69730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24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3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57688</xdr:rowOff>
    </xdr:from>
    <xdr:to>
      <xdr:col>55</xdr:col>
      <xdr:colOff>50800</xdr:colOff>
      <xdr:row>33</xdr:row>
      <xdr:rowOff>159288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71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144065</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3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170823</xdr:rowOff>
    </xdr:from>
    <xdr:to>
      <xdr:col>50</xdr:col>
      <xdr:colOff>165100</xdr:colOff>
      <xdr:row>38</xdr:row>
      <xdr:rowOff>100973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51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92100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60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20</xdr:rowOff>
    </xdr:from>
    <xdr:to>
      <xdr:col>46</xdr:col>
      <xdr:colOff>38100</xdr:colOff>
      <xdr:row>38</xdr:row>
      <xdr:rowOff>101620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5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92747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60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168011</xdr:rowOff>
    </xdr:from>
    <xdr:to>
      <xdr:col>41</xdr:col>
      <xdr:colOff>101600</xdr:colOff>
      <xdr:row>38</xdr:row>
      <xdr:rowOff>98161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51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89288</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6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166914</xdr:rowOff>
    </xdr:from>
    <xdr:to>
      <xdr:col>36</xdr:col>
      <xdr:colOff>165100</xdr:colOff>
      <xdr:row>38</xdr:row>
      <xdr:rowOff>97064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5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88191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60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59935</xdr:rowOff>
    </xdr:from>
    <xdr:to>
      <xdr:col>55</xdr:col>
      <xdr:colOff>0</xdr:colOff>
      <xdr:row>58</xdr:row>
      <xdr:rowOff>95025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832585"/>
          <a:ext cx="838200" cy="20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59672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48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125674</xdr:rowOff>
    </xdr:from>
    <xdr:to>
      <xdr:col>50</xdr:col>
      <xdr:colOff>114300</xdr:colOff>
      <xdr:row>58</xdr:row>
      <xdr:rowOff>95025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8750300" y="9898324"/>
          <a:ext cx="889000" cy="14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109606</xdr:rowOff>
    </xdr:from>
    <xdr:to>
      <xdr:col>45</xdr:col>
      <xdr:colOff>177800</xdr:colOff>
      <xdr:row>57</xdr:row>
      <xdr:rowOff>125674</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82256"/>
          <a:ext cx="889000" cy="1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77101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162478</xdr:rowOff>
    </xdr:from>
    <xdr:to>
      <xdr:col>41</xdr:col>
      <xdr:colOff>50800</xdr:colOff>
      <xdr:row>57</xdr:row>
      <xdr:rowOff>109606</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763678"/>
          <a:ext cx="889000" cy="11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50468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48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9135</xdr:rowOff>
    </xdr:from>
    <xdr:to>
      <xdr:col>55</xdr:col>
      <xdr:colOff>50800</xdr:colOff>
      <xdr:row>57</xdr:row>
      <xdr:rowOff>110735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78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159012</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76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44225</xdr:rowOff>
    </xdr:from>
    <xdr:to>
      <xdr:col>50</xdr:col>
      <xdr:colOff>165100</xdr:colOff>
      <xdr:row>58</xdr:row>
      <xdr:rowOff>145825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98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136952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08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74874</xdr:rowOff>
    </xdr:from>
    <xdr:to>
      <xdr:col>46</xdr:col>
      <xdr:colOff>38100</xdr:colOff>
      <xdr:row>58</xdr:row>
      <xdr:rowOff>5024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167601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94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58806</xdr:rowOff>
    </xdr:from>
    <xdr:to>
      <xdr:col>41</xdr:col>
      <xdr:colOff>101600</xdr:colOff>
      <xdr:row>57</xdr:row>
      <xdr:rowOff>160406</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8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151533</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92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111678</xdr:rowOff>
    </xdr:from>
    <xdr:to>
      <xdr:col>36</xdr:col>
      <xdr:colOff>165100</xdr:colOff>
      <xdr:row>57</xdr:row>
      <xdr:rowOff>41828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7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58355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4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121366</xdr:rowOff>
    </xdr:from>
    <xdr:to>
      <xdr:col>55</xdr:col>
      <xdr:colOff>0</xdr:colOff>
      <xdr:row>78</xdr:row>
      <xdr:rowOff>123379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494466"/>
          <a:ext cx="8382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69039</xdr:rowOff>
    </xdr:from>
    <xdr:to>
      <xdr:col>50</xdr:col>
      <xdr:colOff>114300</xdr:colOff>
      <xdr:row>78</xdr:row>
      <xdr:rowOff>121366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42139"/>
          <a:ext cx="889000" cy="5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69039</xdr:rowOff>
    </xdr:from>
    <xdr:to>
      <xdr:col>45</xdr:col>
      <xdr:colOff>177800</xdr:colOff>
      <xdr:row>78</xdr:row>
      <xdr:rowOff>134007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42139"/>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127974</xdr:rowOff>
    </xdr:from>
    <xdr:to>
      <xdr:col>41</xdr:col>
      <xdr:colOff>50800</xdr:colOff>
      <xdr:row>78</xdr:row>
      <xdr:rowOff>134007</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01074"/>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72579</xdr:rowOff>
    </xdr:from>
    <xdr:to>
      <xdr:col>55</xdr:col>
      <xdr:colOff>50800</xdr:colOff>
      <xdr:row>79</xdr:row>
      <xdr:rowOff>2729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4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158956</xdr:rowOff>
    </xdr:from>
    <xdr:ext cx="378565"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606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70566</xdr:rowOff>
    </xdr:from>
    <xdr:to>
      <xdr:col>50</xdr:col>
      <xdr:colOff>165100</xdr:colOff>
      <xdr:row>79</xdr:row>
      <xdr:rowOff>716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163293</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53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18239</xdr:rowOff>
    </xdr:from>
    <xdr:to>
      <xdr:col>46</xdr:col>
      <xdr:colOff>38100</xdr:colOff>
      <xdr:row>78</xdr:row>
      <xdr:rowOff>119839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110966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8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83207</xdr:rowOff>
    </xdr:from>
    <xdr:to>
      <xdr:col>41</xdr:col>
      <xdr:colOff>101600</xdr:colOff>
      <xdr:row>79</xdr:row>
      <xdr:rowOff>13357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5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4484</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2017" y="1354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77174</xdr:rowOff>
    </xdr:from>
    <xdr:to>
      <xdr:col>36</xdr:col>
      <xdr:colOff>165100</xdr:colOff>
      <xdr:row>79</xdr:row>
      <xdr:rowOff>7324</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5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78</xdr:row>
      <xdr:rowOff>169901</xdr:rowOff>
    </xdr:from>
    <xdr:ext cx="378565"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3017" y="1354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4891</xdr:rowOff>
    </xdr:from>
    <xdr:to>
      <xdr:col>55</xdr:col>
      <xdr:colOff>0</xdr:colOff>
      <xdr:row>97</xdr:row>
      <xdr:rowOff>48326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464091"/>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108251</xdr:rowOff>
    </xdr:from>
    <xdr:to>
      <xdr:col>50</xdr:col>
      <xdr:colOff>114300</xdr:colOff>
      <xdr:row>97</xdr:row>
      <xdr:rowOff>48326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567451"/>
          <a:ext cx="889000" cy="1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43398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3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37156</xdr:rowOff>
    </xdr:from>
    <xdr:to>
      <xdr:col>45</xdr:col>
      <xdr:colOff>177800</xdr:colOff>
      <xdr:row>96</xdr:row>
      <xdr:rowOff>108251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496356"/>
          <a:ext cx="889000" cy="7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37156</xdr:rowOff>
    </xdr:from>
    <xdr:to>
      <xdr:col>41</xdr:col>
      <xdr:colOff>50800</xdr:colOff>
      <xdr:row>96</xdr:row>
      <xdr:rowOff>58334</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496356"/>
          <a:ext cx="889000" cy="2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125541</xdr:rowOff>
    </xdr:from>
    <xdr:to>
      <xdr:col>55</xdr:col>
      <xdr:colOff>50800</xdr:colOff>
      <xdr:row>96</xdr:row>
      <xdr:rowOff>55691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41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148418</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26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168976</xdr:rowOff>
    </xdr:from>
    <xdr:to>
      <xdr:col>50</xdr:col>
      <xdr:colOff>165100</xdr:colOff>
      <xdr:row>97</xdr:row>
      <xdr:rowOff>99126</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6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90253</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20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57451</xdr:rowOff>
    </xdr:from>
    <xdr:to>
      <xdr:col>46</xdr:col>
      <xdr:colOff>38100</xdr:colOff>
      <xdr:row>96</xdr:row>
      <xdr:rowOff>159051</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51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4128</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9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157806</xdr:rowOff>
    </xdr:from>
    <xdr:to>
      <xdr:col>41</xdr:col>
      <xdr:colOff>101600</xdr:colOff>
      <xdr:row>96</xdr:row>
      <xdr:rowOff>87956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44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104483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2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7534</xdr:rowOff>
    </xdr:from>
    <xdr:to>
      <xdr:col>36</xdr:col>
      <xdr:colOff>165100</xdr:colOff>
      <xdr:row>96</xdr:row>
      <xdr:rowOff>109134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4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125661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24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35592</xdr:rowOff>
    </xdr:from>
    <xdr:to>
      <xdr:col>85</xdr:col>
      <xdr:colOff>127000</xdr:colOff>
      <xdr:row>39</xdr:row>
      <xdr:rowOff>44145</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2142"/>
          <a:ext cx="8382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34658</xdr:rowOff>
    </xdr:from>
    <xdr:to>
      <xdr:col>81</xdr:col>
      <xdr:colOff>50800</xdr:colOff>
      <xdr:row>39</xdr:row>
      <xdr:rowOff>35592</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21208"/>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34658</xdr:rowOff>
    </xdr:from>
    <xdr:to>
      <xdr:col>76</xdr:col>
      <xdr:colOff>114300</xdr:colOff>
      <xdr:row>39</xdr:row>
      <xdr:rowOff>44412</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3703300" y="6721208"/>
          <a:ext cx="8890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44412</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2814300" y="673096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164795</xdr:rowOff>
    </xdr:from>
    <xdr:to>
      <xdr:col>85</xdr:col>
      <xdr:colOff>177800</xdr:colOff>
      <xdr:row>39</xdr:row>
      <xdr:rowOff>94945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13932"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156242</xdr:rowOff>
    </xdr:from>
    <xdr:to>
      <xdr:col>81</xdr:col>
      <xdr:colOff>101600</xdr:colOff>
      <xdr:row>39</xdr:row>
      <xdr:rowOff>86392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77519</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4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155308</xdr:rowOff>
    </xdr:from>
    <xdr:to>
      <xdr:col>76</xdr:col>
      <xdr:colOff>165100</xdr:colOff>
      <xdr:row>39</xdr:row>
      <xdr:rowOff>85458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76585</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6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165062</xdr:rowOff>
    </xdr:from>
    <xdr:to>
      <xdr:col>72</xdr:col>
      <xdr:colOff>38100</xdr:colOff>
      <xdr:row>39</xdr:row>
      <xdr:rowOff>95212</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86339</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8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120360</xdr:rowOff>
    </xdr:from>
    <xdr:to>
      <xdr:col>85</xdr:col>
      <xdr:colOff>127000</xdr:colOff>
      <xdr:row>71</xdr:row>
      <xdr:rowOff>58250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2121860"/>
          <a:ext cx="838200" cy="10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120360</xdr:rowOff>
    </xdr:from>
    <xdr:to>
      <xdr:col>81</xdr:col>
      <xdr:colOff>50800</xdr:colOff>
      <xdr:row>71</xdr:row>
      <xdr:rowOff>49403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121860"/>
          <a:ext cx="889000" cy="10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49403</xdr:rowOff>
    </xdr:from>
    <xdr:to>
      <xdr:col>76</xdr:col>
      <xdr:colOff>114300</xdr:colOff>
      <xdr:row>71</xdr:row>
      <xdr:rowOff>64925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2222353"/>
          <a:ext cx="889000" cy="15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36853</xdr:rowOff>
    </xdr:from>
    <xdr:to>
      <xdr:col>71</xdr:col>
      <xdr:colOff>177800</xdr:colOff>
      <xdr:row>71</xdr:row>
      <xdr:rowOff>64925</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209803"/>
          <a:ext cx="889000" cy="2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7450</xdr:rowOff>
    </xdr:from>
    <xdr:to>
      <xdr:col>85</xdr:col>
      <xdr:colOff>177800</xdr:colOff>
      <xdr:row>71</xdr:row>
      <xdr:rowOff>109050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18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30327</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03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69560</xdr:rowOff>
    </xdr:from>
    <xdr:to>
      <xdr:col>81</xdr:col>
      <xdr:colOff>101600</xdr:colOff>
      <xdr:row>70</xdr:row>
      <xdr:rowOff>171160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07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69</xdr:row>
      <xdr:rowOff>16237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184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170053</xdr:rowOff>
    </xdr:from>
    <xdr:to>
      <xdr:col>76</xdr:col>
      <xdr:colOff>165100</xdr:colOff>
      <xdr:row>71</xdr:row>
      <xdr:rowOff>100203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17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116730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19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14125</xdr:rowOff>
    </xdr:from>
    <xdr:to>
      <xdr:col>72</xdr:col>
      <xdr:colOff>38100</xdr:colOff>
      <xdr:row>71</xdr:row>
      <xdr:rowOff>115725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18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132252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196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157503</xdr:rowOff>
    </xdr:from>
    <xdr:to>
      <xdr:col>67</xdr:col>
      <xdr:colOff>101600</xdr:colOff>
      <xdr:row>71</xdr:row>
      <xdr:rowOff>87653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1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104180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193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26581</xdr:rowOff>
    </xdr:from>
    <xdr:to>
      <xdr:col>85</xdr:col>
      <xdr:colOff>127000</xdr:colOff>
      <xdr:row>96</xdr:row>
      <xdr:rowOff>51536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485781"/>
          <a:ext cx="8382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25683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56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51536</xdr:rowOff>
    </xdr:from>
    <xdr:to>
      <xdr:col>81</xdr:col>
      <xdr:colOff>50800</xdr:colOff>
      <xdr:row>97</xdr:row>
      <xdr:rowOff>108686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510736"/>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26636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82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108686</xdr:rowOff>
    </xdr:from>
    <xdr:to>
      <xdr:col>76</xdr:col>
      <xdr:colOff>114300</xdr:colOff>
      <xdr:row>97</xdr:row>
      <xdr:rowOff>150368</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39336"/>
          <a:ext cx="889000" cy="4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55384</xdr:rowOff>
    </xdr:from>
    <xdr:to>
      <xdr:col>71</xdr:col>
      <xdr:colOff>177800</xdr:colOff>
      <xdr:row>97</xdr:row>
      <xdr:rowOff>150368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686034"/>
          <a:ext cx="889000" cy="9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14445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81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147231</xdr:rowOff>
    </xdr:from>
    <xdr:to>
      <xdr:col>85</xdr:col>
      <xdr:colOff>177800</xdr:colOff>
      <xdr:row>96</xdr:row>
      <xdr:rowOff>77381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43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170108</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2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736</xdr:rowOff>
    </xdr:from>
    <xdr:to>
      <xdr:col>81</xdr:col>
      <xdr:colOff>101600</xdr:colOff>
      <xdr:row>96</xdr:row>
      <xdr:rowOff>102336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45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118863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23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57886</xdr:rowOff>
    </xdr:from>
    <xdr:to>
      <xdr:col>76</xdr:col>
      <xdr:colOff>165100</xdr:colOff>
      <xdr:row>97</xdr:row>
      <xdr:rowOff>159486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4563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46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99568</xdr:rowOff>
    </xdr:from>
    <xdr:to>
      <xdr:col>72</xdr:col>
      <xdr:colOff>38100</xdr:colOff>
      <xdr:row>98</xdr:row>
      <xdr:rowOff>29718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46245</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50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4584</xdr:rowOff>
    </xdr:from>
    <xdr:to>
      <xdr:col>67</xdr:col>
      <xdr:colOff>101600</xdr:colOff>
      <xdr:row>97</xdr:row>
      <xdr:rowOff>106184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3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122711</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41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94633</xdr:rowOff>
    </xdr:from>
    <xdr:to>
      <xdr:col>116</xdr:col>
      <xdr:colOff>63500</xdr:colOff>
      <xdr:row>39</xdr:row>
      <xdr:rowOff>94960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781183"/>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88918</xdr:rowOff>
    </xdr:from>
    <xdr:to>
      <xdr:col>111</xdr:col>
      <xdr:colOff>177800</xdr:colOff>
      <xdr:row>39</xdr:row>
      <xdr:rowOff>94633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7546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88918</xdr:rowOff>
    </xdr:from>
    <xdr:to>
      <xdr:col>107</xdr:col>
      <xdr:colOff>50800</xdr:colOff>
      <xdr:row>39</xdr:row>
      <xdr:rowOff>92347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775468"/>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89081</xdr:rowOff>
    </xdr:from>
    <xdr:to>
      <xdr:col>102</xdr:col>
      <xdr:colOff>114300</xdr:colOff>
      <xdr:row>39</xdr:row>
      <xdr:rowOff>92347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756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44160</xdr:rowOff>
    </xdr:from>
    <xdr:to>
      <xdr:col>116</xdr:col>
      <xdr:colOff>114300</xdr:colOff>
      <xdr:row>39</xdr:row>
      <xdr:rowOff>145760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130537</xdr:rowOff>
    </xdr:from>
    <xdr:ext cx="313932"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43833</xdr:rowOff>
    </xdr:from>
    <xdr:to>
      <xdr:col>112</xdr:col>
      <xdr:colOff>38100</xdr:colOff>
      <xdr:row>39</xdr:row>
      <xdr:rowOff>145433</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136560</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66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38118</xdr:rowOff>
    </xdr:from>
    <xdr:to>
      <xdr:col>107</xdr:col>
      <xdr:colOff>101600</xdr:colOff>
      <xdr:row>39</xdr:row>
      <xdr:rowOff>139718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72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130845</xdr:rowOff>
    </xdr:from>
    <xdr:ext cx="313932"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77333" y="6817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41547</xdr:rowOff>
    </xdr:from>
    <xdr:to>
      <xdr:col>102</xdr:col>
      <xdr:colOff>165100</xdr:colOff>
      <xdr:row>39</xdr:row>
      <xdr:rowOff>143147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134274</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88333" y="68208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38281</xdr:rowOff>
    </xdr:from>
    <xdr:to>
      <xdr:col>98</xdr:col>
      <xdr:colOff>38100</xdr:colOff>
      <xdr:row>39</xdr:row>
      <xdr:rowOff>139881</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7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131008</xdr:rowOff>
    </xdr:from>
    <xdr:ext cx="313932"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99333" y="6817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68311</xdr:rowOff>
    </xdr:from>
    <xdr:to>
      <xdr:col>116</xdr:col>
      <xdr:colOff>63500</xdr:colOff>
      <xdr:row>59</xdr:row>
      <xdr:rowOff>72802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183861"/>
          <a:ext cx="838200" cy="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70663</xdr:rowOff>
    </xdr:from>
    <xdr:to>
      <xdr:col>111</xdr:col>
      <xdr:colOff>177800</xdr:colOff>
      <xdr:row>59</xdr:row>
      <xdr:rowOff>72802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86213"/>
          <a:ext cx="889000" cy="2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66777</xdr:rowOff>
    </xdr:from>
    <xdr:to>
      <xdr:col>107</xdr:col>
      <xdr:colOff>50800</xdr:colOff>
      <xdr:row>59</xdr:row>
      <xdr:rowOff>70663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82327"/>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60310</xdr:rowOff>
    </xdr:from>
    <xdr:to>
      <xdr:col>102</xdr:col>
      <xdr:colOff>114300</xdr:colOff>
      <xdr:row>59</xdr:row>
      <xdr:rowOff>66777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75860"/>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17511</xdr:rowOff>
    </xdr:from>
    <xdr:to>
      <xdr:col>116</xdr:col>
      <xdr:colOff>114300</xdr:colOff>
      <xdr:row>59</xdr:row>
      <xdr:rowOff>119111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103888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22002</xdr:rowOff>
    </xdr:from>
    <xdr:to>
      <xdr:col>112</xdr:col>
      <xdr:colOff>38100</xdr:colOff>
      <xdr:row>59</xdr:row>
      <xdr:rowOff>123602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3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114729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23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19863</xdr:rowOff>
    </xdr:from>
    <xdr:to>
      <xdr:col>107</xdr:col>
      <xdr:colOff>101600</xdr:colOff>
      <xdr:row>59</xdr:row>
      <xdr:rowOff>121463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3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112590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22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15977</xdr:rowOff>
    </xdr:from>
    <xdr:to>
      <xdr:col>102</xdr:col>
      <xdr:colOff>165100</xdr:colOff>
      <xdr:row>59</xdr:row>
      <xdr:rowOff>117577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108704</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224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9510</xdr:rowOff>
    </xdr:from>
    <xdr:to>
      <xdr:col>98</xdr:col>
      <xdr:colOff>38100</xdr:colOff>
      <xdr:row>59</xdr:row>
      <xdr:rowOff>111110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2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102237</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217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142481</xdr:rowOff>
    </xdr:from>
    <xdr:to>
      <xdr:col>116</xdr:col>
      <xdr:colOff>63500</xdr:colOff>
      <xdr:row>74</xdr:row>
      <xdr:rowOff>158331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829781"/>
          <a:ext cx="8382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158331</xdr:rowOff>
    </xdr:from>
    <xdr:to>
      <xdr:col>111</xdr:col>
      <xdr:colOff>177800</xdr:colOff>
      <xdr:row>75</xdr:row>
      <xdr:rowOff>40030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45631"/>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11912</xdr:rowOff>
    </xdr:from>
    <xdr:to>
      <xdr:col>107</xdr:col>
      <xdr:colOff>50800</xdr:colOff>
      <xdr:row>75</xdr:row>
      <xdr:rowOff>40030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870662"/>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4500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11912</xdr:rowOff>
    </xdr:from>
    <xdr:to>
      <xdr:col>102</xdr:col>
      <xdr:colOff>114300</xdr:colOff>
      <xdr:row>75</xdr:row>
      <xdr:rowOff>43231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flipV="1">
          <a:off x="18656300" y="12870662"/>
          <a:ext cx="889000" cy="31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144784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00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152557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91681</xdr:rowOff>
    </xdr:from>
    <xdr:to>
      <xdr:col>116</xdr:col>
      <xdr:colOff>114300</xdr:colOff>
      <xdr:row>75</xdr:row>
      <xdr:rowOff>21831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7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114558</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63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107531</xdr:rowOff>
    </xdr:from>
    <xdr:to>
      <xdr:col>112</xdr:col>
      <xdr:colOff>38100</xdr:colOff>
      <xdr:row>75</xdr:row>
      <xdr:rowOff>37681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7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54208</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5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160680</xdr:rowOff>
    </xdr:from>
    <xdr:to>
      <xdr:col>107</xdr:col>
      <xdr:colOff>101600</xdr:colOff>
      <xdr:row>75</xdr:row>
      <xdr:rowOff>90830</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107357</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26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132562</xdr:rowOff>
    </xdr:from>
    <xdr:to>
      <xdr:col>102</xdr:col>
      <xdr:colOff>165100</xdr:colOff>
      <xdr:row>75</xdr:row>
      <xdr:rowOff>62712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8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79239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259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163881</xdr:rowOff>
    </xdr:from>
    <xdr:to>
      <xdr:col>98</xdr:col>
      <xdr:colOff>38100</xdr:colOff>
      <xdr:row>75</xdr:row>
      <xdr:rowOff>94031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85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110558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262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558</a:t>
          </a:r>
          <a:r>
            <a:rPr kumimoji="1" lang="ja-JP" altLang="en-US" sz="1300">
              <a:latin typeface="ＭＳ Ｐゴシック" panose="020B0600070205080204" pitchFamily="50" charset="-128"/>
              <a:ea typeface="ＭＳ Ｐゴシック" panose="020B0600070205080204" pitchFamily="50" charset="-128"/>
            </a:rPr>
            <a:t>千円となっている。令和２年度は、新型コロナウイルス感染症対策に係る事業実施に伴い、補助費等が大きく増加しているほか、義務的経費である人件費、扶助費、公債費が高い割合をしてめており、類似団体と比較して特に扶助費と公債費が高い数値であることから、本市は他市と比較して、硬直化した財政構造となっていることが分か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164,302</a:t>
          </a:r>
          <a:r>
            <a:rPr kumimoji="1" lang="ja-JP" altLang="en-US" sz="1300">
              <a:latin typeface="ＭＳ Ｐゴシック" panose="020B0600070205080204" pitchFamily="50" charset="-128"/>
              <a:ea typeface="ＭＳ Ｐゴシック" panose="020B0600070205080204" pitchFamily="50" charset="-128"/>
            </a:rPr>
            <a:t>円であり、類似団体と比較して、特に生活保護受給者の割合（保護率）が高いことから突出して高い推移となっており、本市の財政状況の硬直化の大きな要因である。生活保護医療扶助費等、引き続き適正な執行に向けた見直しを行っていく。</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56,063</a:t>
          </a:r>
          <a:r>
            <a:rPr kumimoji="1" lang="ja-JP" altLang="en-US" sz="1300">
              <a:latin typeface="ＭＳ Ｐゴシック" panose="020B0600070205080204" pitchFamily="50" charset="-128"/>
              <a:ea typeface="ＭＳ Ｐゴシック" panose="020B0600070205080204" pitchFamily="50" charset="-128"/>
            </a:rPr>
            <a:t>円であり、土地開発公社の経営健全化に伴う市債や、過去に財源対策として退職手当債、行政改革推進債等の市債を発行したことなどから、公債費が増嵩しており、類似団体よりも高くなっている。今後も、公債費は高い水準で推移することが見込まれるため、構造改善に向けた取組を推し進めていく中で、投資的経費を圧縮するほか市債の早期償還を行うなど、市債残高の抑制に努めつつ公債費の適正な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462,820
450,855
50.72
259,808,111
258,034,328
457,738
101,766,110
224,806,620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155702</xdr:rowOff>
    </xdr:from>
    <xdr:to>
      <xdr:col>24</xdr:col>
      <xdr:colOff>63500</xdr:colOff>
      <xdr:row>36</xdr:row>
      <xdr:rowOff>49784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56452"/>
          <a:ext cx="8382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81297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10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132080</xdr:rowOff>
    </xdr:from>
    <xdr:to>
      <xdr:col>19</xdr:col>
      <xdr:colOff>177800</xdr:colOff>
      <xdr:row>35</xdr:row>
      <xdr:rowOff>155702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3283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139209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132080</xdr:rowOff>
    </xdr:from>
    <xdr:to>
      <xdr:col>15</xdr:col>
      <xdr:colOff>50800</xdr:colOff>
      <xdr:row>36</xdr:row>
      <xdr:rowOff>34544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32830"/>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147591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15494</xdr:rowOff>
    </xdr:from>
    <xdr:to>
      <xdr:col>10</xdr:col>
      <xdr:colOff>114300</xdr:colOff>
      <xdr:row>36</xdr:row>
      <xdr:rowOff>34544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8769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143781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143781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170434</xdr:rowOff>
    </xdr:from>
    <xdr:to>
      <xdr:col>24</xdr:col>
      <xdr:colOff>114300</xdr:colOff>
      <xdr:row>36</xdr:row>
      <xdr:rowOff>100584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148861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104902</xdr:rowOff>
    </xdr:from>
    <xdr:to>
      <xdr:col>20</xdr:col>
      <xdr:colOff>38100</xdr:colOff>
      <xdr:row>36</xdr:row>
      <xdr:rowOff>35052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26179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81280</xdr:rowOff>
    </xdr:from>
    <xdr:to>
      <xdr:col>15</xdr:col>
      <xdr:colOff>101600</xdr:colOff>
      <xdr:row>36</xdr:row>
      <xdr:rowOff>11430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2557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155194</xdr:rowOff>
    </xdr:from>
    <xdr:to>
      <xdr:col>10</xdr:col>
      <xdr:colOff>165100</xdr:colOff>
      <xdr:row>36</xdr:row>
      <xdr:rowOff>85344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76471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4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136144</xdr:rowOff>
    </xdr:from>
    <xdr:to>
      <xdr:col>6</xdr:col>
      <xdr:colOff>38100</xdr:colOff>
      <xdr:row>36</xdr:row>
      <xdr:rowOff>66294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57421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2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43873</xdr:rowOff>
    </xdr:from>
    <xdr:to>
      <xdr:col>24</xdr:col>
      <xdr:colOff>63500</xdr:colOff>
      <xdr:row>58</xdr:row>
      <xdr:rowOff>150379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8959273"/>
          <a:ext cx="838200" cy="113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16218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931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150379</xdr:rowOff>
    </xdr:from>
    <xdr:to>
      <xdr:col>19</xdr:col>
      <xdr:colOff>177800</xdr:colOff>
      <xdr:row>59</xdr:row>
      <xdr:rowOff>43775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094479"/>
          <a:ext cx="889000" cy="6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43775</xdr:rowOff>
    </xdr:from>
    <xdr:to>
      <xdr:col>15</xdr:col>
      <xdr:colOff>50800</xdr:colOff>
      <xdr:row>59</xdr:row>
      <xdr:rowOff>71458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59325"/>
          <a:ext cx="8890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20055</xdr:rowOff>
    </xdr:from>
    <xdr:to>
      <xdr:col>10</xdr:col>
      <xdr:colOff>114300</xdr:colOff>
      <xdr:row>59</xdr:row>
      <xdr:rowOff>71458</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35605"/>
          <a:ext cx="889000" cy="5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69177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18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164523</xdr:rowOff>
    </xdr:from>
    <xdr:to>
      <xdr:col>24</xdr:col>
      <xdr:colOff>114300</xdr:colOff>
      <xdr:row>52</xdr:row>
      <xdr:rowOff>94673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890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15950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75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99579</xdr:rowOff>
    </xdr:from>
    <xdr:to>
      <xdr:col>20</xdr:col>
      <xdr:colOff>38100</xdr:colOff>
      <xdr:row>59</xdr:row>
      <xdr:rowOff>29729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4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46256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98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164425</xdr:rowOff>
    </xdr:from>
    <xdr:to>
      <xdr:col>15</xdr:col>
      <xdr:colOff>101600</xdr:colOff>
      <xdr:row>59</xdr:row>
      <xdr:rowOff>94575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0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85702</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0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20658</xdr:rowOff>
    </xdr:from>
    <xdr:to>
      <xdr:col>10</xdr:col>
      <xdr:colOff>165100</xdr:colOff>
      <xdr:row>59</xdr:row>
      <xdr:rowOff>122258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3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113385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2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140705</xdr:rowOff>
    </xdr:from>
    <xdr:to>
      <xdr:col>6</xdr:col>
      <xdr:colOff>38100</xdr:colOff>
      <xdr:row>59</xdr:row>
      <xdr:rowOff>70855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08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87382</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86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169777</xdr:rowOff>
    </xdr:from>
    <xdr:to>
      <xdr:col>24</xdr:col>
      <xdr:colOff>63500</xdr:colOff>
      <xdr:row>73</xdr:row>
      <xdr:rowOff>39943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514177"/>
          <a:ext cx="838200" cy="4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115290</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40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39943</xdr:rowOff>
    </xdr:from>
    <xdr:to>
      <xdr:col>19</xdr:col>
      <xdr:colOff>177800</xdr:colOff>
      <xdr:row>73</xdr:row>
      <xdr:rowOff>111593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555793"/>
          <a:ext cx="8890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125990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15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47966</xdr:rowOff>
    </xdr:from>
    <xdr:to>
      <xdr:col>15</xdr:col>
      <xdr:colOff>50800</xdr:colOff>
      <xdr:row>73</xdr:row>
      <xdr:rowOff>111593</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2019300" y="12563816"/>
          <a:ext cx="889000" cy="6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21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47966</xdr:rowOff>
    </xdr:from>
    <xdr:to>
      <xdr:col>10</xdr:col>
      <xdr:colOff>114300</xdr:colOff>
      <xdr:row>73</xdr:row>
      <xdr:rowOff>119780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563816"/>
          <a:ext cx="889000" cy="7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21302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22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32362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234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118977</xdr:rowOff>
    </xdr:from>
    <xdr:to>
      <xdr:col>24</xdr:col>
      <xdr:colOff>114300</xdr:colOff>
      <xdr:row>73</xdr:row>
      <xdr:rowOff>49127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246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141854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31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160593</xdr:rowOff>
    </xdr:from>
    <xdr:to>
      <xdr:col>20</xdr:col>
      <xdr:colOff>38100</xdr:colOff>
      <xdr:row>73</xdr:row>
      <xdr:rowOff>90743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250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107270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2280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60793</xdr:rowOff>
    </xdr:from>
    <xdr:to>
      <xdr:col>15</xdr:col>
      <xdr:colOff>101600</xdr:colOff>
      <xdr:row>73</xdr:row>
      <xdr:rowOff>162393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257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7470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2351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168616</xdr:rowOff>
    </xdr:from>
    <xdr:to>
      <xdr:col>10</xdr:col>
      <xdr:colOff>165100</xdr:colOff>
      <xdr:row>73</xdr:row>
      <xdr:rowOff>98766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251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115293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2288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68980</xdr:rowOff>
    </xdr:from>
    <xdr:to>
      <xdr:col>6</xdr:col>
      <xdr:colOff>38100</xdr:colOff>
      <xdr:row>73</xdr:row>
      <xdr:rowOff>170580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25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15657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2360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91825</xdr:rowOff>
    </xdr:from>
    <xdr:to>
      <xdr:col>24</xdr:col>
      <xdr:colOff>63500</xdr:colOff>
      <xdr:row>97</xdr:row>
      <xdr:rowOff>166478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3797300" y="16722475"/>
          <a:ext cx="838200" cy="7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160861</xdr:rowOff>
    </xdr:from>
    <xdr:to>
      <xdr:col>19</xdr:col>
      <xdr:colOff>177800</xdr:colOff>
      <xdr:row>97</xdr:row>
      <xdr:rowOff>166478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908300" y="16791511"/>
          <a:ext cx="889000" cy="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139178</xdr:rowOff>
    </xdr:from>
    <xdr:to>
      <xdr:col>15</xdr:col>
      <xdr:colOff>50800</xdr:colOff>
      <xdr:row>97</xdr:row>
      <xdr:rowOff>160861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769828"/>
          <a:ext cx="889000" cy="2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42533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3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96820</xdr:rowOff>
    </xdr:from>
    <xdr:to>
      <xdr:col>10</xdr:col>
      <xdr:colOff>114300</xdr:colOff>
      <xdr:row>97</xdr:row>
      <xdr:rowOff>139178</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a:off x="1130300" y="16727470"/>
          <a:ext cx="889000" cy="4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102133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389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41025</xdr:rowOff>
    </xdr:from>
    <xdr:to>
      <xdr:col>24</xdr:col>
      <xdr:colOff>114300</xdr:colOff>
      <xdr:row>97</xdr:row>
      <xdr:rowOff>142625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67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19452</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65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115678</xdr:rowOff>
    </xdr:from>
    <xdr:to>
      <xdr:col>20</xdr:col>
      <xdr:colOff>38100</xdr:colOff>
      <xdr:row>98</xdr:row>
      <xdr:rowOff>45828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7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36955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839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110061</xdr:rowOff>
    </xdr:from>
    <xdr:to>
      <xdr:col>15</xdr:col>
      <xdr:colOff>101600</xdr:colOff>
      <xdr:row>98</xdr:row>
      <xdr:rowOff>40211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74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31338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8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88378</xdr:rowOff>
    </xdr:from>
    <xdr:to>
      <xdr:col>10</xdr:col>
      <xdr:colOff>165100</xdr:colOff>
      <xdr:row>98</xdr:row>
      <xdr:rowOff>18528</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71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9655</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81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46020</xdr:rowOff>
    </xdr:from>
    <xdr:to>
      <xdr:col>6</xdr:col>
      <xdr:colOff>38100</xdr:colOff>
      <xdr:row>97</xdr:row>
      <xdr:rowOff>147620</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6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138747</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76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146101</xdr:rowOff>
    </xdr:from>
    <xdr:to>
      <xdr:col>55</xdr:col>
      <xdr:colOff>0</xdr:colOff>
      <xdr:row>37</xdr:row>
      <xdr:rowOff>156616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489751"/>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119549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120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149301</xdr:rowOff>
    </xdr:from>
    <xdr:to>
      <xdr:col>50</xdr:col>
      <xdr:colOff>114300</xdr:colOff>
      <xdr:row>37</xdr:row>
      <xdr:rowOff>156616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49295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149301</xdr:rowOff>
    </xdr:from>
    <xdr:to>
      <xdr:col>45</xdr:col>
      <xdr:colOff>177800</xdr:colOff>
      <xdr:row>37</xdr:row>
      <xdr:rowOff>161189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492951"/>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81297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161189</xdr:rowOff>
    </xdr:from>
    <xdr:to>
      <xdr:col>41</xdr:col>
      <xdr:colOff>50800</xdr:colOff>
      <xdr:row>37</xdr:row>
      <xdr:rowOff>162103</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504839"/>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75811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63923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95301</xdr:rowOff>
    </xdr:from>
    <xdr:to>
      <xdr:col>55</xdr:col>
      <xdr:colOff>50800</xdr:colOff>
      <xdr:row>38</xdr:row>
      <xdr:rowOff>25451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73728</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417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105816</xdr:rowOff>
    </xdr:from>
    <xdr:to>
      <xdr:col>50</xdr:col>
      <xdr:colOff>165100</xdr:colOff>
      <xdr:row>38</xdr:row>
      <xdr:rowOff>35967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27093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5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98501</xdr:rowOff>
    </xdr:from>
    <xdr:to>
      <xdr:col>46</xdr:col>
      <xdr:colOff>38100</xdr:colOff>
      <xdr:row>38</xdr:row>
      <xdr:rowOff>28651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19778</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534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110388</xdr:rowOff>
    </xdr:from>
    <xdr:to>
      <xdr:col>41</xdr:col>
      <xdr:colOff>101600</xdr:colOff>
      <xdr:row>38</xdr:row>
      <xdr:rowOff>40539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4540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31666</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17" y="65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111303</xdr:rowOff>
    </xdr:from>
    <xdr:to>
      <xdr:col>36</xdr:col>
      <xdr:colOff>165100</xdr:colOff>
      <xdr:row>38</xdr:row>
      <xdr:rowOff>41453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45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32580</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17" y="65476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3740</xdr:rowOff>
    </xdr:from>
    <xdr:to>
      <xdr:col>55</xdr:col>
      <xdr:colOff>0</xdr:colOff>
      <xdr:row>58</xdr:row>
      <xdr:rowOff>3797</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9947840"/>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46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3797</xdr:rowOff>
    </xdr:from>
    <xdr:to>
      <xdr:col>50</xdr:col>
      <xdr:colOff>114300</xdr:colOff>
      <xdr:row>58</xdr:row>
      <xdr:rowOff>8141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94789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129246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8141</xdr:rowOff>
    </xdr:from>
    <xdr:to>
      <xdr:col>45</xdr:col>
      <xdr:colOff>177800</xdr:colOff>
      <xdr:row>58</xdr:row>
      <xdr:rowOff>8998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952241"/>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132675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8998</xdr:rowOff>
    </xdr:from>
    <xdr:to>
      <xdr:col>41</xdr:col>
      <xdr:colOff>50800</xdr:colOff>
      <xdr:row>58</xdr:row>
      <xdr:rowOff>11170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53098"/>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158621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416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149420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407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124390</xdr:rowOff>
    </xdr:from>
    <xdr:to>
      <xdr:col>55</xdr:col>
      <xdr:colOff>50800</xdr:colOff>
      <xdr:row>58</xdr:row>
      <xdr:rowOff>54540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39317</xdr:rowOff>
    </xdr:from>
    <xdr:ext cx="378565"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119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124447</xdr:rowOff>
    </xdr:from>
    <xdr:to>
      <xdr:col>50</xdr:col>
      <xdr:colOff>165100</xdr:colOff>
      <xdr:row>58</xdr:row>
      <xdr:rowOff>54597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45724</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50017" y="998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128791</xdr:rowOff>
    </xdr:from>
    <xdr:to>
      <xdr:col>46</xdr:col>
      <xdr:colOff>38100</xdr:colOff>
      <xdr:row>58</xdr:row>
      <xdr:rowOff>58941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50068</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61017" y="9994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129648</xdr:rowOff>
    </xdr:from>
    <xdr:to>
      <xdr:col>41</xdr:col>
      <xdr:colOff>101600</xdr:colOff>
      <xdr:row>58</xdr:row>
      <xdr:rowOff>59798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9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50925</xdr:rowOff>
    </xdr:from>
    <xdr:ext cx="378565"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72017" y="9995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131820</xdr:rowOff>
    </xdr:from>
    <xdr:to>
      <xdr:col>36</xdr:col>
      <xdr:colOff>165100</xdr:colOff>
      <xdr:row>58</xdr:row>
      <xdr:rowOff>61970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53097</xdr:rowOff>
    </xdr:from>
    <xdr:ext cx="378565"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3017" y="9997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127788</xdr:rowOff>
    </xdr:from>
    <xdr:to>
      <xdr:col>55</xdr:col>
      <xdr:colOff>0</xdr:colOff>
      <xdr:row>78</xdr:row>
      <xdr:rowOff>165709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500888"/>
          <a:ext cx="838200" cy="3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165709</xdr:rowOff>
    </xdr:from>
    <xdr:to>
      <xdr:col>50</xdr:col>
      <xdr:colOff>114300</xdr:colOff>
      <xdr:row>79</xdr:row>
      <xdr:rowOff>6502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538809"/>
          <a:ext cx="889000" cy="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6362</xdr:rowOff>
    </xdr:from>
    <xdr:to>
      <xdr:col>45</xdr:col>
      <xdr:colOff>177800</xdr:colOff>
      <xdr:row>79</xdr:row>
      <xdr:rowOff>6502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50912"/>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457</xdr:rowOff>
    </xdr:from>
    <xdr:to>
      <xdr:col>41</xdr:col>
      <xdr:colOff>50800</xdr:colOff>
      <xdr:row>79</xdr:row>
      <xdr:rowOff>6362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545007"/>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76988</xdr:rowOff>
    </xdr:from>
    <xdr:to>
      <xdr:col>55</xdr:col>
      <xdr:colOff>50800</xdr:colOff>
      <xdr:row>79</xdr:row>
      <xdr:rowOff>7138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5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163365</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65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114909</xdr:rowOff>
    </xdr:from>
    <xdr:to>
      <xdr:col>50</xdr:col>
      <xdr:colOff>165100</xdr:colOff>
      <xdr:row>79</xdr:row>
      <xdr:rowOff>45059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8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36186</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580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127152</xdr:rowOff>
    </xdr:from>
    <xdr:to>
      <xdr:col>46</xdr:col>
      <xdr:colOff>38100</xdr:colOff>
      <xdr:row>79</xdr:row>
      <xdr:rowOff>57302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0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48429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59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127012</xdr:rowOff>
    </xdr:from>
    <xdr:to>
      <xdr:col>41</xdr:col>
      <xdr:colOff>101600</xdr:colOff>
      <xdr:row>79</xdr:row>
      <xdr:rowOff>57162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48289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92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121107</xdr:rowOff>
    </xdr:from>
    <xdr:to>
      <xdr:col>36</xdr:col>
      <xdr:colOff>165100</xdr:colOff>
      <xdr:row>79</xdr:row>
      <xdr:rowOff>51257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9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42384</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158655</xdr:rowOff>
    </xdr:from>
    <xdr:to>
      <xdr:col>55</xdr:col>
      <xdr:colOff>0</xdr:colOff>
      <xdr:row>97</xdr:row>
      <xdr:rowOff>80817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617855"/>
          <a:ext cx="838200" cy="9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54588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342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20008</xdr:rowOff>
    </xdr:from>
    <xdr:to>
      <xdr:col>50</xdr:col>
      <xdr:colOff>114300</xdr:colOff>
      <xdr:row>97</xdr:row>
      <xdr:rowOff>80817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650658"/>
          <a:ext cx="889000" cy="6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4487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29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20008</xdr:rowOff>
    </xdr:from>
    <xdr:to>
      <xdr:col>45</xdr:col>
      <xdr:colOff>177800</xdr:colOff>
      <xdr:row>97</xdr:row>
      <xdr:rowOff>115678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650658"/>
          <a:ext cx="889000" cy="9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9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142633</xdr:rowOff>
    </xdr:from>
    <xdr:to>
      <xdr:col>41</xdr:col>
      <xdr:colOff>50800</xdr:colOff>
      <xdr:row>97</xdr:row>
      <xdr:rowOff>115678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601833"/>
          <a:ext cx="889000" cy="14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163498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2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107855</xdr:rowOff>
    </xdr:from>
    <xdr:to>
      <xdr:col>55</xdr:col>
      <xdr:colOff>50800</xdr:colOff>
      <xdr:row>97</xdr:row>
      <xdr:rowOff>38005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5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86282</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4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30017</xdr:rowOff>
    </xdr:from>
    <xdr:to>
      <xdr:col>50</xdr:col>
      <xdr:colOff>165100</xdr:colOff>
      <xdr:row>97</xdr:row>
      <xdr:rowOff>131617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122744</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75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140658</xdr:rowOff>
    </xdr:from>
    <xdr:to>
      <xdr:col>46</xdr:col>
      <xdr:colOff>38100</xdr:colOff>
      <xdr:row>97</xdr:row>
      <xdr:rowOff>70808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9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61935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64878</xdr:rowOff>
    </xdr:from>
    <xdr:to>
      <xdr:col>41</xdr:col>
      <xdr:colOff>101600</xdr:colOff>
      <xdr:row>97</xdr:row>
      <xdr:rowOff>166478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6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157605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7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91833</xdr:rowOff>
    </xdr:from>
    <xdr:to>
      <xdr:col>36</xdr:col>
      <xdr:colOff>165100</xdr:colOff>
      <xdr:row>97</xdr:row>
      <xdr:rowOff>21983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51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13110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64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143945</xdr:rowOff>
    </xdr:from>
    <xdr:to>
      <xdr:col>85</xdr:col>
      <xdr:colOff>127000</xdr:colOff>
      <xdr:row>38</xdr:row>
      <xdr:rowOff>140353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5481300" y="6316145"/>
          <a:ext cx="838200" cy="33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140353</xdr:rowOff>
    </xdr:from>
    <xdr:to>
      <xdr:col>81</xdr:col>
      <xdr:colOff>50800</xdr:colOff>
      <xdr:row>38</xdr:row>
      <xdr:rowOff>160710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655453"/>
          <a:ext cx="8890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160710</xdr:rowOff>
    </xdr:from>
    <xdr:to>
      <xdr:col>76</xdr:col>
      <xdr:colOff>114300</xdr:colOff>
      <xdr:row>39</xdr:row>
      <xdr:rowOff>3628</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675810"/>
          <a:ext cx="889000" cy="14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13914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18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3628</xdr:rowOff>
    </xdr:from>
    <xdr:to>
      <xdr:col>71</xdr:col>
      <xdr:colOff>177800</xdr:colOff>
      <xdr:row>39</xdr:row>
      <xdr:rowOff>13426</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2814300" y="669017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93145</xdr:rowOff>
    </xdr:from>
    <xdr:to>
      <xdr:col>85</xdr:col>
      <xdr:colOff>177800</xdr:colOff>
      <xdr:row>37</xdr:row>
      <xdr:rowOff>23295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2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116022</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11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89553</xdr:rowOff>
    </xdr:from>
    <xdr:to>
      <xdr:col>81</xdr:col>
      <xdr:colOff>101600</xdr:colOff>
      <xdr:row>39</xdr:row>
      <xdr:rowOff>19703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10830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69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109910</xdr:rowOff>
    </xdr:from>
    <xdr:to>
      <xdr:col>76</xdr:col>
      <xdr:colOff>165100</xdr:colOff>
      <xdr:row>39</xdr:row>
      <xdr:rowOff>40060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6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31187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717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124278</xdr:rowOff>
    </xdr:from>
    <xdr:to>
      <xdr:col>72</xdr:col>
      <xdr:colOff>38100</xdr:colOff>
      <xdr:row>39</xdr:row>
      <xdr:rowOff>54428</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63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45555</xdr:rowOff>
    </xdr:from>
    <xdr:ext cx="469744"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68428" y="673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134076</xdr:rowOff>
    </xdr:from>
    <xdr:to>
      <xdr:col>67</xdr:col>
      <xdr:colOff>101600</xdr:colOff>
      <xdr:row>39</xdr:row>
      <xdr:rowOff>64226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6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55353</xdr:rowOff>
    </xdr:from>
    <xdr:ext cx="469744"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79428" y="674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81407</xdr:rowOff>
    </xdr:from>
    <xdr:to>
      <xdr:col>85</xdr:col>
      <xdr:colOff>127000</xdr:colOff>
      <xdr:row>58</xdr:row>
      <xdr:rowOff>146444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854057"/>
          <a:ext cx="838200" cy="23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113906</xdr:rowOff>
    </xdr:from>
    <xdr:to>
      <xdr:col>81</xdr:col>
      <xdr:colOff>50800</xdr:colOff>
      <xdr:row>58</xdr:row>
      <xdr:rowOff>146444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886556"/>
          <a:ext cx="889000" cy="203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134709</xdr:rowOff>
    </xdr:from>
    <xdr:to>
      <xdr:col>76</xdr:col>
      <xdr:colOff>114300</xdr:colOff>
      <xdr:row>57</xdr:row>
      <xdr:rowOff>113906</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735909"/>
          <a:ext cx="889000" cy="15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74286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04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88379</xdr:rowOff>
    </xdr:from>
    <xdr:to>
      <xdr:col>71</xdr:col>
      <xdr:colOff>177800</xdr:colOff>
      <xdr:row>56</xdr:row>
      <xdr:rowOff>134709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689579"/>
          <a:ext cx="889000" cy="4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18622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4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30607</xdr:rowOff>
    </xdr:from>
    <xdr:to>
      <xdr:col>85</xdr:col>
      <xdr:colOff>177800</xdr:colOff>
      <xdr:row>57</xdr:row>
      <xdr:rowOff>132207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0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9034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95644</xdr:rowOff>
    </xdr:from>
    <xdr:to>
      <xdr:col>81</xdr:col>
      <xdr:colOff>101600</xdr:colOff>
      <xdr:row>59</xdr:row>
      <xdr:rowOff>25794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100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16921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101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63106</xdr:rowOff>
    </xdr:from>
    <xdr:to>
      <xdr:col>76</xdr:col>
      <xdr:colOff>165100</xdr:colOff>
      <xdr:row>57</xdr:row>
      <xdr:rowOff>164706</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155833</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83909</xdr:rowOff>
    </xdr:from>
    <xdr:to>
      <xdr:col>72</xdr:col>
      <xdr:colOff>38100</xdr:colOff>
      <xdr:row>57</xdr:row>
      <xdr:rowOff>14059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6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5186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7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37579</xdr:rowOff>
    </xdr:from>
    <xdr:to>
      <xdr:col>67</xdr:col>
      <xdr:colOff>101600</xdr:colOff>
      <xdr:row>56</xdr:row>
      <xdr:rowOff>139179</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63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155706</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4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35592</xdr:rowOff>
    </xdr:from>
    <xdr:to>
      <xdr:col>85</xdr:col>
      <xdr:colOff>127000</xdr:colOff>
      <xdr:row>79</xdr:row>
      <xdr:rowOff>44145</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0142"/>
          <a:ext cx="838200" cy="8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34658</xdr:rowOff>
    </xdr:from>
    <xdr:to>
      <xdr:col>81</xdr:col>
      <xdr:colOff>50800</xdr:colOff>
      <xdr:row>79</xdr:row>
      <xdr:rowOff>35592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79208"/>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34658</xdr:rowOff>
    </xdr:from>
    <xdr:to>
      <xdr:col>76</xdr:col>
      <xdr:colOff>114300</xdr:colOff>
      <xdr:row>79</xdr:row>
      <xdr:rowOff>44411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579208"/>
          <a:ext cx="889000" cy="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44411</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flipV="1">
          <a:off x="12814300" y="13588961"/>
          <a:ext cx="889000" cy="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164795</xdr:rowOff>
    </xdr:from>
    <xdr:to>
      <xdr:col>85</xdr:col>
      <xdr:colOff>177800</xdr:colOff>
      <xdr:row>79</xdr:row>
      <xdr:rowOff>94945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13932"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9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156242</xdr:rowOff>
    </xdr:from>
    <xdr:to>
      <xdr:col>81</xdr:col>
      <xdr:colOff>101600</xdr:colOff>
      <xdr:row>79</xdr:row>
      <xdr:rowOff>86392</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77519</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22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155308</xdr:rowOff>
    </xdr:from>
    <xdr:to>
      <xdr:col>76</xdr:col>
      <xdr:colOff>165100</xdr:colOff>
      <xdr:row>79</xdr:row>
      <xdr:rowOff>85458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2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76585</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03017" y="1362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165061</xdr:rowOff>
    </xdr:from>
    <xdr:to>
      <xdr:col>72</xdr:col>
      <xdr:colOff>38100</xdr:colOff>
      <xdr:row>79</xdr:row>
      <xdr:rowOff>95211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86338</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120360</xdr:rowOff>
    </xdr:from>
    <xdr:to>
      <xdr:col>85</xdr:col>
      <xdr:colOff>127000</xdr:colOff>
      <xdr:row>91</xdr:row>
      <xdr:rowOff>58249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5550860"/>
          <a:ext cx="838200" cy="10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120360</xdr:rowOff>
    </xdr:from>
    <xdr:to>
      <xdr:col>81</xdr:col>
      <xdr:colOff>50800</xdr:colOff>
      <xdr:row>91</xdr:row>
      <xdr:rowOff>49380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5550860"/>
          <a:ext cx="8890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49380</xdr:rowOff>
    </xdr:from>
    <xdr:to>
      <xdr:col>76</xdr:col>
      <xdr:colOff>114300</xdr:colOff>
      <xdr:row>91</xdr:row>
      <xdr:rowOff>64925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5651330"/>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36830</xdr:rowOff>
    </xdr:from>
    <xdr:to>
      <xdr:col>71</xdr:col>
      <xdr:colOff>177800</xdr:colOff>
      <xdr:row>91</xdr:row>
      <xdr:rowOff>64925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5638780"/>
          <a:ext cx="889000" cy="2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7449</xdr:rowOff>
    </xdr:from>
    <xdr:to>
      <xdr:col>85</xdr:col>
      <xdr:colOff>177800</xdr:colOff>
      <xdr:row>91</xdr:row>
      <xdr:rowOff>109049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60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30326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46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69560</xdr:rowOff>
    </xdr:from>
    <xdr:to>
      <xdr:col>81</xdr:col>
      <xdr:colOff>101600</xdr:colOff>
      <xdr:row>90</xdr:row>
      <xdr:rowOff>171160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50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89</xdr:row>
      <xdr:rowOff>16237</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27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170030</xdr:rowOff>
    </xdr:from>
    <xdr:to>
      <xdr:col>76</xdr:col>
      <xdr:colOff>165100</xdr:colOff>
      <xdr:row>91</xdr:row>
      <xdr:rowOff>100180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6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116707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37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14125</xdr:rowOff>
    </xdr:from>
    <xdr:to>
      <xdr:col>72</xdr:col>
      <xdr:colOff>38100</xdr:colOff>
      <xdr:row>91</xdr:row>
      <xdr:rowOff>115725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61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132252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39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157480</xdr:rowOff>
    </xdr:from>
    <xdr:to>
      <xdr:col>67</xdr:col>
      <xdr:colOff>101600</xdr:colOff>
      <xdr:row>91</xdr:row>
      <xdr:rowOff>87630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5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104157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36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223,737</a:t>
          </a:r>
          <a:r>
            <a:rPr kumimoji="1" lang="ja-JP" altLang="en-US" sz="1300">
              <a:latin typeface="ＭＳ Ｐゴシック" panose="020B0600070205080204" pitchFamily="50" charset="-128"/>
              <a:ea typeface="ＭＳ Ｐゴシック" panose="020B0600070205080204" pitchFamily="50" charset="-128"/>
            </a:rPr>
            <a:t>円となっている。特に生活保護受給者の割合（保護率）が高いことによって、類似団体と比較して突出して高い推移となっている状況である。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56,063</a:t>
          </a:r>
          <a:r>
            <a:rPr kumimoji="1" lang="ja-JP" altLang="en-US" sz="1300">
              <a:latin typeface="ＭＳ Ｐゴシック" panose="020B0600070205080204" pitchFamily="50" charset="-128"/>
              <a:ea typeface="ＭＳ Ｐゴシック" panose="020B0600070205080204" pitchFamily="50" charset="-128"/>
            </a:rPr>
            <a:t>円となっている。土地開発公社の経営健全化に伴う市債や、過去に財源対策として退職手当債、行政改革推進債等の市債を発行したことなどから、公債費が増嵩しており、類似団体よりも高くなっている。今後も、公債費は高い水準で推移することが見込まれるため、構造改善に向けた取組を推し進めていく中で、投資的経費を圧縮するほか市債の早期償還を行うなど、市債残高の抑制に努めつつ公債費の適正な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財政調整基金に収益事業収入の一部を特例的に積み立てたほか、取崩しを行わなかったことなどにより財政調整基金残高および実質単年度収支が増となっている。</a:t>
          </a:r>
        </a:p>
        <a:p>
          <a:r>
            <a:rPr kumimoji="1" lang="ja-JP" altLang="en-US" sz="1400">
              <a:latin typeface="ＭＳ ゴシック" pitchFamily="49" charset="-128"/>
              <a:ea typeface="ＭＳ ゴシック" pitchFamily="49" charset="-128"/>
            </a:rPr>
            <a:t>　今後についても、経済事情の著しい変動等に伴う財源不足や、災害等に伴う経費に対応するほか、より弾力性のある行財政運営に向けて引き続き財政調整基金残高の確保に努める。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連結実質赤字比率は、昨年度に引き続き、全体として黒字となっている。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年度まで赤字が続いていた自動車運送事業会計については、平成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日からの民営化に伴い廃止した。また、平成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月</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日から競艇事業に地方公営企業法の全部の規定を適用することに伴い、モーターボート競走事業を設置している。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259808111</v>
      </c>
      <c r="BO4" s="433"/>
      <c r="BP4" s="433"/>
      <c r="BQ4" s="433"/>
      <c r="BR4" s="433"/>
      <c r="BS4" s="433"/>
      <c r="BT4" s="433"/>
      <c r="BU4" s="434"/>
      <c r="BV4" s="432">
        <v>202364731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0.4</v>
      </c>
      <c r="CU4" s="439"/>
      <c r="CV4" s="439"/>
      <c r="CW4" s="439"/>
      <c r="CX4" s="439"/>
      <c r="CY4" s="439"/>
      <c r="CZ4" s="439"/>
      <c r="DA4" s="440"/>
      <c r="DB4" s="438">
        <v>0.3</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258034328</v>
      </c>
      <c r="BO5" s="470"/>
      <c r="BP5" s="470"/>
      <c r="BQ5" s="470"/>
      <c r="BR5" s="470"/>
      <c r="BS5" s="470"/>
      <c r="BT5" s="470"/>
      <c r="BU5" s="471"/>
      <c r="BV5" s="469">
        <v>201613295</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97.4</v>
      </c>
      <c r="CU5" s="467"/>
      <c r="CV5" s="467"/>
      <c r="CW5" s="467"/>
      <c r="CX5" s="467"/>
      <c r="CY5" s="467"/>
      <c r="CZ5" s="467"/>
      <c r="DA5" s="468"/>
      <c r="DB5" s="466">
        <v>97.4</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1773783</v>
      </c>
      <c r="BO6" s="470"/>
      <c r="BP6" s="470"/>
      <c r="BQ6" s="470"/>
      <c r="BR6" s="470"/>
      <c r="BS6" s="470"/>
      <c r="BT6" s="470"/>
      <c r="BU6" s="471"/>
      <c r="BV6" s="469">
        <v>751436</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104</v>
      </c>
      <c r="CU6" s="507"/>
      <c r="CV6" s="507"/>
      <c r="CW6" s="507"/>
      <c r="CX6" s="507"/>
      <c r="CY6" s="507"/>
      <c r="CZ6" s="507"/>
      <c r="DA6" s="508"/>
      <c r="DB6" s="506">
        <v>104.4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1316045</v>
      </c>
      <c r="BO7" s="470"/>
      <c r="BP7" s="470"/>
      <c r="BQ7" s="470"/>
      <c r="BR7" s="470"/>
      <c r="BS7" s="470"/>
      <c r="BT7" s="470"/>
      <c r="BU7" s="471"/>
      <c r="BV7" s="469">
        <v>428946</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101766110</v>
      </c>
      <c r="CU7" s="470"/>
      <c r="CV7" s="470"/>
      <c r="CW7" s="470"/>
      <c r="CX7" s="470"/>
      <c r="CY7" s="470"/>
      <c r="CZ7" s="470"/>
      <c r="DA7" s="471"/>
      <c r="DB7" s="469">
        <v>100574335</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457738</v>
      </c>
      <c r="BO8" s="470"/>
      <c r="BP8" s="470"/>
      <c r="BQ8" s="470"/>
      <c r="BR8" s="470"/>
      <c r="BS8" s="470"/>
      <c r="BT8" s="470"/>
      <c r="BU8" s="471"/>
      <c r="BV8" s="469">
        <v>322490</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0.84</v>
      </c>
      <c r="CU8" s="510"/>
      <c r="CV8" s="510"/>
      <c r="CW8" s="510"/>
      <c r="CX8" s="510"/>
      <c r="CY8" s="510"/>
      <c r="CZ8" s="510"/>
      <c r="DA8" s="511"/>
      <c r="DB8" s="509">
        <v>0.84</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459593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135248</v>
      </c>
      <c r="BO9" s="470"/>
      <c r="BP9" s="470"/>
      <c r="BQ9" s="470"/>
      <c r="BR9" s="470"/>
      <c r="BS9" s="470"/>
      <c r="BT9" s="470"/>
      <c r="BU9" s="471"/>
      <c r="BV9" s="469">
        <v>-32067</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19.399999999999999</v>
      </c>
      <c r="CU9" s="467"/>
      <c r="CV9" s="467"/>
      <c r="CW9" s="467"/>
      <c r="CX9" s="467"/>
      <c r="CY9" s="467"/>
      <c r="CZ9" s="467"/>
      <c r="DA9" s="468"/>
      <c r="DB9" s="466">
        <v>21.6</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452563</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2474592</v>
      </c>
      <c r="BO10" s="470"/>
      <c r="BP10" s="470"/>
      <c r="BQ10" s="470"/>
      <c r="BR10" s="470"/>
      <c r="BS10" s="470"/>
      <c r="BT10" s="470"/>
      <c r="BU10" s="471"/>
      <c r="BV10" s="469">
        <v>187345</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94</v>
      </c>
      <c r="AV11" s="502"/>
      <c r="AW11" s="502"/>
      <c r="AX11" s="502"/>
      <c r="AY11" s="503" t="s">
        <v>127</v>
      </c>
      <c r="AZ11" s="504"/>
      <c r="BA11" s="504"/>
      <c r="BB11" s="504"/>
      <c r="BC11" s="504"/>
      <c r="BD11" s="504"/>
      <c r="BE11" s="504"/>
      <c r="BF11" s="504"/>
      <c r="BG11" s="504"/>
      <c r="BH11" s="504"/>
      <c r="BI11" s="504"/>
      <c r="BJ11" s="504"/>
      <c r="BK11" s="504"/>
      <c r="BL11" s="504"/>
      <c r="BM11" s="505"/>
      <c r="BN11" s="469">
        <v>2750000</v>
      </c>
      <c r="BO11" s="470"/>
      <c r="BP11" s="470"/>
      <c r="BQ11" s="470"/>
      <c r="BR11" s="470"/>
      <c r="BS11" s="470"/>
      <c r="BT11" s="470"/>
      <c r="BU11" s="471"/>
      <c r="BV11" s="469">
        <v>4159900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462820</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94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137</v>
      </c>
      <c r="N13" s="561"/>
      <c r="O13" s="561"/>
      <c r="P13" s="561"/>
      <c r="Q13" s="562"/>
      <c r="R13" s="553">
        <v>450855</v>
      </c>
      <c r="S13" s="554"/>
      <c r="T13" s="554"/>
      <c r="U13" s="554"/>
      <c r="V13" s="555"/>
      <c r="W13" s="485" t="s">
        <v>138</v>
      </c>
      <c r="X13" s="486"/>
      <c r="Y13" s="486"/>
      <c r="Z13" s="486"/>
      <c r="AA13" s="486"/>
      <c r="AB13" s="476"/>
      <c r="AC13" s="520">
        <v>599</v>
      </c>
      <c r="AD13" s="521"/>
      <c r="AE13" s="521"/>
      <c r="AF13" s="521"/>
      <c r="AG13" s="563"/>
      <c r="AH13" s="520">
        <v>545</v>
      </c>
      <c r="AI13" s="521"/>
      <c r="AJ13" s="521"/>
      <c r="AK13" s="521"/>
      <c r="AL13" s="522"/>
      <c r="AM13" s="498" t="s">
        <v>139</v>
      </c>
      <c r="AN13" s="499"/>
      <c r="AO13" s="499"/>
      <c r="AP13" s="499"/>
      <c r="AQ13" s="499"/>
      <c r="AR13" s="499"/>
      <c r="AS13" s="499"/>
      <c r="AT13" s="500"/>
      <c r="AU13" s="501" t="s">
        <v>140</v>
      </c>
      <c r="AV13" s="502"/>
      <c r="AW13" s="502"/>
      <c r="AX13" s="502"/>
      <c r="AY13" s="503" t="s">
        <v>141</v>
      </c>
      <c r="AZ13" s="504"/>
      <c r="BA13" s="504"/>
      <c r="BB13" s="504"/>
      <c r="BC13" s="504"/>
      <c r="BD13" s="504"/>
      <c r="BE13" s="504"/>
      <c r="BF13" s="504"/>
      <c r="BG13" s="504"/>
      <c r="BH13" s="504"/>
      <c r="BI13" s="504"/>
      <c r="BJ13" s="504"/>
      <c r="BK13" s="504"/>
      <c r="BL13" s="504"/>
      <c r="BM13" s="505"/>
      <c r="BN13" s="469">
        <v>5359840</v>
      </c>
      <c r="BO13" s="470"/>
      <c r="BP13" s="470"/>
      <c r="BQ13" s="470"/>
      <c r="BR13" s="470"/>
      <c r="BS13" s="470"/>
      <c r="BT13" s="470"/>
      <c r="BU13" s="471"/>
      <c r="BV13" s="469">
        <v>4315178</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10.9</v>
      </c>
      <c r="CU13" s="467"/>
      <c r="CV13" s="467"/>
      <c r="CW13" s="467"/>
      <c r="CX13" s="467"/>
      <c r="CY13" s="467"/>
      <c r="CZ13" s="467"/>
      <c r="DA13" s="468"/>
      <c r="DB13" s="466">
        <v>12.1</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463262</v>
      </c>
      <c r="S14" s="554"/>
      <c r="T14" s="554"/>
      <c r="U14" s="554"/>
      <c r="V14" s="555"/>
      <c r="W14" s="459"/>
      <c r="X14" s="460"/>
      <c r="Y14" s="460"/>
      <c r="Z14" s="460"/>
      <c r="AA14" s="460"/>
      <c r="AB14" s="449"/>
      <c r="AC14" s="556">
        <v>0.3</v>
      </c>
      <c r="AD14" s="557"/>
      <c r="AE14" s="557"/>
      <c r="AF14" s="557"/>
      <c r="AG14" s="558"/>
      <c r="AH14" s="556">
        <v>0.3</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51.4</v>
      </c>
      <c r="CU14" s="568"/>
      <c r="CV14" s="568"/>
      <c r="CW14" s="568"/>
      <c r="CX14" s="568"/>
      <c r="CY14" s="568"/>
      <c r="CZ14" s="568"/>
      <c r="DA14" s="569"/>
      <c r="DB14" s="567">
        <v>67.599999999999994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137</v>
      </c>
      <c r="N15" s="561"/>
      <c r="O15" s="561"/>
      <c r="P15" s="561"/>
      <c r="Q15" s="562"/>
      <c r="R15" s="553">
        <v>451399</v>
      </c>
      <c r="S15" s="554"/>
      <c r="T15" s="554"/>
      <c r="U15" s="554"/>
      <c r="V15" s="555"/>
      <c r="W15" s="485" t="s">
        <v>145</v>
      </c>
      <c r="X15" s="486"/>
      <c r="Y15" s="486"/>
      <c r="Z15" s="486"/>
      <c r="AA15" s="486"/>
      <c r="AB15" s="476"/>
      <c r="AC15" s="520">
        <v>48807</v>
      </c>
      <c r="AD15" s="521"/>
      <c r="AE15" s="521"/>
      <c r="AF15" s="521"/>
      <c r="AG15" s="563"/>
      <c r="AH15" s="520">
        <v>50781</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64864886</v>
      </c>
      <c r="BO15" s="433"/>
      <c r="BP15" s="433"/>
      <c r="BQ15" s="433"/>
      <c r="BR15" s="433"/>
      <c r="BS15" s="433"/>
      <c r="BT15" s="433"/>
      <c r="BU15" s="434"/>
      <c r="BV15" s="432">
        <v>62928021</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26.9</v>
      </c>
      <c r="AD16" s="557"/>
      <c r="AE16" s="557"/>
      <c r="AF16" s="557"/>
      <c r="AG16" s="558"/>
      <c r="AH16" s="556">
        <v>27.2</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76922544</v>
      </c>
      <c r="BO16" s="470"/>
      <c r="BP16" s="470"/>
      <c r="BQ16" s="470"/>
      <c r="BR16" s="470"/>
      <c r="BS16" s="470"/>
      <c r="BT16" s="470"/>
      <c r="BU16" s="471"/>
      <c r="BV16" s="469">
        <v>75354939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149</v>
      </c>
      <c r="S17" s="574"/>
      <c r="T17" s="574"/>
      <c r="U17" s="574"/>
      <c r="V17" s="575"/>
      <c r="W17" s="485" t="s">
        <v>152</v>
      </c>
      <c r="X17" s="486"/>
      <c r="Y17" s="486"/>
      <c r="Z17" s="486"/>
      <c r="AA17" s="486"/>
      <c r="AB17" s="476"/>
      <c r="AC17" s="520">
        <v>131965</v>
      </c>
      <c r="AD17" s="521"/>
      <c r="AE17" s="521"/>
      <c r="AF17" s="521"/>
      <c r="AG17" s="563"/>
      <c r="AH17" s="520">
        <v>135388</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83145474</v>
      </c>
      <c r="BO17" s="470"/>
      <c r="BP17" s="470"/>
      <c r="BQ17" s="470"/>
      <c r="BR17" s="470"/>
      <c r="BS17" s="470"/>
      <c r="BT17" s="470"/>
      <c r="BU17" s="471"/>
      <c r="BV17" s="469">
        <v>81187005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50.72</v>
      </c>
      <c r="M18" s="585"/>
      <c r="N18" s="585"/>
      <c r="O18" s="585"/>
      <c r="P18" s="585"/>
      <c r="Q18" s="585"/>
      <c r="R18" s="586"/>
      <c r="S18" s="586"/>
      <c r="T18" s="586"/>
      <c r="U18" s="586"/>
      <c r="V18" s="587"/>
      <c r="W18" s="487"/>
      <c r="X18" s="488"/>
      <c r="Y18" s="488"/>
      <c r="Z18" s="488"/>
      <c r="AA18" s="488"/>
      <c r="AB18" s="479"/>
      <c r="AC18" s="588">
        <v>72.8</v>
      </c>
      <c r="AD18" s="589"/>
      <c r="AE18" s="589"/>
      <c r="AF18" s="589"/>
      <c r="AG18" s="590"/>
      <c r="AH18" s="588">
        <v>72.5</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103092303</v>
      </c>
      <c r="BO18" s="470"/>
      <c r="BP18" s="470"/>
      <c r="BQ18" s="470"/>
      <c r="BR18" s="470"/>
      <c r="BS18" s="470"/>
      <c r="BT18" s="470"/>
      <c r="BU18" s="471"/>
      <c r="BV18" s="469">
        <v>102731385</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9061</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126170585</v>
      </c>
      <c r="BO19" s="470"/>
      <c r="BP19" s="470"/>
      <c r="BQ19" s="470"/>
      <c r="BR19" s="470"/>
      <c r="BS19" s="470"/>
      <c r="BT19" s="470"/>
      <c r="BU19" s="471"/>
      <c r="BV19" s="469">
        <v>123523615</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221404</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224806620</v>
      </c>
      <c r="BO23" s="470"/>
      <c r="BP23" s="470"/>
      <c r="BQ23" s="470"/>
      <c r="BR23" s="470"/>
      <c r="BS23" s="470"/>
      <c r="BT23" s="470"/>
      <c r="BU23" s="471"/>
      <c r="BV23" s="469">
        <v>232253916</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10593</v>
      </c>
      <c r="R24" s="521"/>
      <c r="S24" s="521"/>
      <c r="T24" s="521"/>
      <c r="U24" s="521"/>
      <c r="V24" s="563"/>
      <c r="W24" s="622"/>
      <c r="X24" s="610"/>
      <c r="Y24" s="611"/>
      <c r="Z24" s="519" t="s">
        <v>168</v>
      </c>
      <c r="AA24" s="499"/>
      <c r="AB24" s="499"/>
      <c r="AC24" s="499"/>
      <c r="AD24" s="499"/>
      <c r="AE24" s="499"/>
      <c r="AF24" s="499"/>
      <c r="AG24" s="500"/>
      <c r="AH24" s="520">
        <v>2631</v>
      </c>
      <c r="AI24" s="521"/>
      <c r="AJ24" s="521"/>
      <c r="AK24" s="521"/>
      <c r="AL24" s="563"/>
      <c r="AM24" s="520">
        <v>7969299</v>
      </c>
      <c r="AN24" s="521"/>
      <c r="AO24" s="521"/>
      <c r="AP24" s="521"/>
      <c r="AQ24" s="521"/>
      <c r="AR24" s="563"/>
      <c r="AS24" s="520">
        <v>3029</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145574256</v>
      </c>
      <c r="BO24" s="470"/>
      <c r="BP24" s="470"/>
      <c r="BQ24" s="470"/>
      <c r="BR24" s="470"/>
      <c r="BS24" s="470"/>
      <c r="BT24" s="470"/>
      <c r="BU24" s="471"/>
      <c r="BV24" s="469">
        <v>146436360</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2</v>
      </c>
      <c r="M25" s="521"/>
      <c r="N25" s="521"/>
      <c r="O25" s="521"/>
      <c r="P25" s="563"/>
      <c r="Q25" s="520">
        <v>8478</v>
      </c>
      <c r="R25" s="521"/>
      <c r="S25" s="521"/>
      <c r="T25" s="521"/>
      <c r="U25" s="521"/>
      <c r="V25" s="563"/>
      <c r="W25" s="622"/>
      <c r="X25" s="610"/>
      <c r="Y25" s="611"/>
      <c r="Z25" s="519" t="s">
        <v>171</v>
      </c>
      <c r="AA25" s="499"/>
      <c r="AB25" s="499"/>
      <c r="AC25" s="499"/>
      <c r="AD25" s="499"/>
      <c r="AE25" s="499"/>
      <c r="AF25" s="499"/>
      <c r="AG25" s="500"/>
      <c r="AH25" s="520">
        <v>443</v>
      </c>
      <c r="AI25" s="521"/>
      <c r="AJ25" s="521"/>
      <c r="AK25" s="521"/>
      <c r="AL25" s="563"/>
      <c r="AM25" s="520">
        <v>1375515</v>
      </c>
      <c r="AN25" s="521"/>
      <c r="AO25" s="521"/>
      <c r="AP25" s="521"/>
      <c r="AQ25" s="521"/>
      <c r="AR25" s="563"/>
      <c r="AS25" s="520">
        <v>3105</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22613741</v>
      </c>
      <c r="BO25" s="433"/>
      <c r="BP25" s="433"/>
      <c r="BQ25" s="433"/>
      <c r="BR25" s="433"/>
      <c r="BS25" s="433"/>
      <c r="BT25" s="433"/>
      <c r="BU25" s="434"/>
      <c r="BV25" s="432">
        <v>29079878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8050</v>
      </c>
      <c r="R26" s="521"/>
      <c r="S26" s="521"/>
      <c r="T26" s="521"/>
      <c r="U26" s="521"/>
      <c r="V26" s="563"/>
      <c r="W26" s="622"/>
      <c r="X26" s="610"/>
      <c r="Y26" s="611"/>
      <c r="Z26" s="519" t="s">
        <v>174</v>
      </c>
      <c r="AA26" s="632"/>
      <c r="AB26" s="632"/>
      <c r="AC26" s="632"/>
      <c r="AD26" s="632"/>
      <c r="AE26" s="632"/>
      <c r="AF26" s="632"/>
      <c r="AG26" s="633"/>
      <c r="AH26" s="520">
        <v>228</v>
      </c>
      <c r="AI26" s="521"/>
      <c r="AJ26" s="521"/>
      <c r="AK26" s="521"/>
      <c r="AL26" s="563"/>
      <c r="AM26" s="520">
        <v>757872</v>
      </c>
      <c r="AN26" s="521"/>
      <c r="AO26" s="521"/>
      <c r="AP26" s="521"/>
      <c r="AQ26" s="521"/>
      <c r="AR26" s="563"/>
      <c r="AS26" s="520">
        <v>3324</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v>3165287</v>
      </c>
      <c r="BO26" s="470"/>
      <c r="BP26" s="470"/>
      <c r="BQ26" s="470"/>
      <c r="BR26" s="470"/>
      <c r="BS26" s="470"/>
      <c r="BT26" s="470"/>
      <c r="BU26" s="471"/>
      <c r="BV26" s="469">
        <v>720000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176</v>
      </c>
      <c r="F27" s="499"/>
      <c r="G27" s="499"/>
      <c r="H27" s="499"/>
      <c r="I27" s="499"/>
      <c r="J27" s="499"/>
      <c r="K27" s="500"/>
      <c r="L27" s="520">
        <v>1</v>
      </c>
      <c r="M27" s="521"/>
      <c r="N27" s="521"/>
      <c r="O27" s="521"/>
      <c r="P27" s="563"/>
      <c r="Q27" s="520">
        <v>7970</v>
      </c>
      <c r="R27" s="521"/>
      <c r="S27" s="521"/>
      <c r="T27" s="521"/>
      <c r="U27" s="521"/>
      <c r="V27" s="563"/>
      <c r="W27" s="622"/>
      <c r="X27" s="610"/>
      <c r="Y27" s="611"/>
      <c r="Z27" s="519" t="s">
        <v>177</v>
      </c>
      <c r="AA27" s="499"/>
      <c r="AB27" s="499"/>
      <c r="AC27" s="499"/>
      <c r="AD27" s="499"/>
      <c r="AE27" s="499"/>
      <c r="AF27" s="499"/>
      <c r="AG27" s="500"/>
      <c r="AH27" s="520">
        <v>207</v>
      </c>
      <c r="AI27" s="521"/>
      <c r="AJ27" s="521"/>
      <c r="AK27" s="521"/>
      <c r="AL27" s="563"/>
      <c r="AM27" s="520">
        <v>789007</v>
      </c>
      <c r="AN27" s="521"/>
      <c r="AO27" s="521"/>
      <c r="AP27" s="521"/>
      <c r="AQ27" s="521"/>
      <c r="AR27" s="563"/>
      <c r="AS27" s="520">
        <v>3812</v>
      </c>
      <c r="AT27" s="521"/>
      <c r="AU27" s="521"/>
      <c r="AV27" s="521"/>
      <c r="AW27" s="521"/>
      <c r="AX27" s="522"/>
      <c r="AY27" s="564" t="s">
        <v>178</v>
      </c>
      <c r="AZ27" s="565"/>
      <c r="BA27" s="565"/>
      <c r="BB27" s="565"/>
      <c r="BC27" s="565"/>
      <c r="BD27" s="565"/>
      <c r="BE27" s="565"/>
      <c r="BF27" s="565"/>
      <c r="BG27" s="565"/>
      <c r="BH27" s="565"/>
      <c r="BI27" s="565"/>
      <c r="BJ27" s="565"/>
      <c r="BK27" s="565"/>
      <c r="BL27" s="565"/>
      <c r="BM27" s="566"/>
      <c r="BN27" s="645" t="s">
        <v>129</v>
      </c>
      <c r="BO27" s="646"/>
      <c r="BP27" s="646"/>
      <c r="BQ27" s="646"/>
      <c r="BR27" s="646"/>
      <c r="BS27" s="646"/>
      <c r="BT27" s="646"/>
      <c r="BU27" s="647"/>
      <c r="BV27" s="645" t="s">
        <v>129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179</v>
      </c>
      <c r="F28" s="499"/>
      <c r="G28" s="499"/>
      <c r="H28" s="499"/>
      <c r="I28" s="499"/>
      <c r="J28" s="499"/>
      <c r="K28" s="500"/>
      <c r="L28" s="520">
        <v>1</v>
      </c>
      <c r="M28" s="521"/>
      <c r="N28" s="521"/>
      <c r="O28" s="521"/>
      <c r="P28" s="563"/>
      <c r="Q28" s="520">
        <v>7170</v>
      </c>
      <c r="R28" s="521"/>
      <c r="S28" s="521"/>
      <c r="T28" s="521"/>
      <c r="U28" s="521"/>
      <c r="V28" s="563"/>
      <c r="W28" s="622"/>
      <c r="X28" s="610"/>
      <c r="Y28" s="611"/>
      <c r="Z28" s="519" t="s">
        <v>180</v>
      </c>
      <c r="AA28" s="499"/>
      <c r="AB28" s="499"/>
      <c r="AC28" s="499"/>
      <c r="AD28" s="499"/>
      <c r="AE28" s="499"/>
      <c r="AF28" s="499"/>
      <c r="AG28" s="500"/>
      <c r="AH28" s="520">
        <v>60</v>
      </c>
      <c r="AI28" s="521"/>
      <c r="AJ28" s="521"/>
      <c r="AK28" s="521"/>
      <c r="AL28" s="563"/>
      <c r="AM28" s="520">
        <v>164460</v>
      </c>
      <c r="AN28" s="521"/>
      <c r="AO28" s="521"/>
      <c r="AP28" s="521"/>
      <c r="AQ28" s="521"/>
      <c r="AR28" s="563"/>
      <c r="AS28" s="520">
        <v>2741</v>
      </c>
      <c r="AT28" s="521"/>
      <c r="AU28" s="521"/>
      <c r="AV28" s="521"/>
      <c r="AW28" s="521"/>
      <c r="AX28" s="522"/>
      <c r="AY28" s="648" t="s">
        <v>181</v>
      </c>
      <c r="AZ28" s="649"/>
      <c r="BA28" s="649"/>
      <c r="BB28" s="650"/>
      <c r="BC28" s="429" t="s">
        <v>48</v>
      </c>
      <c r="BD28" s="430"/>
      <c r="BE28" s="430"/>
      <c r="BF28" s="430"/>
      <c r="BG28" s="430"/>
      <c r="BH28" s="430"/>
      <c r="BI28" s="430"/>
      <c r="BJ28" s="430"/>
      <c r="BK28" s="430"/>
      <c r="BL28" s="430"/>
      <c r="BM28" s="431"/>
      <c r="BN28" s="432">
        <v>9429563</v>
      </c>
      <c r="BO28" s="433"/>
      <c r="BP28" s="433"/>
      <c r="BQ28" s="433"/>
      <c r="BR28" s="433"/>
      <c r="BS28" s="433"/>
      <c r="BT28" s="433"/>
      <c r="BU28" s="434"/>
      <c r="BV28" s="432">
        <v>6954971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182</v>
      </c>
      <c r="F29" s="499"/>
      <c r="G29" s="499"/>
      <c r="H29" s="499"/>
      <c r="I29" s="499"/>
      <c r="J29" s="499"/>
      <c r="K29" s="500"/>
      <c r="L29" s="520">
        <v>40</v>
      </c>
      <c r="M29" s="521"/>
      <c r="N29" s="521"/>
      <c r="O29" s="521"/>
      <c r="P29" s="563"/>
      <c r="Q29" s="520">
        <v>6400</v>
      </c>
      <c r="R29" s="521"/>
      <c r="S29" s="521"/>
      <c r="T29" s="521"/>
      <c r="U29" s="521"/>
      <c r="V29" s="563"/>
      <c r="W29" s="623"/>
      <c r="X29" s="624"/>
      <c r="Y29" s="625"/>
      <c r="Z29" s="519" t="s">
        <v>183</v>
      </c>
      <c r="AA29" s="499"/>
      <c r="AB29" s="499"/>
      <c r="AC29" s="499"/>
      <c r="AD29" s="499"/>
      <c r="AE29" s="499"/>
      <c r="AF29" s="499"/>
      <c r="AG29" s="500"/>
      <c r="AH29" s="520">
        <v>2898</v>
      </c>
      <c r="AI29" s="521"/>
      <c r="AJ29" s="521"/>
      <c r="AK29" s="521"/>
      <c r="AL29" s="563"/>
      <c r="AM29" s="520">
        <v>8922766</v>
      </c>
      <c r="AN29" s="521"/>
      <c r="AO29" s="521"/>
      <c r="AP29" s="521"/>
      <c r="AQ29" s="521"/>
      <c r="AR29" s="563"/>
      <c r="AS29" s="520">
        <v>3079</v>
      </c>
      <c r="AT29" s="521"/>
      <c r="AU29" s="521"/>
      <c r="AV29" s="521"/>
      <c r="AW29" s="521"/>
      <c r="AX29" s="522"/>
      <c r="AY29" s="651"/>
      <c r="AZ29" s="652"/>
      <c r="BA29" s="652"/>
      <c r="BB29" s="653"/>
      <c r="BC29" s="503" t="s">
        <v>184</v>
      </c>
      <c r="BD29" s="504"/>
      <c r="BE29" s="504"/>
      <c r="BF29" s="504"/>
      <c r="BG29" s="504"/>
      <c r="BH29" s="504"/>
      <c r="BI29" s="504"/>
      <c r="BJ29" s="504"/>
      <c r="BK29" s="504"/>
      <c r="BL29" s="504"/>
      <c r="BM29" s="505"/>
      <c r="BN29" s="469">
        <v>13328554</v>
      </c>
      <c r="BO29" s="470"/>
      <c r="BP29" s="470"/>
      <c r="BQ29" s="470"/>
      <c r="BR29" s="470"/>
      <c r="BS29" s="470"/>
      <c r="BT29" s="470"/>
      <c r="BU29" s="471"/>
      <c r="BV29" s="469">
        <v>11704532</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185</v>
      </c>
      <c r="X30" s="630"/>
      <c r="Y30" s="630"/>
      <c r="Z30" s="630"/>
      <c r="AA30" s="630"/>
      <c r="AB30" s="630"/>
      <c r="AC30" s="630"/>
      <c r="AD30" s="630"/>
      <c r="AE30" s="630"/>
      <c r="AF30" s="630"/>
      <c r="AG30" s="631"/>
      <c r="AH30" s="588">
        <v>98.3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12071397</v>
      </c>
      <c r="BO30" s="646"/>
      <c r="BP30" s="646"/>
      <c r="BQ30" s="646"/>
      <c r="BR30" s="646"/>
      <c r="BS30" s="646"/>
      <c r="BT30" s="646"/>
      <c r="BU30" s="647"/>
      <c r="BV30" s="645">
        <v>9946743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192</v>
      </c>
      <c r="D33" s="493"/>
      <c r="E33" s="458" t="s">
        <v>193</v>
      </c>
      <c r="F33" s="458"/>
      <c r="G33" s="458"/>
      <c r="H33" s="458"/>
      <c r="I33" s="458"/>
      <c r="J33" s="458"/>
      <c r="K33" s="458"/>
      <c r="L33" s="458"/>
      <c r="M33" s="458"/>
      <c r="N33" s="458"/>
      <c r="O33" s="458"/>
      <c r="P33" s="458"/>
      <c r="Q33" s="458"/>
      <c r="R33" s="458"/>
      <c r="S33" s="458"/>
      <c r="T33" s="216"/>
      <c r="U33" s="493" t="s">
        <v>194</v>
      </c>
      <c r="V33" s="493"/>
      <c r="W33" s="458" t="s">
        <v>193</v>
      </c>
      <c r="X33" s="458"/>
      <c r="Y33" s="458"/>
      <c r="Z33" s="458"/>
      <c r="AA33" s="458"/>
      <c r="AB33" s="458"/>
      <c r="AC33" s="458"/>
      <c r="AD33" s="458"/>
      <c r="AE33" s="458"/>
      <c r="AF33" s="458"/>
      <c r="AG33" s="458"/>
      <c r="AH33" s="458"/>
      <c r="AI33" s="458"/>
      <c r="AJ33" s="458"/>
      <c r="AK33" s="458"/>
      <c r="AL33" s="216"/>
      <c r="AM33" s="493" t="s">
        <v>195</v>
      </c>
      <c r="AN33" s="493"/>
      <c r="AO33" s="458" t="s">
        <v>193</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192</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7</v>
      </c>
      <c r="V34" s="658"/>
      <c r="W34" s="659" t="str">
        <f>IF('各会計、関係団体の財政状況及び健全化判断比率'!B28="","",'各会計、関係団体の財政状況及び健全化判断比率'!B28)</f>
        <v>国民健康保険事業費会計</v>
      </c>
      <c r="X34" s="659"/>
      <c r="Y34" s="659"/>
      <c r="Z34" s="659"/>
      <c r="AA34" s="659"/>
      <c r="AB34" s="659"/>
      <c r="AC34" s="659"/>
      <c r="AD34" s="659"/>
      <c r="AE34" s="659"/>
      <c r="AF34" s="659"/>
      <c r="AG34" s="659"/>
      <c r="AH34" s="659"/>
      <c r="AI34" s="659"/>
      <c r="AJ34" s="659"/>
      <c r="AK34" s="659"/>
      <c r="AL34" s="214"/>
      <c r="AM34" s="658">
        <f>IF(AO34="","",MAX(C34:D43,U34:V43)+1)</f>
        <v>10</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14</v>
      </c>
      <c r="BF34" s="658"/>
      <c r="BG34" s="659" t="str">
        <f>IF('各会計、関係団体の財政状況及び健全化判断比率'!B35="","",'各会計、関係団体の財政状況及び健全化判断比率'!B35)</f>
        <v>地方卸売市場事業費会計</v>
      </c>
      <c r="BH34" s="659"/>
      <c r="BI34" s="659"/>
      <c r="BJ34" s="659"/>
      <c r="BK34" s="659"/>
      <c r="BL34" s="659"/>
      <c r="BM34" s="659"/>
      <c r="BN34" s="659"/>
      <c r="BO34" s="659"/>
      <c r="BP34" s="659"/>
      <c r="BQ34" s="659"/>
      <c r="BR34" s="659"/>
      <c r="BS34" s="659"/>
      <c r="BT34" s="659"/>
      <c r="BU34" s="659"/>
      <c r="BV34" s="214"/>
      <c r="BW34" s="658">
        <f>IF(BY34="","",MAX(C34:D43,U34:V43,AM34:AN43,BE34:BF43)+1)</f>
        <v>15</v>
      </c>
      <c r="BX34" s="658"/>
      <c r="BY34" s="659" t="str">
        <f>IF('各会計、関係団体の財政状況及び健全化判断比率'!B68="","",'各会計、関係団体の財政状況及び健全化判断比率'!B68)</f>
        <v>丹波少年自然の家事務組合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尼崎健康医療財団</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育英事業費会計</v>
      </c>
      <c r="F35" s="659"/>
      <c r="G35" s="659"/>
      <c r="H35" s="659"/>
      <c r="I35" s="659"/>
      <c r="J35" s="659"/>
      <c r="K35" s="659"/>
      <c r="L35" s="659"/>
      <c r="M35" s="659"/>
      <c r="N35" s="659"/>
      <c r="O35" s="659"/>
      <c r="P35" s="659"/>
      <c r="Q35" s="659"/>
      <c r="R35" s="659"/>
      <c r="S35" s="659"/>
      <c r="T35" s="214"/>
      <c r="U35" s="658">
        <f>IF(W35="","",U34+1)</f>
        <v>8</v>
      </c>
      <c r="V35" s="658"/>
      <c r="W35" s="659" t="str">
        <f>IF('各会計、関係団体の財政状況及び健全化判断比率'!B29="","",'各会計、関係団体の財政状況及び健全化判断比率'!B29)</f>
        <v>介護保険事業費会計</v>
      </c>
      <c r="X35" s="659"/>
      <c r="Y35" s="659"/>
      <c r="Z35" s="659"/>
      <c r="AA35" s="659"/>
      <c r="AB35" s="659"/>
      <c r="AC35" s="659"/>
      <c r="AD35" s="659"/>
      <c r="AE35" s="659"/>
      <c r="AF35" s="659"/>
      <c r="AG35" s="659"/>
      <c r="AH35" s="659"/>
      <c r="AI35" s="659"/>
      <c r="AJ35" s="659"/>
      <c r="AK35" s="659"/>
      <c r="AL35" s="214"/>
      <c r="AM35" s="658">
        <f t="shared" ref="AM35:AM43" si="0">IF(AO35="","",AM34+1)</f>
        <v>11</v>
      </c>
      <c r="AN35" s="658"/>
      <c r="AO35" s="659" t="str">
        <f>IF('各会計、関係団体の財政状況及び健全化判断比率'!B32="","",'各会計、関係団体の財政状況及び健全化判断比率'!B32)</f>
        <v>工業用水道事業会計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16</v>
      </c>
      <c r="BX35" s="658"/>
      <c r="BY35" s="659" t="str">
        <f>IF('各会計、関係団体の財政状況及び健全化判断比率'!B69="","",'各会計、関係団体の財政状況及び健全化判断比率'!B69)</f>
        <v>兵庫県後期高齢者医療広域連合（一般会計）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尼崎環境財団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公共用地先行取得事業費会計</v>
      </c>
      <c r="F36" s="659"/>
      <c r="G36" s="659"/>
      <c r="H36" s="659"/>
      <c r="I36" s="659"/>
      <c r="J36" s="659"/>
      <c r="K36" s="659"/>
      <c r="L36" s="659"/>
      <c r="M36" s="659"/>
      <c r="N36" s="659"/>
      <c r="O36" s="659"/>
      <c r="P36" s="659"/>
      <c r="Q36" s="659"/>
      <c r="R36" s="659"/>
      <c r="S36" s="659"/>
      <c r="T36" s="214"/>
      <c r="U36" s="658">
        <f t="shared" ref="U36:U43" si="4">IF(W36="","",U35+1)</f>
        <v>9</v>
      </c>
      <c r="V36" s="658"/>
      <c r="W36" s="659" t="str">
        <f>IF('各会計、関係団体の財政状況及び健全化判断比率'!B30="","",'各会計、関係団体の財政状況及び健全化判断比率'!B30)</f>
        <v>後期高齢者医療事業費会計</v>
      </c>
      <c r="X36" s="659"/>
      <c r="Y36" s="659"/>
      <c r="Z36" s="659"/>
      <c r="AA36" s="659"/>
      <c r="AB36" s="659"/>
      <c r="AC36" s="659"/>
      <c r="AD36" s="659"/>
      <c r="AE36" s="659"/>
      <c r="AF36" s="659"/>
      <c r="AG36" s="659"/>
      <c r="AH36" s="659"/>
      <c r="AI36" s="659"/>
      <c r="AJ36" s="659"/>
      <c r="AK36" s="659"/>
      <c r="AL36" s="214"/>
      <c r="AM36" s="658">
        <f t="shared" si="0"/>
        <v>12</v>
      </c>
      <c r="AN36" s="658"/>
      <c r="AO36" s="659" t="str">
        <f>IF('各会計、関係団体の財政状況及び健全化判断比率'!B33="","",'各会計、関係団体の財政状況及び健全化判断比率'!B33)</f>
        <v>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17</v>
      </c>
      <c r="BX36" s="658"/>
      <c r="BY36" s="659" t="str">
        <f>IF('各会計、関係団体の財政状況及び健全化判断比率'!B70="","",'各会計、関係団体の財政状況及び健全化判断比率'!B70)</f>
        <v>兵庫県後期高齢者医療広域連合（特別会計）</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尼崎市文化振興財団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公害病認定患者救済事業費会計</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f t="shared" si="0"/>
        <v>13</v>
      </c>
      <c r="AN37" s="658"/>
      <c r="AO37" s="659" t="str">
        <f>IF('各会計、関係団体の財政状況及び健全化判断比率'!B34="","",'各会計、関係団体の財政状況及び健全化判断比率'!B34)</f>
        <v>モーターボート競走事業会計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18</v>
      </c>
      <c r="BX37" s="658"/>
      <c r="BY37" s="659" t="str">
        <f>IF('各会計、関係団体の財政状況及び健全化判断比率'!B71="","",'各会計、関係団体の財政状況及び健全化判断比率'!B71)</f>
        <v>阪神水道企業団</v>
      </c>
      <c r="BZ37" s="659"/>
      <c r="CA37" s="659"/>
      <c r="CB37" s="659"/>
      <c r="CC37" s="659"/>
      <c r="CD37" s="659"/>
      <c r="CE37" s="659"/>
      <c r="CF37" s="659"/>
      <c r="CG37" s="659"/>
      <c r="CH37" s="659"/>
      <c r="CI37" s="659"/>
      <c r="CJ37" s="659"/>
      <c r="CK37" s="659"/>
      <c r="CL37" s="659"/>
      <c r="CM37" s="659"/>
      <c r="CN37" s="214"/>
      <c r="CO37" s="658">
        <f t="shared" si="3"/>
        <v>23</v>
      </c>
      <c r="CP37" s="658"/>
      <c r="CQ37" s="659" t="str">
        <f>IF('各会計、関係団体の財政状況及び健全化判断比率'!BS10="","",'各会計、関係団体の財政状況及び健全化判断比率'!BS10)</f>
        <v>尼崎市スポーツ振興事業団</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f t="shared" ref="C38:C43" si="5">IF(E38="","",C37+1)</f>
        <v>5</v>
      </c>
      <c r="D38" s="658"/>
      <c r="E38" s="659" t="str">
        <f>IF('各会計、関係団体の財政状況及び健全化判断比率'!B11="","",'各会計、関係団体の財政状況及び健全化判断比率'!B11)</f>
        <v>母子及び寡婦福祉資金貸付事業費会計</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19</v>
      </c>
      <c r="BX38" s="658"/>
      <c r="BY38" s="659" t="str">
        <f>IF('各会計、関係団体の財政状況及び健全化判断比率'!B72="","",'各会計、関係団体の財政状況及び健全化判断比率'!B72)</f>
        <v>兵庫県競馬組合</v>
      </c>
      <c r="BZ38" s="659"/>
      <c r="CA38" s="659"/>
      <c r="CB38" s="659"/>
      <c r="CC38" s="659"/>
      <c r="CD38" s="659"/>
      <c r="CE38" s="659"/>
      <c r="CF38" s="659"/>
      <c r="CG38" s="659"/>
      <c r="CH38" s="659"/>
      <c r="CI38" s="659"/>
      <c r="CJ38" s="659"/>
      <c r="CK38" s="659"/>
      <c r="CL38" s="659"/>
      <c r="CM38" s="659"/>
      <c r="CN38" s="214"/>
      <c r="CO38" s="658">
        <f t="shared" si="3"/>
        <v>24</v>
      </c>
      <c r="CP38" s="658"/>
      <c r="CQ38" s="659" t="str">
        <f>IF('各会計、関係団体の財政状況及び健全化判断比率'!BS11="","",'各会計、関係団体の財政状況及び健全化判断比率'!BS11)</f>
        <v>尼崎緑化公園協会</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f t="shared" si="5"/>
        <v>6</v>
      </c>
      <c r="D39" s="658"/>
      <c r="E39" s="659" t="str">
        <f>IF('各会計、関係団体の財政状況及び健全化判断比率'!B12="","",'各会計、関係団体の財政状況及び健全化判断比率'!B12)</f>
        <v>青少年健全育成事業費会計</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25</v>
      </c>
      <c r="CP39" s="658"/>
      <c r="CQ39" s="659" t="str">
        <f>IF('各会計、関係団体の財政状況及び健全化判断比率'!BS12="","",'各会計、関係団体の財政状況及び健全化判断比率'!BS12)</f>
        <v>尼崎都市開発</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26</v>
      </c>
      <c r="CP40" s="658"/>
      <c r="CQ40" s="659" t="str">
        <f>IF('各会計、関係団体の財政状況及び健全化判断比率'!BS13="","",'各会計、関係団体の財政状況及び健全化判断比率'!BS13)</f>
        <v>尼崎中高年事業</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f t="shared" si="3"/>
        <v>27</v>
      </c>
      <c r="CP41" s="658"/>
      <c r="CQ41" s="659" t="str">
        <f>IF('各会計、関係団体の財政状況及び健全化判断比率'!BS14="","",'各会計、関係団体の財政状況及び健全化判断比率'!BS14)</f>
        <v>尼崎交通事業振興</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f t="shared" si="3"/>
        <v>28</v>
      </c>
      <c r="CP42" s="658"/>
      <c r="CQ42" s="659" t="str">
        <f>IF('各会計、関係団体の財政状況及び健全化判断比率'!BS15="","",'各会計、関係団体の財政状況及び健全化判断比率'!BS15)</f>
        <v>尼崎市都市開発公社</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f t="shared" si="3"/>
        <v>29</v>
      </c>
      <c r="CP43" s="658"/>
      <c r="CQ43" s="659" t="str">
        <f>IF('各会計、関係団体の財政状況及び健全化判断比率'!BS16="","",'各会計、関係団体の財政状況及び健全化判断比率'!BS16)</f>
        <v>エーリック</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7oVZQtH7PDEyzxyipcM+YrbsZDqAWpMc6OmktDvEN0FyG/+SnO8npm6OPSfhRZIb99fZhFtw/Knw/SZD69ymOg==" saltValue="7Kobn1evs+elw1mB0xSUX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580</v>
      </c>
      <c r="G33" s="29" t="s">
        <v>581</v>
      </c>
      <c r="H33" s="29" t="s">
        <v>582</v>
      </c>
      <c r="I33" s="29" t="s">
        <v>583</v>
      </c>
      <c r="J33" s="30" t="s">
        <v>584</v>
      </c>
      <c r="K33" s="22"/>
      <c r="L33" s="22"/>
      <c r="M33" s="22"/>
      <c r="N33" s="22"/>
      <c r="O33" s="22"/>
      <c r="P33" s="22"/>
    </row>
    <row r="34" spans="1:16" ht="39" customHeight="1" x14ac:dyDescent="0.15">
      <c r="A34" s="22"/>
      <c r="B34" s="31"/>
      <c r="C34" s="1250" t="s">
        <v>586</v>
      </c>
      <c r="D34" s="1250"/>
      <c r="E34" s="1251"/>
      <c r="F34" s="32">
        <v>8.25</v>
      </c>
      <c r="G34" s="33">
        <v>9.4600000000000009</v>
      </c>
      <c r="H34" s="33">
        <v>10.38</v>
      </c>
      <c r="I34" s="33">
        <v>12.19</v>
      </c>
      <c r="J34" s="34">
        <v>12.64</v>
      </c>
      <c r="K34" s="22"/>
      <c r="L34" s="22"/>
      <c r="M34" s="22"/>
      <c r="N34" s="22"/>
      <c r="O34" s="22"/>
      <c r="P34" s="22"/>
    </row>
    <row r="35" spans="1:16" ht="39" customHeight="1" x14ac:dyDescent="0.15">
      <c r="A35" s="22"/>
      <c r="B35" s="35"/>
      <c r="C35" s="1244" t="s">
        <v>587</v>
      </c>
      <c r="D35" s="1245"/>
      <c r="E35" s="1246"/>
      <c r="F35" s="36">
        <v>1.67</v>
      </c>
      <c r="G35" s="37">
        <v>2.64</v>
      </c>
      <c r="H35" s="37">
        <v>8.5</v>
      </c>
      <c r="I35" s="37">
        <v>9.17</v>
      </c>
      <c r="J35" s="38">
        <v>9.19</v>
      </c>
      <c r="K35" s="22"/>
      <c r="L35" s="22"/>
      <c r="M35" s="22"/>
      <c r="N35" s="22"/>
      <c r="O35" s="22"/>
      <c r="P35" s="22"/>
    </row>
    <row r="36" spans="1:16" ht="39" customHeight="1" x14ac:dyDescent="0.15">
      <c r="A36" s="22"/>
      <c r="B36" s="35"/>
      <c r="C36" s="1244" t="s">
        <v>588</v>
      </c>
      <c r="D36" s="1245"/>
      <c r="E36" s="1246"/>
      <c r="F36" s="36">
        <v>7.57</v>
      </c>
      <c r="G36" s="37">
        <v>8.1999999999999993</v>
      </c>
      <c r="H36" s="37">
        <v>9.1199999999999992</v>
      </c>
      <c r="I36" s="37">
        <v>8.43</v>
      </c>
      <c r="J36" s="38">
        <v>8.33</v>
      </c>
      <c r="K36" s="22"/>
      <c r="L36" s="22"/>
      <c r="M36" s="22"/>
      <c r="N36" s="22"/>
      <c r="O36" s="22"/>
      <c r="P36" s="22"/>
    </row>
    <row r="37" spans="1:16" ht="39" customHeight="1" x14ac:dyDescent="0.15">
      <c r="A37" s="22"/>
      <c r="B37" s="35"/>
      <c r="C37" s="1244" t="s">
        <v>589</v>
      </c>
      <c r="D37" s="1245"/>
      <c r="E37" s="1246"/>
      <c r="F37" s="36">
        <v>7.76</v>
      </c>
      <c r="G37" s="37">
        <v>8.51</v>
      </c>
      <c r="H37" s="37">
        <v>8.86</v>
      </c>
      <c r="I37" s="37">
        <v>9.35</v>
      </c>
      <c r="J37" s="38">
        <v>7.23</v>
      </c>
      <c r="K37" s="22"/>
      <c r="L37" s="22"/>
      <c r="M37" s="22"/>
      <c r="N37" s="22"/>
      <c r="O37" s="22"/>
      <c r="P37" s="22"/>
    </row>
    <row r="38" spans="1:16" ht="39" customHeight="1" x14ac:dyDescent="0.15">
      <c r="A38" s="22"/>
      <c r="B38" s="35"/>
      <c r="C38" s="1244" t="s">
        <v>590</v>
      </c>
      <c r="D38" s="1245"/>
      <c r="E38" s="1246"/>
      <c r="F38" s="36">
        <v>1.4</v>
      </c>
      <c r="G38" s="37">
        <v>0.61</v>
      </c>
      <c r="H38" s="37">
        <v>0.99</v>
      </c>
      <c r="I38" s="37">
        <v>0.46</v>
      </c>
      <c r="J38" s="38">
        <v>0.85</v>
      </c>
      <c r="K38" s="22"/>
      <c r="L38" s="22"/>
      <c r="M38" s="22"/>
      <c r="N38" s="22"/>
      <c r="O38" s="22"/>
      <c r="P38" s="22"/>
    </row>
    <row r="39" spans="1:16" ht="39" customHeight="1" x14ac:dyDescent="0.15">
      <c r="A39" s="22"/>
      <c r="B39" s="35"/>
      <c r="C39" s="1244" t="s">
        <v>591</v>
      </c>
      <c r="D39" s="1245"/>
      <c r="E39" s="1246"/>
      <c r="F39" s="36">
        <v>0.26</v>
      </c>
      <c r="G39" s="37">
        <v>0.18</v>
      </c>
      <c r="H39" s="37">
        <v>0.35</v>
      </c>
      <c r="I39" s="37">
        <v>0.32</v>
      </c>
      <c r="J39" s="38">
        <v>0.44</v>
      </c>
      <c r="K39" s="22"/>
      <c r="L39" s="22"/>
      <c r="M39" s="22"/>
      <c r="N39" s="22"/>
      <c r="O39" s="22"/>
      <c r="P39" s="22"/>
    </row>
    <row r="40" spans="1:16" ht="39" customHeight="1" x14ac:dyDescent="0.15">
      <c r="A40" s="22"/>
      <c r="B40" s="35"/>
      <c r="C40" s="1244" t="s">
        <v>592</v>
      </c>
      <c r="D40" s="1245"/>
      <c r="E40" s="1246"/>
      <c r="F40" s="36">
        <v>3.03</v>
      </c>
      <c r="G40" s="37">
        <v>5.07</v>
      </c>
      <c r="H40" s="37">
        <v>4.6100000000000003</v>
      </c>
      <c r="I40" s="37">
        <v>0.53</v>
      </c>
      <c r="J40" s="38">
        <v>0.44</v>
      </c>
      <c r="K40" s="22"/>
      <c r="L40" s="22"/>
      <c r="M40" s="22"/>
      <c r="N40" s="22"/>
      <c r="O40" s="22"/>
      <c r="P40" s="22"/>
    </row>
    <row r="41" spans="1:16" ht="39" customHeight="1" x14ac:dyDescent="0.15">
      <c r="A41" s="22"/>
      <c r="B41" s="35"/>
      <c r="C41" s="1244" t="s">
        <v>593</v>
      </c>
      <c r="D41" s="1245"/>
      <c r="E41" s="1246"/>
      <c r="F41" s="36">
        <v>0.12</v>
      </c>
      <c r="G41" s="37">
        <v>0.11</v>
      </c>
      <c r="H41" s="37">
        <v>0.12</v>
      </c>
      <c r="I41" s="37">
        <v>0.13</v>
      </c>
      <c r="J41" s="38">
        <v>0.11</v>
      </c>
      <c r="K41" s="22"/>
      <c r="L41" s="22"/>
      <c r="M41" s="22"/>
      <c r="N41" s="22"/>
      <c r="O41" s="22"/>
      <c r="P41" s="22"/>
    </row>
    <row r="42" spans="1:16" ht="39" customHeight="1" x14ac:dyDescent="0.15">
      <c r="A42" s="22"/>
      <c r="B42" s="39"/>
      <c r="C42" s="1244" t="s">
        <v>594</v>
      </c>
      <c r="D42" s="1245"/>
      <c r="E42" s="1246"/>
      <c r="F42" s="36" t="s">
        <v>539</v>
      </c>
      <c r="G42" s="37" t="s">
        <v>539</v>
      </c>
      <c r="H42" s="37" t="s">
        <v>539</v>
      </c>
      <c r="I42" s="37" t="s">
        <v>539</v>
      </c>
      <c r="J42" s="38" t="s">
        <v>539</v>
      </c>
      <c r="K42" s="22"/>
      <c r="L42" s="22"/>
      <c r="M42" s="22"/>
      <c r="N42" s="22"/>
      <c r="O42" s="22"/>
      <c r="P42" s="22"/>
    </row>
    <row r="43" spans="1:16" ht="39" customHeight="1" thickBot="1" x14ac:dyDescent="0.2">
      <c r="A43" s="22"/>
      <c r="B43" s="40"/>
      <c r="C43" s="1247" t="s">
        <v>595</v>
      </c>
      <c r="D43" s="1248"/>
      <c r="E43" s="1249"/>
      <c r="F43" s="41">
        <v>0.08</v>
      </c>
      <c r="G43" s="42">
        <v>0.19</v>
      </c>
      <c r="H43" s="42">
        <v>0.19</v>
      </c>
      <c r="I43" s="42">
        <v>7.0000000000000007E-2</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LcC05+n8VmNAwDgMva4CouKHlKb3IcBpZRy7FRThFZyOhKyZUnBnT0toA9X8GpICXujK+tFvg8dn5KRTE2wYg==" saltValue="kqG2Z9FPYBr63EYT2zpp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580</v>
      </c>
      <c r="L44" s="56" t="s">
        <v>581</v>
      </c>
      <c r="M44" s="56" t="s">
        <v>582</v>
      </c>
      <c r="N44" s="56" t="s">
        <v>583</v>
      </c>
      <c r="O44" s="57" t="s">
        <v>584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26349</v>
      </c>
      <c r="L45" s="60">
        <v>25799</v>
      </c>
      <c r="M45" s="60">
        <v>23818</v>
      </c>
      <c r="N45" s="60">
        <v>24019</v>
      </c>
      <c r="O45" s="61">
        <v>23016</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539</v>
      </c>
      <c r="L46" s="64" t="s">
        <v>539</v>
      </c>
      <c r="M46" s="64" t="s">
        <v>539</v>
      </c>
      <c r="N46" s="64" t="s">
        <v>539</v>
      </c>
      <c r="O46" s="65" t="s">
        <v>539</v>
      </c>
      <c r="P46" s="48"/>
      <c r="Q46" s="48"/>
      <c r="R46" s="48"/>
      <c r="S46" s="48"/>
      <c r="T46" s="48"/>
      <c r="U46" s="48"/>
    </row>
    <row r="47" spans="1:21" ht="30.75" customHeight="1" x14ac:dyDescent="0.15">
      <c r="A47" s="48"/>
      <c r="B47" s="1254"/>
      <c r="C47" s="1255"/>
      <c r="D47" s="62"/>
      <c r="E47" s="1260" t="s">
        <v>14</v>
      </c>
      <c r="F47" s="1260"/>
      <c r="G47" s="1260"/>
      <c r="H47" s="1260"/>
      <c r="I47" s="1260"/>
      <c r="J47" s="1261"/>
      <c r="K47" s="63">
        <v>33</v>
      </c>
      <c r="L47" s="64">
        <v>17</v>
      </c>
      <c r="M47" s="64">
        <v>13</v>
      </c>
      <c r="N47" s="64">
        <v>10</v>
      </c>
      <c r="O47" s="65">
        <v>7</v>
      </c>
      <c r="P47" s="48"/>
      <c r="Q47" s="48"/>
      <c r="R47" s="48"/>
      <c r="S47" s="48"/>
      <c r="T47" s="48"/>
      <c r="U47" s="48"/>
    </row>
    <row r="48" spans="1:21" ht="30.75" customHeight="1" x14ac:dyDescent="0.15">
      <c r="A48" s="48"/>
      <c r="B48" s="1254"/>
      <c r="C48" s="1255"/>
      <c r="D48" s="62"/>
      <c r="E48" s="1260" t="s">
        <v>15</v>
      </c>
      <c r="F48" s="1260"/>
      <c r="G48" s="1260"/>
      <c r="H48" s="1260"/>
      <c r="I48" s="1260"/>
      <c r="J48" s="1261"/>
      <c r="K48" s="63">
        <v>3613</v>
      </c>
      <c r="L48" s="64">
        <v>3491</v>
      </c>
      <c r="M48" s="64">
        <v>3453</v>
      </c>
      <c r="N48" s="64">
        <v>3234</v>
      </c>
      <c r="O48" s="65">
        <v>2850</v>
      </c>
      <c r="P48" s="48"/>
      <c r="Q48" s="48"/>
      <c r="R48" s="48"/>
      <c r="S48" s="48"/>
      <c r="T48" s="48"/>
      <c r="U48" s="48"/>
    </row>
    <row r="49" spans="1:21" ht="30.75" customHeight="1" x14ac:dyDescent="0.15">
      <c r="A49" s="48"/>
      <c r="B49" s="1254"/>
      <c r="C49" s="1255"/>
      <c r="D49" s="62"/>
      <c r="E49" s="1260" t="s">
        <v>16</v>
      </c>
      <c r="F49" s="1260"/>
      <c r="G49" s="1260"/>
      <c r="H49" s="1260"/>
      <c r="I49" s="1260"/>
      <c r="J49" s="1261"/>
      <c r="K49" s="63">
        <v>35</v>
      </c>
      <c r="L49" s="64">
        <v>25</v>
      </c>
      <c r="M49" s="64">
        <v>27</v>
      </c>
      <c r="N49" s="64">
        <v>21</v>
      </c>
      <c r="O49" s="65">
        <v>19</v>
      </c>
      <c r="P49" s="48"/>
      <c r="Q49" s="48"/>
      <c r="R49" s="48"/>
      <c r="S49" s="48"/>
      <c r="T49" s="48"/>
      <c r="U49" s="48"/>
    </row>
    <row r="50" spans="1:21" ht="30.75" customHeight="1" x14ac:dyDescent="0.15">
      <c r="A50" s="48"/>
      <c r="B50" s="1254"/>
      <c r="C50" s="1255"/>
      <c r="D50" s="62"/>
      <c r="E50" s="1260" t="s">
        <v>17</v>
      </c>
      <c r="F50" s="1260"/>
      <c r="G50" s="1260"/>
      <c r="H50" s="1260"/>
      <c r="I50" s="1260"/>
      <c r="J50" s="1261"/>
      <c r="K50" s="63">
        <v>444</v>
      </c>
      <c r="L50" s="64">
        <v>355</v>
      </c>
      <c r="M50" s="64">
        <v>294</v>
      </c>
      <c r="N50" s="64">
        <v>257</v>
      </c>
      <c r="O50" s="65">
        <v>230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539</v>
      </c>
      <c r="L51" s="64" t="s">
        <v>539</v>
      </c>
      <c r="M51" s="64" t="s">
        <v>539</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18217</v>
      </c>
      <c r="L52" s="64">
        <v>18008</v>
      </c>
      <c r="M52" s="64">
        <v>17558</v>
      </c>
      <c r="N52" s="64">
        <v>17116</v>
      </c>
      <c r="O52" s="65">
        <v>17219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12257</v>
      </c>
      <c r="L53" s="69">
        <v>11679</v>
      </c>
      <c r="M53" s="69">
        <v>10047</v>
      </c>
      <c r="N53" s="69">
        <v>10425</v>
      </c>
      <c r="O53" s="70">
        <v>8903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596</v>
      </c>
      <c r="P55" s="48"/>
      <c r="Q55" s="48"/>
      <c r="R55" s="48"/>
      <c r="S55" s="48"/>
      <c r="T55" s="48"/>
      <c r="U55" s="48"/>
    </row>
    <row r="56" spans="1:21" ht="31.5" customHeight="1" thickBot="1" x14ac:dyDescent="0.2">
      <c r="A56" s="48"/>
      <c r="B56" s="76"/>
      <c r="C56" s="77"/>
      <c r="D56" s="77"/>
      <c r="E56" s="78"/>
      <c r="F56" s="78"/>
      <c r="G56" s="78"/>
      <c r="H56" s="78"/>
      <c r="I56" s="78"/>
      <c r="J56" s="79" t="s">
        <v>2</v>
      </c>
      <c r="K56" s="80" t="s">
        <v>597</v>
      </c>
      <c r="L56" s="81" t="s">
        <v>598</v>
      </c>
      <c r="M56" s="81" t="s">
        <v>599</v>
      </c>
      <c r="N56" s="81" t="s">
        <v>600</v>
      </c>
      <c r="O56" s="82" t="s">
        <v>601</v>
      </c>
      <c r="P56" s="48"/>
      <c r="Q56" s="48"/>
      <c r="R56" s="48"/>
      <c r="S56" s="48"/>
      <c r="T56" s="48"/>
      <c r="U56" s="48"/>
    </row>
    <row r="57" spans="1:21" ht="31.5" customHeight="1" x14ac:dyDescent="0.15">
      <c r="B57" s="1268" t="s">
        <v>25</v>
      </c>
      <c r="C57" s="1269"/>
      <c r="D57" s="1272" t="s">
        <v>26</v>
      </c>
      <c r="E57" s="1273"/>
      <c r="F57" s="1273"/>
      <c r="G57" s="1273"/>
      <c r="H57" s="1273"/>
      <c r="I57" s="1273"/>
      <c r="J57" s="1274"/>
      <c r="K57" s="83">
        <v>6918</v>
      </c>
      <c r="L57" s="84">
        <v>6863</v>
      </c>
      <c r="M57" s="84">
        <v>6230</v>
      </c>
      <c r="N57" s="84">
        <v>8045</v>
      </c>
      <c r="O57" s="85">
        <v>11705</v>
      </c>
    </row>
    <row r="58" spans="1:21" ht="31.5" customHeight="1" thickBot="1" x14ac:dyDescent="0.2">
      <c r="B58" s="1270"/>
      <c r="C58" s="1271"/>
      <c r="D58" s="1275" t="s">
        <v>27</v>
      </c>
      <c r="E58" s="1276"/>
      <c r="F58" s="1276"/>
      <c r="G58" s="1276"/>
      <c r="H58" s="1276"/>
      <c r="I58" s="1276"/>
      <c r="J58" s="1277"/>
      <c r="K58" s="86">
        <v>170</v>
      </c>
      <c r="L58" s="87">
        <v>117</v>
      </c>
      <c r="M58" s="87">
        <v>50</v>
      </c>
      <c r="N58" s="87">
        <v>47</v>
      </c>
      <c r="O58" s="88">
        <v>30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daxMt7IorM1GfHWahcKErEolE89HKAMeiJx47sbYnDr7+IEgWCwmSSh5FfrNw1M+VQmTQA8+8DcKBj3z0LU1g==" saltValue="R/LH4twLvLbw0wNLB/QD1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580</v>
      </c>
      <c r="J40" s="100" t="s">
        <v>581</v>
      </c>
      <c r="K40" s="100" t="s">
        <v>582</v>
      </c>
      <c r="L40" s="100" t="s">
        <v>583</v>
      </c>
      <c r="M40" s="101" t="s">
        <v>584</v>
      </c>
    </row>
    <row r="41" spans="2:13" ht="27.75" customHeight="1" x14ac:dyDescent="0.15">
      <c r="B41" s="1278" t="s">
        <v>30</v>
      </c>
      <c r="C41" s="1279"/>
      <c r="D41" s="102"/>
      <c r="E41" s="1284" t="s">
        <v>31</v>
      </c>
      <c r="F41" s="1284"/>
      <c r="G41" s="1284"/>
      <c r="H41" s="1285"/>
      <c r="I41" s="103">
        <v>257662</v>
      </c>
      <c r="J41" s="104">
        <v>251573</v>
      </c>
      <c r="K41" s="104">
        <v>245497</v>
      </c>
      <c r="L41" s="104">
        <v>232371</v>
      </c>
      <c r="M41" s="105">
        <v>224923</v>
      </c>
    </row>
    <row r="42" spans="2:13" ht="27.75" customHeight="1" x14ac:dyDescent="0.15">
      <c r="B42" s="1280"/>
      <c r="C42" s="1281"/>
      <c r="D42" s="106"/>
      <c r="E42" s="1286" t="s">
        <v>32</v>
      </c>
      <c r="F42" s="1286"/>
      <c r="G42" s="1286"/>
      <c r="H42" s="1287"/>
      <c r="I42" s="107">
        <v>3036</v>
      </c>
      <c r="J42" s="108">
        <v>2520</v>
      </c>
      <c r="K42" s="108">
        <v>2334</v>
      </c>
      <c r="L42" s="108">
        <v>2423</v>
      </c>
      <c r="M42" s="109">
        <v>1827</v>
      </c>
    </row>
    <row r="43" spans="2:13" ht="27.75" customHeight="1" x14ac:dyDescent="0.15">
      <c r="B43" s="1280"/>
      <c r="C43" s="1281"/>
      <c r="D43" s="106"/>
      <c r="E43" s="1286" t="s">
        <v>33</v>
      </c>
      <c r="F43" s="1286"/>
      <c r="G43" s="1286"/>
      <c r="H43" s="1287"/>
      <c r="I43" s="107">
        <v>25032</v>
      </c>
      <c r="J43" s="108">
        <v>24806</v>
      </c>
      <c r="K43" s="108">
        <v>24877</v>
      </c>
      <c r="L43" s="108">
        <v>26561</v>
      </c>
      <c r="M43" s="109">
        <v>27078</v>
      </c>
    </row>
    <row r="44" spans="2:13" ht="27.75" customHeight="1" x14ac:dyDescent="0.15">
      <c r="B44" s="1280"/>
      <c r="C44" s="1281"/>
      <c r="D44" s="106"/>
      <c r="E44" s="1286" t="s">
        <v>34</v>
      </c>
      <c r="F44" s="1286"/>
      <c r="G44" s="1286"/>
      <c r="H44" s="1287"/>
      <c r="I44" s="107">
        <v>105</v>
      </c>
      <c r="J44" s="108">
        <v>96</v>
      </c>
      <c r="K44" s="108">
        <v>70</v>
      </c>
      <c r="L44" s="108">
        <v>49</v>
      </c>
      <c r="M44" s="109">
        <v>30</v>
      </c>
    </row>
    <row r="45" spans="2:13" ht="27.75" customHeight="1" x14ac:dyDescent="0.15">
      <c r="B45" s="1280"/>
      <c r="C45" s="1281"/>
      <c r="D45" s="106"/>
      <c r="E45" s="1286" t="s">
        <v>35</v>
      </c>
      <c r="F45" s="1286"/>
      <c r="G45" s="1286"/>
      <c r="H45" s="1287"/>
      <c r="I45" s="107">
        <v>19708</v>
      </c>
      <c r="J45" s="108">
        <v>19738</v>
      </c>
      <c r="K45" s="108">
        <v>18904</v>
      </c>
      <c r="L45" s="108">
        <v>19298</v>
      </c>
      <c r="M45" s="109">
        <v>19100</v>
      </c>
    </row>
    <row r="46" spans="2:13" ht="27.75" customHeight="1" x14ac:dyDescent="0.15">
      <c r="B46" s="1280"/>
      <c r="C46" s="1281"/>
      <c r="D46" s="110"/>
      <c r="E46" s="1286" t="s">
        <v>36</v>
      </c>
      <c r="F46" s="1286"/>
      <c r="G46" s="1286"/>
      <c r="H46" s="1287"/>
      <c r="I46" s="107">
        <v>78</v>
      </c>
      <c r="J46" s="108">
        <v>49</v>
      </c>
      <c r="K46" s="108">
        <v>33</v>
      </c>
      <c r="L46" s="108">
        <v>214</v>
      </c>
      <c r="M46" s="109">
        <v>195</v>
      </c>
    </row>
    <row r="47" spans="2:13" ht="27.75" customHeight="1" x14ac:dyDescent="0.15">
      <c r="B47" s="1280"/>
      <c r="C47" s="1281"/>
      <c r="D47" s="111"/>
      <c r="E47" s="1288" t="s">
        <v>37</v>
      </c>
      <c r="F47" s="1289"/>
      <c r="G47" s="1289"/>
      <c r="H47" s="1290"/>
      <c r="I47" s="107" t="s">
        <v>539</v>
      </c>
      <c r="J47" s="108" t="s">
        <v>539</v>
      </c>
      <c r="K47" s="108" t="s">
        <v>539</v>
      </c>
      <c r="L47" s="108" t="s">
        <v>539</v>
      </c>
      <c r="M47" s="109" t="s">
        <v>539</v>
      </c>
    </row>
    <row r="48" spans="2:13" ht="27.75" customHeight="1" x14ac:dyDescent="0.15">
      <c r="B48" s="1280"/>
      <c r="C48" s="1281"/>
      <c r="D48" s="106"/>
      <c r="E48" s="1286" t="s">
        <v>38</v>
      </c>
      <c r="F48" s="1286"/>
      <c r="G48" s="1286"/>
      <c r="H48" s="1287"/>
      <c r="I48" s="107" t="s">
        <v>539</v>
      </c>
      <c r="J48" s="108" t="s">
        <v>539</v>
      </c>
      <c r="K48" s="108" t="s">
        <v>539</v>
      </c>
      <c r="L48" s="108" t="s">
        <v>539</v>
      </c>
      <c r="M48" s="109" t="s">
        <v>539</v>
      </c>
    </row>
    <row r="49" spans="2:13" ht="27.75" customHeight="1" x14ac:dyDescent="0.15">
      <c r="B49" s="1282"/>
      <c r="C49" s="1283"/>
      <c r="D49" s="106"/>
      <c r="E49" s="1286" t="s">
        <v>39</v>
      </c>
      <c r="F49" s="1286"/>
      <c r="G49" s="1286"/>
      <c r="H49" s="1287"/>
      <c r="I49" s="107" t="s">
        <v>539</v>
      </c>
      <c r="J49" s="108" t="s">
        <v>539</v>
      </c>
      <c r="K49" s="108" t="s">
        <v>539</v>
      </c>
      <c r="L49" s="108" t="s">
        <v>539</v>
      </c>
      <c r="M49" s="109" t="s">
        <v>539</v>
      </c>
    </row>
    <row r="50" spans="2:13" ht="27.75" customHeight="1" x14ac:dyDescent="0.15">
      <c r="B50" s="1291" t="s">
        <v>40</v>
      </c>
      <c r="C50" s="1292"/>
      <c r="D50" s="112"/>
      <c r="E50" s="1286" t="s">
        <v>41</v>
      </c>
      <c r="F50" s="1286"/>
      <c r="G50" s="1286"/>
      <c r="H50" s="1287"/>
      <c r="I50" s="107">
        <v>21838</v>
      </c>
      <c r="J50" s="108">
        <v>23726</v>
      </c>
      <c r="K50" s="108">
        <v>26310</v>
      </c>
      <c r="L50" s="108">
        <v>33868</v>
      </c>
      <c r="M50" s="109">
        <v>39408</v>
      </c>
    </row>
    <row r="51" spans="2:13" ht="27.75" customHeight="1" x14ac:dyDescent="0.15">
      <c r="B51" s="1280"/>
      <c r="C51" s="1281"/>
      <c r="D51" s="106"/>
      <c r="E51" s="1286" t="s">
        <v>42</v>
      </c>
      <c r="F51" s="1286"/>
      <c r="G51" s="1286"/>
      <c r="H51" s="1287"/>
      <c r="I51" s="107">
        <v>43752</v>
      </c>
      <c r="J51" s="108">
        <v>42823</v>
      </c>
      <c r="K51" s="108">
        <v>44655</v>
      </c>
      <c r="L51" s="108">
        <v>43848</v>
      </c>
      <c r="M51" s="109">
        <v>43975</v>
      </c>
    </row>
    <row r="52" spans="2:13" ht="27.75" customHeight="1" x14ac:dyDescent="0.15">
      <c r="B52" s="1282"/>
      <c r="C52" s="1283"/>
      <c r="D52" s="106"/>
      <c r="E52" s="1286" t="s">
        <v>43</v>
      </c>
      <c r="F52" s="1286"/>
      <c r="G52" s="1286"/>
      <c r="H52" s="1287"/>
      <c r="I52" s="107">
        <v>142136</v>
      </c>
      <c r="J52" s="108">
        <v>142974</v>
      </c>
      <c r="K52" s="108">
        <v>142832</v>
      </c>
      <c r="L52" s="108">
        <v>142911</v>
      </c>
      <c r="M52" s="109">
        <v>143261</v>
      </c>
    </row>
    <row r="53" spans="2:13" ht="27.75" customHeight="1" thickBot="1" x14ac:dyDescent="0.2">
      <c r="B53" s="1293" t="s">
        <v>44</v>
      </c>
      <c r="C53" s="1294"/>
      <c r="D53" s="113"/>
      <c r="E53" s="1295" t="s">
        <v>45</v>
      </c>
      <c r="F53" s="1295"/>
      <c r="G53" s="1295"/>
      <c r="H53" s="1296"/>
      <c r="I53" s="114">
        <v>97895</v>
      </c>
      <c r="J53" s="115">
        <v>89258</v>
      </c>
      <c r="K53" s="115">
        <v>77919</v>
      </c>
      <c r="L53" s="115">
        <v>60289</v>
      </c>
      <c r="M53" s="116">
        <v>46510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Khk7d4pO2Oa5hwSn/c2VRMkI2loI7AdwTXoxkJaMs/0cbUbE9MSzsP+t7+6BcK6GkDfDqvolAxnykmHjXja4w==" saltValue="Xqcc0vY+3R5rTIg4gt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582</v>
      </c>
      <c r="G54" s="125" t="s">
        <v>583</v>
      </c>
      <c r="H54" s="126" t="s">
        <v>584</v>
      </c>
    </row>
    <row r="55" spans="2:8" ht="52.5" customHeight="1" x14ac:dyDescent="0.15">
      <c r="B55" s="127"/>
      <c r="C55" s="1305" t="s">
        <v>48</v>
      </c>
      <c r="D55" s="1305"/>
      <c r="E55" s="1306"/>
      <c r="F55" s="128">
        <v>6768</v>
      </c>
      <c r="G55" s="128">
        <v>6955</v>
      </c>
      <c r="H55" s="129">
        <v>9430</v>
      </c>
    </row>
    <row r="56" spans="2:8" ht="52.5" customHeight="1" x14ac:dyDescent="0.15">
      <c r="B56" s="130"/>
      <c r="C56" s="1307" t="s">
        <v>49</v>
      </c>
      <c r="D56" s="1307"/>
      <c r="E56" s="1308"/>
      <c r="F56" s="131">
        <v>9265</v>
      </c>
      <c r="G56" s="131">
        <v>11705</v>
      </c>
      <c r="H56" s="132">
        <v>13329</v>
      </c>
    </row>
    <row r="57" spans="2:8" ht="53.25" customHeight="1" x14ac:dyDescent="0.15">
      <c r="B57" s="130"/>
      <c r="C57" s="1309" t="s">
        <v>50</v>
      </c>
      <c r="D57" s="1309"/>
      <c r="E57" s="1310"/>
      <c r="F57" s="133">
        <v>9015</v>
      </c>
      <c r="G57" s="133">
        <v>9947</v>
      </c>
      <c r="H57" s="134">
        <v>12071</v>
      </c>
    </row>
    <row r="58" spans="2:8" ht="45.75" customHeight="1" x14ac:dyDescent="0.15">
      <c r="B58" s="135"/>
      <c r="C58" s="1297" t="s">
        <v>602</v>
      </c>
      <c r="D58" s="1298"/>
      <c r="E58" s="1299"/>
      <c r="F58" s="136">
        <v>3380</v>
      </c>
      <c r="G58" s="136">
        <v>4079</v>
      </c>
      <c r="H58" s="137">
        <v>5795</v>
      </c>
    </row>
    <row r="59" spans="2:8" ht="45.75" customHeight="1" x14ac:dyDescent="0.15">
      <c r="B59" s="135"/>
      <c r="C59" s="1297" t="s">
        <v>603</v>
      </c>
      <c r="D59" s="1298"/>
      <c r="E59" s="1299"/>
      <c r="F59" s="136">
        <v>1717</v>
      </c>
      <c r="G59" s="136">
        <v>1702</v>
      </c>
      <c r="H59" s="137">
        <v>1699</v>
      </c>
    </row>
    <row r="60" spans="2:8" ht="45.75" customHeight="1" x14ac:dyDescent="0.15">
      <c r="B60" s="135"/>
      <c r="C60" s="1297" t="s">
        <v>604</v>
      </c>
      <c r="D60" s="1298"/>
      <c r="E60" s="1299"/>
      <c r="F60" s="136">
        <v>767</v>
      </c>
      <c r="G60" s="136">
        <v>1021</v>
      </c>
      <c r="H60" s="137">
        <v>1275</v>
      </c>
    </row>
    <row r="61" spans="2:8" ht="45.75" customHeight="1" x14ac:dyDescent="0.15">
      <c r="B61" s="135"/>
      <c r="C61" s="1297" t="s">
        <v>605</v>
      </c>
      <c r="D61" s="1298"/>
      <c r="E61" s="1299"/>
      <c r="F61" s="136">
        <v>713</v>
      </c>
      <c r="G61" s="136">
        <v>722</v>
      </c>
      <c r="H61" s="137">
        <v>703</v>
      </c>
    </row>
    <row r="62" spans="2:8" ht="45.75" customHeight="1" thickBot="1" x14ac:dyDescent="0.2">
      <c r="B62" s="138"/>
      <c r="C62" s="1300" t="s">
        <v>606</v>
      </c>
      <c r="D62" s="1301"/>
      <c r="E62" s="1302"/>
      <c r="F62" s="139">
        <v>601</v>
      </c>
      <c r="G62" s="139">
        <v>600</v>
      </c>
      <c r="H62" s="140">
        <v>598</v>
      </c>
    </row>
    <row r="63" spans="2:8" ht="52.5" customHeight="1" thickBot="1" x14ac:dyDescent="0.2">
      <c r="B63" s="141"/>
      <c r="C63" s="1303" t="s">
        <v>51</v>
      </c>
      <c r="D63" s="1303"/>
      <c r="E63" s="1304"/>
      <c r="F63" s="142">
        <v>25048</v>
      </c>
      <c r="G63" s="142">
        <v>28606</v>
      </c>
      <c r="H63" s="143">
        <v>34830</v>
      </c>
    </row>
    <row r="64" spans="2:8" ht="15" customHeight="1" x14ac:dyDescent="0.15"/>
  </sheetData>
  <sheetProtection algorithmName="SHA-512" hashValue="A32lkdSqSO0ba0Rl05C9BrpZnNQot2vLCaCFBWw3BzzL6GD0F6niCue6v3r87E/2RZXCIJF3TE53E5KSPUOSoA==" saltValue="2TtnyK3xNIHPb3qmaUP13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55" zoomScaleNormal="5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630</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631</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580</v>
      </c>
      <c r="BQ50" s="1316"/>
      <c r="BR50" s="1316"/>
      <c r="BS50" s="1316"/>
      <c r="BT50" s="1316"/>
      <c r="BU50" s="1316"/>
      <c r="BV50" s="1316"/>
      <c r="BW50" s="1316"/>
      <c r="BX50" s="1316" t="s">
        <v>581</v>
      </c>
      <c r="BY50" s="1316"/>
      <c r="BZ50" s="1316"/>
      <c r="CA50" s="1316"/>
      <c r="CB50" s="1316"/>
      <c r="CC50" s="1316"/>
      <c r="CD50" s="1316"/>
      <c r="CE50" s="1316"/>
      <c r="CF50" s="1316" t="s">
        <v>582</v>
      </c>
      <c r="CG50" s="1316"/>
      <c r="CH50" s="1316"/>
      <c r="CI50" s="1316"/>
      <c r="CJ50" s="1316"/>
      <c r="CK50" s="1316"/>
      <c r="CL50" s="1316"/>
      <c r="CM50" s="1316"/>
      <c r="CN50" s="1316" t="s">
        <v>583</v>
      </c>
      <c r="CO50" s="1316"/>
      <c r="CP50" s="1316"/>
      <c r="CQ50" s="1316"/>
      <c r="CR50" s="1316"/>
      <c r="CS50" s="1316"/>
      <c r="CT50" s="1316"/>
      <c r="CU50" s="1316"/>
      <c r="CV50" s="1316" t="s">
        <v>584</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632</v>
      </c>
      <c r="AO51" s="1314"/>
      <c r="AP51" s="1314"/>
      <c r="AQ51" s="1314"/>
      <c r="AR51" s="1314"/>
      <c r="AS51" s="1314"/>
      <c r="AT51" s="1314"/>
      <c r="AU51" s="1314"/>
      <c r="AV51" s="1314"/>
      <c r="AW51" s="1314"/>
      <c r="AX51" s="1314"/>
      <c r="AY51" s="1314"/>
      <c r="AZ51" s="1314"/>
      <c r="BA51" s="1314"/>
      <c r="BB51" s="1314" t="s">
        <v>633</v>
      </c>
      <c r="BC51" s="1314"/>
      <c r="BD51" s="1314"/>
      <c r="BE51" s="1314"/>
      <c r="BF51" s="1314"/>
      <c r="BG51" s="1314"/>
      <c r="BH51" s="1314"/>
      <c r="BI51" s="1314"/>
      <c r="BJ51" s="1314"/>
      <c r="BK51" s="1314"/>
      <c r="BL51" s="1314"/>
      <c r="BM51" s="1314"/>
      <c r="BN51" s="1314"/>
      <c r="BO51" s="1314"/>
      <c r="BP51" s="1311">
        <v>112.3</v>
      </c>
      <c r="BQ51" s="1311"/>
      <c r="BR51" s="1311"/>
      <c r="BS51" s="1311"/>
      <c r="BT51" s="1311"/>
      <c r="BU51" s="1311"/>
      <c r="BV51" s="1311"/>
      <c r="BW51" s="1311"/>
      <c r="BX51" s="1311">
        <v>102.6</v>
      </c>
      <c r="BY51" s="1311"/>
      <c r="BZ51" s="1311"/>
      <c r="CA51" s="1311"/>
      <c r="CB51" s="1311"/>
      <c r="CC51" s="1311"/>
      <c r="CD51" s="1311"/>
      <c r="CE51" s="1311"/>
      <c r="CF51" s="1311">
        <v>88.2</v>
      </c>
      <c r="CG51" s="1311"/>
      <c r="CH51" s="1311"/>
      <c r="CI51" s="1311"/>
      <c r="CJ51" s="1311"/>
      <c r="CK51" s="1311"/>
      <c r="CL51" s="1311"/>
      <c r="CM51" s="1311"/>
      <c r="CN51" s="1311">
        <v>67.599999999999994</v>
      </c>
      <c r="CO51" s="1311"/>
      <c r="CP51" s="1311"/>
      <c r="CQ51" s="1311"/>
      <c r="CR51" s="1311"/>
      <c r="CS51" s="1311"/>
      <c r="CT51" s="1311"/>
      <c r="CU51" s="1311"/>
      <c r="CV51" s="1311">
        <v>51.4</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634</v>
      </c>
      <c r="BC53" s="1314"/>
      <c r="BD53" s="1314"/>
      <c r="BE53" s="1314"/>
      <c r="BF53" s="1314"/>
      <c r="BG53" s="1314"/>
      <c r="BH53" s="1314"/>
      <c r="BI53" s="1314"/>
      <c r="BJ53" s="1314"/>
      <c r="BK53" s="1314"/>
      <c r="BL53" s="1314"/>
      <c r="BM53" s="1314"/>
      <c r="BN53" s="1314"/>
      <c r="BO53" s="1314"/>
      <c r="BP53" s="1311">
        <v>66.099999999999994</v>
      </c>
      <c r="BQ53" s="1311"/>
      <c r="BR53" s="1311"/>
      <c r="BS53" s="1311"/>
      <c r="BT53" s="1311"/>
      <c r="BU53" s="1311"/>
      <c r="BV53" s="1311"/>
      <c r="BW53" s="1311"/>
      <c r="BX53" s="1311">
        <v>65.8</v>
      </c>
      <c r="BY53" s="1311"/>
      <c r="BZ53" s="1311"/>
      <c r="CA53" s="1311"/>
      <c r="CB53" s="1311"/>
      <c r="CC53" s="1311"/>
      <c r="CD53" s="1311"/>
      <c r="CE53" s="1311"/>
      <c r="CF53" s="1311">
        <v>65.7</v>
      </c>
      <c r="CG53" s="1311"/>
      <c r="CH53" s="1311"/>
      <c r="CI53" s="1311"/>
      <c r="CJ53" s="1311"/>
      <c r="CK53" s="1311"/>
      <c r="CL53" s="1311"/>
      <c r="CM53" s="1311"/>
      <c r="CN53" s="1311">
        <v>66.599999999999994</v>
      </c>
      <c r="CO53" s="1311"/>
      <c r="CP53" s="1311"/>
      <c r="CQ53" s="1311"/>
      <c r="CR53" s="1311"/>
      <c r="CS53" s="1311"/>
      <c r="CT53" s="1311"/>
      <c r="CU53" s="1311"/>
      <c r="CV53" s="1311">
        <v>66.900000000000006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635</v>
      </c>
      <c r="AO55" s="1316"/>
      <c r="AP55" s="1316"/>
      <c r="AQ55" s="1316"/>
      <c r="AR55" s="1316"/>
      <c r="AS55" s="1316"/>
      <c r="AT55" s="1316"/>
      <c r="AU55" s="1316"/>
      <c r="AV55" s="1316"/>
      <c r="AW55" s="1316"/>
      <c r="AX55" s="1316"/>
      <c r="AY55" s="1316"/>
      <c r="AZ55" s="1316"/>
      <c r="BA55" s="1316"/>
      <c r="BB55" s="1314" t="s">
        <v>633</v>
      </c>
      <c r="BC55" s="1314"/>
      <c r="BD55" s="1314"/>
      <c r="BE55" s="1314"/>
      <c r="BF55" s="1314"/>
      <c r="BG55" s="1314"/>
      <c r="BH55" s="1314"/>
      <c r="BI55" s="1314"/>
      <c r="BJ55" s="1314"/>
      <c r="BK55" s="1314"/>
      <c r="BL55" s="1314"/>
      <c r="BM55" s="1314"/>
      <c r="BN55" s="1314"/>
      <c r="BO55" s="1314"/>
      <c r="BP55" s="1311">
        <v>38.9</v>
      </c>
      <c r="BQ55" s="1311"/>
      <c r="BR55" s="1311"/>
      <c r="BS55" s="1311"/>
      <c r="BT55" s="1311"/>
      <c r="BU55" s="1311"/>
      <c r="BV55" s="1311"/>
      <c r="BW55" s="1311"/>
      <c r="BX55" s="1311">
        <v>37.6</v>
      </c>
      <c r="BY55" s="1311"/>
      <c r="BZ55" s="1311"/>
      <c r="CA55" s="1311"/>
      <c r="CB55" s="1311"/>
      <c r="CC55" s="1311"/>
      <c r="CD55" s="1311"/>
      <c r="CE55" s="1311"/>
      <c r="CF55" s="1311">
        <v>34</v>
      </c>
      <c r="CG55" s="1311"/>
      <c r="CH55" s="1311"/>
      <c r="CI55" s="1311"/>
      <c r="CJ55" s="1311"/>
      <c r="CK55" s="1311"/>
      <c r="CL55" s="1311"/>
      <c r="CM55" s="1311"/>
      <c r="CN55" s="1311">
        <v>33.9</v>
      </c>
      <c r="CO55" s="1311"/>
      <c r="CP55" s="1311"/>
      <c r="CQ55" s="1311"/>
      <c r="CR55" s="1311"/>
      <c r="CS55" s="1311"/>
      <c r="CT55" s="1311"/>
      <c r="CU55" s="1311"/>
      <c r="CV55" s="1311">
        <v>31.5</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634</v>
      </c>
      <c r="BC57" s="1314"/>
      <c r="BD57" s="1314"/>
      <c r="BE57" s="1314"/>
      <c r="BF57" s="1314"/>
      <c r="BG57" s="1314"/>
      <c r="BH57" s="1314"/>
      <c r="BI57" s="1314"/>
      <c r="BJ57" s="1314"/>
      <c r="BK57" s="1314"/>
      <c r="BL57" s="1314"/>
      <c r="BM57" s="1314"/>
      <c r="BN57" s="1314"/>
      <c r="BO57" s="1314"/>
      <c r="BP57" s="1311">
        <v>59.3</v>
      </c>
      <c r="BQ57" s="1311"/>
      <c r="BR57" s="1311"/>
      <c r="BS57" s="1311"/>
      <c r="BT57" s="1311"/>
      <c r="BU57" s="1311"/>
      <c r="BV57" s="1311"/>
      <c r="BW57" s="1311"/>
      <c r="BX57" s="1311">
        <v>60</v>
      </c>
      <c r="BY57" s="1311"/>
      <c r="BZ57" s="1311"/>
      <c r="CA57" s="1311"/>
      <c r="CB57" s="1311"/>
      <c r="CC57" s="1311"/>
      <c r="CD57" s="1311"/>
      <c r="CE57" s="1311"/>
      <c r="CF57" s="1311">
        <v>61.1</v>
      </c>
      <c r="CG57" s="1311"/>
      <c r="CH57" s="1311"/>
      <c r="CI57" s="1311"/>
      <c r="CJ57" s="1311"/>
      <c r="CK57" s="1311"/>
      <c r="CL57" s="1311"/>
      <c r="CM57" s="1311"/>
      <c r="CN57" s="1311">
        <v>61.9</v>
      </c>
      <c r="CO57" s="1311"/>
      <c r="CP57" s="1311"/>
      <c r="CQ57" s="1311"/>
      <c r="CR57" s="1311"/>
      <c r="CS57" s="1311"/>
      <c r="CT57" s="1311"/>
      <c r="CU57" s="1311"/>
      <c r="CV57" s="1311">
        <v>62.6</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636</v>
      </c>
    </row>
    <row r="64" spans="1:109" x14ac:dyDescent="0.15">
      <c r="B64" s="397"/>
      <c r="G64" s="404"/>
      <c r="I64" s="417"/>
      <c r="J64" s="417"/>
      <c r="K64" s="417"/>
      <c r="L64" s="417"/>
      <c r="M64" s="417"/>
      <c r="N64" s="418"/>
      <c r="AM64" s="404"/>
      <c r="AN64" s="404" t="s">
        <v>629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637</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631</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580</v>
      </c>
      <c r="BQ72" s="1316"/>
      <c r="BR72" s="1316"/>
      <c r="BS72" s="1316"/>
      <c r="BT72" s="1316"/>
      <c r="BU72" s="1316"/>
      <c r="BV72" s="1316"/>
      <c r="BW72" s="1316"/>
      <c r="BX72" s="1316" t="s">
        <v>581</v>
      </c>
      <c r="BY72" s="1316"/>
      <c r="BZ72" s="1316"/>
      <c r="CA72" s="1316"/>
      <c r="CB72" s="1316"/>
      <c r="CC72" s="1316"/>
      <c r="CD72" s="1316"/>
      <c r="CE72" s="1316"/>
      <c r="CF72" s="1316" t="s">
        <v>582</v>
      </c>
      <c r="CG72" s="1316"/>
      <c r="CH72" s="1316"/>
      <c r="CI72" s="1316"/>
      <c r="CJ72" s="1316"/>
      <c r="CK72" s="1316"/>
      <c r="CL72" s="1316"/>
      <c r="CM72" s="1316"/>
      <c r="CN72" s="1316" t="s">
        <v>583</v>
      </c>
      <c r="CO72" s="1316"/>
      <c r="CP72" s="1316"/>
      <c r="CQ72" s="1316"/>
      <c r="CR72" s="1316"/>
      <c r="CS72" s="1316"/>
      <c r="CT72" s="1316"/>
      <c r="CU72" s="1316"/>
      <c r="CV72" s="1316" t="s">
        <v>584</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632</v>
      </c>
      <c r="AO73" s="1314"/>
      <c r="AP73" s="1314"/>
      <c r="AQ73" s="1314"/>
      <c r="AR73" s="1314"/>
      <c r="AS73" s="1314"/>
      <c r="AT73" s="1314"/>
      <c r="AU73" s="1314"/>
      <c r="AV73" s="1314"/>
      <c r="AW73" s="1314"/>
      <c r="AX73" s="1314"/>
      <c r="AY73" s="1314"/>
      <c r="AZ73" s="1314"/>
      <c r="BA73" s="1314"/>
      <c r="BB73" s="1314" t="s">
        <v>633</v>
      </c>
      <c r="BC73" s="1314"/>
      <c r="BD73" s="1314"/>
      <c r="BE73" s="1314"/>
      <c r="BF73" s="1314"/>
      <c r="BG73" s="1314"/>
      <c r="BH73" s="1314"/>
      <c r="BI73" s="1314"/>
      <c r="BJ73" s="1314"/>
      <c r="BK73" s="1314"/>
      <c r="BL73" s="1314"/>
      <c r="BM73" s="1314"/>
      <c r="BN73" s="1314"/>
      <c r="BO73" s="1314"/>
      <c r="BP73" s="1311">
        <v>112.3</v>
      </c>
      <c r="BQ73" s="1311"/>
      <c r="BR73" s="1311"/>
      <c r="BS73" s="1311"/>
      <c r="BT73" s="1311"/>
      <c r="BU73" s="1311"/>
      <c r="BV73" s="1311"/>
      <c r="BW73" s="1311"/>
      <c r="BX73" s="1311">
        <v>102.6</v>
      </c>
      <c r="BY73" s="1311"/>
      <c r="BZ73" s="1311"/>
      <c r="CA73" s="1311"/>
      <c r="CB73" s="1311"/>
      <c r="CC73" s="1311"/>
      <c r="CD73" s="1311"/>
      <c r="CE73" s="1311"/>
      <c r="CF73" s="1311">
        <v>88.2</v>
      </c>
      <c r="CG73" s="1311"/>
      <c r="CH73" s="1311"/>
      <c r="CI73" s="1311"/>
      <c r="CJ73" s="1311"/>
      <c r="CK73" s="1311"/>
      <c r="CL73" s="1311"/>
      <c r="CM73" s="1311"/>
      <c r="CN73" s="1311">
        <v>67.599999999999994</v>
      </c>
      <c r="CO73" s="1311"/>
      <c r="CP73" s="1311"/>
      <c r="CQ73" s="1311"/>
      <c r="CR73" s="1311"/>
      <c r="CS73" s="1311"/>
      <c r="CT73" s="1311"/>
      <c r="CU73" s="1311"/>
      <c r="CV73" s="1311">
        <v>51.4</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638</v>
      </c>
      <c r="BC75" s="1314"/>
      <c r="BD75" s="1314"/>
      <c r="BE75" s="1314"/>
      <c r="BF75" s="1314"/>
      <c r="BG75" s="1314"/>
      <c r="BH75" s="1314"/>
      <c r="BI75" s="1314"/>
      <c r="BJ75" s="1314"/>
      <c r="BK75" s="1314"/>
      <c r="BL75" s="1314"/>
      <c r="BM75" s="1314"/>
      <c r="BN75" s="1314"/>
      <c r="BO75" s="1314"/>
      <c r="BP75" s="1311">
        <v>13.9</v>
      </c>
      <c r="BQ75" s="1311"/>
      <c r="BR75" s="1311"/>
      <c r="BS75" s="1311"/>
      <c r="BT75" s="1311"/>
      <c r="BU75" s="1311"/>
      <c r="BV75" s="1311"/>
      <c r="BW75" s="1311"/>
      <c r="BX75" s="1311">
        <v>13.5</v>
      </c>
      <c r="BY75" s="1311"/>
      <c r="BZ75" s="1311"/>
      <c r="CA75" s="1311"/>
      <c r="CB75" s="1311"/>
      <c r="CC75" s="1311"/>
      <c r="CD75" s="1311"/>
      <c r="CE75" s="1311"/>
      <c r="CF75" s="1311">
        <v>12.9</v>
      </c>
      <c r="CG75" s="1311"/>
      <c r="CH75" s="1311"/>
      <c r="CI75" s="1311"/>
      <c r="CJ75" s="1311"/>
      <c r="CK75" s="1311"/>
      <c r="CL75" s="1311"/>
      <c r="CM75" s="1311"/>
      <c r="CN75" s="1311">
        <v>12.1</v>
      </c>
      <c r="CO75" s="1311"/>
      <c r="CP75" s="1311"/>
      <c r="CQ75" s="1311"/>
      <c r="CR75" s="1311"/>
      <c r="CS75" s="1311"/>
      <c r="CT75" s="1311"/>
      <c r="CU75" s="1311"/>
      <c r="CV75" s="1311">
        <v>10.9</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635</v>
      </c>
      <c r="AO77" s="1316"/>
      <c r="AP77" s="1316"/>
      <c r="AQ77" s="1316"/>
      <c r="AR77" s="1316"/>
      <c r="AS77" s="1316"/>
      <c r="AT77" s="1316"/>
      <c r="AU77" s="1316"/>
      <c r="AV77" s="1316"/>
      <c r="AW77" s="1316"/>
      <c r="AX77" s="1316"/>
      <c r="AY77" s="1316"/>
      <c r="AZ77" s="1316"/>
      <c r="BA77" s="1316"/>
      <c r="BB77" s="1314" t="s">
        <v>633</v>
      </c>
      <c r="BC77" s="1314"/>
      <c r="BD77" s="1314"/>
      <c r="BE77" s="1314"/>
      <c r="BF77" s="1314"/>
      <c r="BG77" s="1314"/>
      <c r="BH77" s="1314"/>
      <c r="BI77" s="1314"/>
      <c r="BJ77" s="1314"/>
      <c r="BK77" s="1314"/>
      <c r="BL77" s="1314"/>
      <c r="BM77" s="1314"/>
      <c r="BN77" s="1314"/>
      <c r="BO77" s="1314"/>
      <c r="BP77" s="1311">
        <v>38.9</v>
      </c>
      <c r="BQ77" s="1311"/>
      <c r="BR77" s="1311"/>
      <c r="BS77" s="1311"/>
      <c r="BT77" s="1311"/>
      <c r="BU77" s="1311"/>
      <c r="BV77" s="1311"/>
      <c r="BW77" s="1311"/>
      <c r="BX77" s="1311">
        <v>37.6</v>
      </c>
      <c r="BY77" s="1311"/>
      <c r="BZ77" s="1311"/>
      <c r="CA77" s="1311"/>
      <c r="CB77" s="1311"/>
      <c r="CC77" s="1311"/>
      <c r="CD77" s="1311"/>
      <c r="CE77" s="1311"/>
      <c r="CF77" s="1311">
        <v>34</v>
      </c>
      <c r="CG77" s="1311"/>
      <c r="CH77" s="1311"/>
      <c r="CI77" s="1311"/>
      <c r="CJ77" s="1311"/>
      <c r="CK77" s="1311"/>
      <c r="CL77" s="1311"/>
      <c r="CM77" s="1311"/>
      <c r="CN77" s="1311">
        <v>33.9</v>
      </c>
      <c r="CO77" s="1311"/>
      <c r="CP77" s="1311"/>
      <c r="CQ77" s="1311"/>
      <c r="CR77" s="1311"/>
      <c r="CS77" s="1311"/>
      <c r="CT77" s="1311"/>
      <c r="CU77" s="1311"/>
      <c r="CV77" s="1311">
        <v>31.5</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638</v>
      </c>
      <c r="BC79" s="1314"/>
      <c r="BD79" s="1314"/>
      <c r="BE79" s="1314"/>
      <c r="BF79" s="1314"/>
      <c r="BG79" s="1314"/>
      <c r="BH79" s="1314"/>
      <c r="BI79" s="1314"/>
      <c r="BJ79" s="1314"/>
      <c r="BK79" s="1314"/>
      <c r="BL79" s="1314"/>
      <c r="BM79" s="1314"/>
      <c r="BN79" s="1314"/>
      <c r="BO79" s="1314"/>
      <c r="BP79" s="1311">
        <v>6.4</v>
      </c>
      <c r="BQ79" s="1311"/>
      <c r="BR79" s="1311"/>
      <c r="BS79" s="1311"/>
      <c r="BT79" s="1311"/>
      <c r="BU79" s="1311"/>
      <c r="BV79" s="1311"/>
      <c r="BW79" s="1311"/>
      <c r="BX79" s="1311">
        <v>6.1</v>
      </c>
      <c r="BY79" s="1311"/>
      <c r="BZ79" s="1311"/>
      <c r="CA79" s="1311"/>
      <c r="CB79" s="1311"/>
      <c r="CC79" s="1311"/>
      <c r="CD79" s="1311"/>
      <c r="CE79" s="1311"/>
      <c r="CF79" s="1311">
        <v>5.9</v>
      </c>
      <c r="CG79" s="1311"/>
      <c r="CH79" s="1311"/>
      <c r="CI79" s="1311"/>
      <c r="CJ79" s="1311"/>
      <c r="CK79" s="1311"/>
      <c r="CL79" s="1311"/>
      <c r="CM79" s="1311"/>
      <c r="CN79" s="1311">
        <v>5.7</v>
      </c>
      <c r="CO79" s="1311"/>
      <c r="CP79" s="1311"/>
      <c r="CQ79" s="1311"/>
      <c r="CR79" s="1311"/>
      <c r="CS79" s="1311"/>
      <c r="CT79" s="1311"/>
      <c r="CU79" s="1311"/>
      <c r="CV79" s="1311">
        <v>5.4</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4NzX8UF54vCNrmzYDd0mRMdZeh1mYnnk1iJpAaLBDCHgAUqEkMXU1eHXkIJH8H0v2gOqJgPAzgNfg7TO0o1HQg==" saltValue="8QkUA1OPnapJSD7GRsedD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55" zoomScaleNormal="5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527</v>
      </c>
    </row>
  </sheetData>
  <sheetProtection algorithmName="SHA-512" hashValue="T5DQ9fgObZnLuWx91hTH0hhFsMBgYw05vJwt3P+PNOKnzQ20yW8o4YUksVVl7ZZ/ZH8CbljTCk+eKShQCtuIaQ==" saltValue="qbqdnXVtyhvHSF55NThAg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527</v>
      </c>
    </row>
  </sheetData>
  <sheetProtection algorithmName="SHA-512" hashValue="IvgnCgeDohcAkrhDRXjwCZK1HFCPg6UuNun/dOv8TVDFU6g53l/mnx2p1y1rn6E+wthzqAGPdzUYjRWOwhvX6Q==" saltValue="3BlI0liNXIY1upWtMb4yq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577</v>
      </c>
      <c r="G2" s="157"/>
      <c r="H2" s="158"/>
    </row>
    <row r="3" spans="1:8" x14ac:dyDescent="0.15">
      <c r="A3" s="154" t="s">
        <v>570</v>
      </c>
      <c r="B3" s="159"/>
      <c r="C3" s="160"/>
      <c r="D3" s="161">
        <v>47605</v>
      </c>
      <c r="E3" s="162"/>
      <c r="F3" s="163">
        <v>46395</v>
      </c>
      <c r="G3" s="164"/>
      <c r="H3" s="165"/>
    </row>
    <row r="4" spans="1:8" x14ac:dyDescent="0.15">
      <c r="A4" s="166"/>
      <c r="B4" s="167"/>
      <c r="C4" s="168"/>
      <c r="D4" s="169">
        <v>36146</v>
      </c>
      <c r="E4" s="170"/>
      <c r="F4" s="171">
        <v>26304</v>
      </c>
      <c r="G4" s="172"/>
      <c r="H4" s="173"/>
    </row>
    <row r="5" spans="1:8" x14ac:dyDescent="0.15">
      <c r="A5" s="154" t="s">
        <v>572</v>
      </c>
      <c r="B5" s="159"/>
      <c r="C5" s="160"/>
      <c r="D5" s="161">
        <v>40343</v>
      </c>
      <c r="E5" s="162"/>
      <c r="F5" s="163">
        <v>48088</v>
      </c>
      <c r="G5" s="164"/>
      <c r="H5" s="165"/>
    </row>
    <row r="6" spans="1:8" x14ac:dyDescent="0.15">
      <c r="A6" s="166"/>
      <c r="B6" s="167"/>
      <c r="C6" s="168"/>
      <c r="D6" s="169">
        <v>22412</v>
      </c>
      <c r="E6" s="170"/>
      <c r="F6" s="171">
        <v>25183</v>
      </c>
      <c r="G6" s="172"/>
      <c r="H6" s="173"/>
    </row>
    <row r="7" spans="1:8" x14ac:dyDescent="0.15">
      <c r="A7" s="154" t="s">
        <v>573</v>
      </c>
      <c r="B7" s="159"/>
      <c r="C7" s="160"/>
      <c r="D7" s="161">
        <v>39359</v>
      </c>
      <c r="E7" s="162"/>
      <c r="F7" s="163">
        <v>46457</v>
      </c>
      <c r="G7" s="164"/>
      <c r="H7" s="165"/>
    </row>
    <row r="8" spans="1:8" x14ac:dyDescent="0.15">
      <c r="A8" s="166"/>
      <c r="B8" s="167"/>
      <c r="C8" s="168"/>
      <c r="D8" s="169">
        <v>19998</v>
      </c>
      <c r="E8" s="170"/>
      <c r="F8" s="171">
        <v>24020</v>
      </c>
      <c r="G8" s="172"/>
      <c r="H8" s="173"/>
    </row>
    <row r="9" spans="1:8" x14ac:dyDescent="0.15">
      <c r="A9" s="154" t="s">
        <v>574</v>
      </c>
      <c r="B9" s="159"/>
      <c r="C9" s="160"/>
      <c r="D9" s="161">
        <v>30736</v>
      </c>
      <c r="E9" s="162"/>
      <c r="F9" s="163">
        <v>51849</v>
      </c>
      <c r="G9" s="164"/>
      <c r="H9" s="165"/>
    </row>
    <row r="10" spans="1:8" x14ac:dyDescent="0.15">
      <c r="A10" s="166"/>
      <c r="B10" s="167"/>
      <c r="C10" s="168"/>
      <c r="D10" s="169">
        <v>16199</v>
      </c>
      <c r="E10" s="170"/>
      <c r="F10" s="171">
        <v>26326</v>
      </c>
      <c r="G10" s="172"/>
      <c r="H10" s="173"/>
    </row>
    <row r="11" spans="1:8" x14ac:dyDescent="0.15">
      <c r="A11" s="154" t="s">
        <v>575</v>
      </c>
      <c r="B11" s="159"/>
      <c r="C11" s="160"/>
      <c r="D11" s="161">
        <v>43385</v>
      </c>
      <c r="E11" s="162"/>
      <c r="F11" s="163">
        <v>52191</v>
      </c>
      <c r="G11" s="164"/>
      <c r="H11" s="165"/>
    </row>
    <row r="12" spans="1:8" x14ac:dyDescent="0.15">
      <c r="A12" s="166"/>
      <c r="B12" s="167"/>
      <c r="C12" s="174"/>
      <c r="D12" s="169">
        <v>22713</v>
      </c>
      <c r="E12" s="170"/>
      <c r="F12" s="171">
        <v>26807</v>
      </c>
      <c r="G12" s="172"/>
      <c r="H12" s="173"/>
    </row>
    <row r="13" spans="1:8" x14ac:dyDescent="0.15">
      <c r="A13" s="154"/>
      <c r="B13" s="159"/>
      <c r="C13" s="175"/>
      <c r="D13" s="176">
        <v>40286</v>
      </c>
      <c r="E13" s="177"/>
      <c r="F13" s="178">
        <v>48996</v>
      </c>
      <c r="G13" s="179"/>
      <c r="H13" s="165"/>
    </row>
    <row r="14" spans="1:8" x14ac:dyDescent="0.15">
      <c r="A14" s="166"/>
      <c r="B14" s="167"/>
      <c r="C14" s="168"/>
      <c r="D14" s="169">
        <v>23494</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0.26</v>
      </c>
      <c r="C19" s="180">
        <f>ROUND(VALUE(SUBSTITUTE(実質収支比率等に係る経年分析!G$48,"▲","-")),2)</f>
        <v>0.19</v>
      </c>
      <c r="D19" s="180">
        <f>ROUND(VALUE(SUBSTITUTE(実質収支比率等に係る経年分析!H$48,"▲","-")),2)</f>
        <v>0.35</v>
      </c>
      <c r="E19" s="180">
        <f>ROUND(VALUE(SUBSTITUTE(実質収支比率等に係る経年分析!I$48,"▲","-")),2)</f>
        <v>0.32</v>
      </c>
      <c r="F19" s="180">
        <f>ROUND(VALUE(SUBSTITUTE(実質収支比率等に係る経年分析!J$48,"▲","-")),2)</f>
        <v>0.45</v>
      </c>
    </row>
    <row r="20" spans="1:11" x14ac:dyDescent="0.15">
      <c r="A20" s="180" t="s">
        <v>55</v>
      </c>
      <c r="B20" s="180">
        <f>ROUND(VALUE(SUBSTITUTE(実質収支比率等に係る経年分析!F$47,"▲","-")),2)</f>
        <v>7.49</v>
      </c>
      <c r="C20" s="180">
        <f>ROUND(VALUE(SUBSTITUTE(実質収支比率等に係る経年分析!G$47,"▲","-")),2)</f>
        <v>6.24</v>
      </c>
      <c r="D20" s="180">
        <f>ROUND(VALUE(SUBSTITUTE(実質収支比率等に係る経年分析!H$47,"▲","-")),2)</f>
        <v>6.77</v>
      </c>
      <c r="E20" s="180">
        <f>ROUND(VALUE(SUBSTITUTE(実質収支比率等に係る経年分析!I$47,"▲","-")),2)</f>
        <v>6.92</v>
      </c>
      <c r="F20" s="180">
        <f>ROUND(VALUE(SUBSTITUTE(実質収支比率等に係る経年分析!J$47,"▲","-")),2)</f>
        <v>9.27</v>
      </c>
    </row>
    <row r="21" spans="1:11" x14ac:dyDescent="0.15">
      <c r="A21" s="180" t="s">
        <v>56</v>
      </c>
      <c r="B21" s="180">
        <f>IF(ISNUMBER(VALUE(SUBSTITUTE(実質収支比率等に係る経年分析!F$49,"▲","-"))),ROUND(VALUE(SUBSTITUTE(実質収支比率等に係る経年分析!F$49,"▲","-")),2),NA())</f>
        <v>3.47</v>
      </c>
      <c r="C21" s="180">
        <f>IF(ISNUMBER(VALUE(SUBSTITUTE(実質収支比率等に係る経年分析!G$49,"▲","-"))),ROUND(VALUE(SUBSTITUTE(実質収支比率等に係る経年分析!G$49,"▲","-")),2),NA())</f>
        <v>-1.35</v>
      </c>
      <c r="D21" s="180">
        <f>IF(ISNUMBER(VALUE(SUBSTITUTE(実質収支比率等に係る経年分析!H$49,"▲","-"))),ROUND(VALUE(SUBSTITUTE(実質収支比率等に係る経年分析!H$49,"▲","-")),2),NA())</f>
        <v>3.11</v>
      </c>
      <c r="E21" s="180">
        <f>IF(ISNUMBER(VALUE(SUBSTITUTE(実質収支比率等に係る経年分析!I$49,"▲","-"))),ROUND(VALUE(SUBSTITUTE(実質収支比率等に係る経年分析!I$49,"▲","-")),2),NA())</f>
        <v>4.29</v>
      </c>
      <c r="F21" s="180">
        <f>IF(ISNUMBER(VALUE(SUBSTITUTE(実質収支比率等に係る経年分析!J$49,"▲","-"))),ROUND(VALUE(SUBSTITUTE(実質収支比率等に係る経年分析!J$49,"▲","-")),2),NA())</f>
        <v>5.27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7.0000000000000007E-2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地方卸売市場事業費会計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0.11</v>
      </c>
    </row>
    <row r="30" spans="1:11" x14ac:dyDescent="0.15">
      <c r="A30" s="181" t="str">
        <f>IF(連結実質赤字比率に係る赤字・黒字の構成分析!C$40="",NA(),連結実質赤字比率に係る赤字・黒字の構成分析!C$40)</f>
        <v>国民健康保険事業費会計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3.03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5.07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4.6100000000000003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0.44</v>
      </c>
    </row>
    <row r="31" spans="1:11" x14ac:dyDescent="0.15">
      <c r="A31" s="181" t="str">
        <f>IF(連結実質赤字比率に係る赤字・黒字の構成分析!C$39="",NA(),連結実質赤字比率に係る赤字・黒字の構成分析!C$39)</f>
        <v>一般会計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0.44</v>
      </c>
    </row>
    <row r="32" spans="1:11" x14ac:dyDescent="0.15">
      <c r="A32" s="181" t="str">
        <f>IF(連結実質赤字比率に係る赤字・黒字の構成分析!C$38="",NA(),連結実質赤字比率に係る赤字・黒字の構成分析!C$38)</f>
        <v>介護保険事業費会計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0.85</v>
      </c>
    </row>
    <row r="33" spans="1:16" x14ac:dyDescent="0.15">
      <c r="A33" s="181" t="str">
        <f>IF(連結実質赤字比率に係る赤字・黒字の構成分析!C$37="",NA(),連結実質赤字比率に係る赤字・黒字の構成分析!C$37)</f>
        <v>工業用水道事業会計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7.76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8.51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8.86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9.35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7.23</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7.57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8.1999999999999993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9.1199999999999992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8.43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8.33</v>
      </c>
    </row>
    <row r="35" spans="1:16" x14ac:dyDescent="0.15">
      <c r="A35" s="181" t="str">
        <f>IF(連結実質赤字比率に係る赤字・黒字の構成分析!C$35="",NA(),連結実質赤字比率に係る赤字・黒字の構成分析!C$35)</f>
        <v>モーターボート競走事業会計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9.17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9.19</v>
      </c>
    </row>
    <row r="36" spans="1:16" x14ac:dyDescent="0.15">
      <c r="A36" s="181" t="str">
        <f>IF(連結実質赤字比率に係る赤字・黒字の構成分析!C$34="",NA(),連結実質赤字比率に係る赤字・黒字の構成分析!C$34)</f>
        <v>下水道事業会計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8.25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9.4600000000000009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10.38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12.19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12.64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18217</v>
      </c>
      <c r="E42" s="182"/>
      <c r="F42" s="182"/>
      <c r="G42" s="182">
        <f>'実質公債費比率（分子）の構造'!L$52</f>
        <v>18008</v>
      </c>
      <c r="H42" s="182"/>
      <c r="I42" s="182"/>
      <c r="J42" s="182">
        <f>'実質公債費比率（分子）の構造'!M$52</f>
        <v>17558</v>
      </c>
      <c r="K42" s="182"/>
      <c r="L42" s="182"/>
      <c r="M42" s="182">
        <f>'実質公債費比率（分子）の構造'!N$52</f>
        <v>17116</v>
      </c>
      <c r="N42" s="182"/>
      <c r="O42" s="182"/>
      <c r="P42" s="182">
        <f>'実質公債費比率（分子）の構造'!O$52</f>
        <v>17219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444</v>
      </c>
      <c r="C44" s="182"/>
      <c r="D44" s="182"/>
      <c r="E44" s="182">
        <f>'実質公債費比率（分子）の構造'!L$50</f>
        <v>355</v>
      </c>
      <c r="F44" s="182"/>
      <c r="G44" s="182"/>
      <c r="H44" s="182">
        <f>'実質公債費比率（分子）の構造'!M$50</f>
        <v>294</v>
      </c>
      <c r="I44" s="182"/>
      <c r="J44" s="182"/>
      <c r="K44" s="182">
        <f>'実質公債費比率（分子）の構造'!N$50</f>
        <v>257</v>
      </c>
      <c r="L44" s="182"/>
      <c r="M44" s="182"/>
      <c r="N44" s="182">
        <f>'実質公債費比率（分子）の構造'!O$50</f>
        <v>230</v>
      </c>
      <c r="O44" s="182"/>
      <c r="P44" s="182"/>
    </row>
    <row r="45" spans="1:16" x14ac:dyDescent="0.15">
      <c r="A45" s="182" t="s">
        <v>66</v>
      </c>
      <c r="B45" s="182">
        <f>'実質公債費比率（分子）の構造'!K$49</f>
        <v>35</v>
      </c>
      <c r="C45" s="182"/>
      <c r="D45" s="182"/>
      <c r="E45" s="182">
        <f>'実質公債費比率（分子）の構造'!L$49</f>
        <v>25</v>
      </c>
      <c r="F45" s="182"/>
      <c r="G45" s="182"/>
      <c r="H45" s="182">
        <f>'実質公債費比率（分子）の構造'!M$49</f>
        <v>27</v>
      </c>
      <c r="I45" s="182"/>
      <c r="J45" s="182"/>
      <c r="K45" s="182">
        <f>'実質公債費比率（分子）の構造'!N$49</f>
        <v>21</v>
      </c>
      <c r="L45" s="182"/>
      <c r="M45" s="182"/>
      <c r="N45" s="182">
        <f>'実質公債費比率（分子）の構造'!O$49</f>
        <v>19</v>
      </c>
      <c r="O45" s="182"/>
      <c r="P45" s="182"/>
    </row>
    <row r="46" spans="1:16" x14ac:dyDescent="0.15">
      <c r="A46" s="182" t="s">
        <v>67</v>
      </c>
      <c r="B46" s="182">
        <f>'実質公債費比率（分子）の構造'!K$48</f>
        <v>3613</v>
      </c>
      <c r="C46" s="182"/>
      <c r="D46" s="182"/>
      <c r="E46" s="182">
        <f>'実質公債費比率（分子）の構造'!L$48</f>
        <v>3491</v>
      </c>
      <c r="F46" s="182"/>
      <c r="G46" s="182"/>
      <c r="H46" s="182">
        <f>'実質公債費比率（分子）の構造'!M$48</f>
        <v>3453</v>
      </c>
      <c r="I46" s="182"/>
      <c r="J46" s="182"/>
      <c r="K46" s="182">
        <f>'実質公債費比率（分子）の構造'!N$48</f>
        <v>3234</v>
      </c>
      <c r="L46" s="182"/>
      <c r="M46" s="182"/>
      <c r="N46" s="182">
        <f>'実質公債費比率（分子）の構造'!O$48</f>
        <v>2850</v>
      </c>
      <c r="O46" s="182"/>
      <c r="P46" s="182"/>
    </row>
    <row r="47" spans="1:16" x14ac:dyDescent="0.15">
      <c r="A47" s="182" t="s">
        <v>68</v>
      </c>
      <c r="B47" s="182">
        <f>'実質公債費比率（分子）の構造'!K$47</f>
        <v>33</v>
      </c>
      <c r="C47" s="182"/>
      <c r="D47" s="182"/>
      <c r="E47" s="182">
        <f>'実質公債費比率（分子）の構造'!L$47</f>
        <v>17</v>
      </c>
      <c r="F47" s="182"/>
      <c r="G47" s="182"/>
      <c r="H47" s="182">
        <f>'実質公債費比率（分子）の構造'!M$47</f>
        <v>13</v>
      </c>
      <c r="I47" s="182"/>
      <c r="J47" s="182"/>
      <c r="K47" s="182">
        <f>'実質公債費比率（分子）の構造'!N$47</f>
        <v>10</v>
      </c>
      <c r="L47" s="182"/>
      <c r="M47" s="182"/>
      <c r="N47" s="182">
        <f>'実質公債費比率（分子）の構造'!O$47</f>
        <v>7</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26349</v>
      </c>
      <c r="C49" s="182"/>
      <c r="D49" s="182"/>
      <c r="E49" s="182">
        <f>'実質公債費比率（分子）の構造'!L$45</f>
        <v>25799</v>
      </c>
      <c r="F49" s="182"/>
      <c r="G49" s="182"/>
      <c r="H49" s="182">
        <f>'実質公債費比率（分子）の構造'!M$45</f>
        <v>23818</v>
      </c>
      <c r="I49" s="182"/>
      <c r="J49" s="182"/>
      <c r="K49" s="182">
        <f>'実質公債費比率（分子）の構造'!N$45</f>
        <v>24019</v>
      </c>
      <c r="L49" s="182"/>
      <c r="M49" s="182"/>
      <c r="N49" s="182">
        <f>'実質公債費比率（分子）の構造'!O$45</f>
        <v>23016</v>
      </c>
      <c r="O49" s="182"/>
      <c r="P49" s="182"/>
    </row>
    <row r="50" spans="1:16" x14ac:dyDescent="0.15">
      <c r="A50" s="182" t="s">
        <v>71</v>
      </c>
      <c r="B50" s="182" t="e">
        <f>NA()</f>
        <v>#N/A</v>
      </c>
      <c r="C50" s="182">
        <f>IF(ISNUMBER('実質公債費比率（分子）の構造'!K$53),'実質公債費比率（分子）の構造'!K$53,NA())</f>
        <v>12257</v>
      </c>
      <c r="D50" s="182" t="e">
        <f>NA()</f>
        <v>#N/A</v>
      </c>
      <c r="E50" s="182" t="e">
        <f>NA()</f>
        <v>#N/A</v>
      </c>
      <c r="F50" s="182">
        <f>IF(ISNUMBER('実質公債費比率（分子）の構造'!L$53),'実質公債費比率（分子）の構造'!L$53,NA())</f>
        <v>11679</v>
      </c>
      <c r="G50" s="182" t="e">
        <f>NA()</f>
        <v>#N/A</v>
      </c>
      <c r="H50" s="182" t="e">
        <f>NA()</f>
        <v>#N/A</v>
      </c>
      <c r="I50" s="182">
        <f>IF(ISNUMBER('実質公債費比率（分子）の構造'!M$53),'実質公債費比率（分子）の構造'!M$53,NA())</f>
        <v>10047</v>
      </c>
      <c r="J50" s="182" t="e">
        <f>NA()</f>
        <v>#N/A</v>
      </c>
      <c r="K50" s="182" t="e">
        <f>NA()</f>
        <v>#N/A</v>
      </c>
      <c r="L50" s="182">
        <f>IF(ISNUMBER('実質公債費比率（分子）の構造'!N$53),'実質公債費比率（分子）の構造'!N$53,NA())</f>
        <v>10425</v>
      </c>
      <c r="M50" s="182" t="e">
        <f>NA()</f>
        <v>#N/A</v>
      </c>
      <c r="N50" s="182" t="e">
        <f>NA()</f>
        <v>#N/A</v>
      </c>
      <c r="O50" s="182">
        <f>IF(ISNUMBER('実質公債費比率（分子）の構造'!O$53),'実質公債費比率（分子）の構造'!O$53,NA())</f>
        <v>8903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142136</v>
      </c>
      <c r="E56" s="181"/>
      <c r="F56" s="181"/>
      <c r="G56" s="181">
        <f>'将来負担比率（分子）の構造'!J$52</f>
        <v>142974</v>
      </c>
      <c r="H56" s="181"/>
      <c r="I56" s="181"/>
      <c r="J56" s="181">
        <f>'将来負担比率（分子）の構造'!K$52</f>
        <v>142832</v>
      </c>
      <c r="K56" s="181"/>
      <c r="L56" s="181"/>
      <c r="M56" s="181">
        <f>'将来負担比率（分子）の構造'!L$52</f>
        <v>142911</v>
      </c>
      <c r="N56" s="181"/>
      <c r="O56" s="181"/>
      <c r="P56" s="181">
        <f>'将来負担比率（分子）の構造'!M$52</f>
        <v>143261</v>
      </c>
    </row>
    <row r="57" spans="1:16" x14ac:dyDescent="0.15">
      <c r="A57" s="181" t="s">
        <v>42</v>
      </c>
      <c r="B57" s="181"/>
      <c r="C57" s="181"/>
      <c r="D57" s="181">
        <f>'将来負担比率（分子）の構造'!I$51</f>
        <v>43752</v>
      </c>
      <c r="E57" s="181"/>
      <c r="F57" s="181"/>
      <c r="G57" s="181">
        <f>'将来負担比率（分子）の構造'!J$51</f>
        <v>42823</v>
      </c>
      <c r="H57" s="181"/>
      <c r="I57" s="181"/>
      <c r="J57" s="181">
        <f>'将来負担比率（分子）の構造'!K$51</f>
        <v>44655</v>
      </c>
      <c r="K57" s="181"/>
      <c r="L57" s="181"/>
      <c r="M57" s="181">
        <f>'将来負担比率（分子）の構造'!L$51</f>
        <v>43848</v>
      </c>
      <c r="N57" s="181"/>
      <c r="O57" s="181"/>
      <c r="P57" s="181">
        <f>'将来負担比率（分子）の構造'!M$51</f>
        <v>43975</v>
      </c>
    </row>
    <row r="58" spans="1:16" x14ac:dyDescent="0.15">
      <c r="A58" s="181" t="s">
        <v>41</v>
      </c>
      <c r="B58" s="181"/>
      <c r="C58" s="181"/>
      <c r="D58" s="181">
        <f>'将来負担比率（分子）の構造'!I$50</f>
        <v>21838</v>
      </c>
      <c r="E58" s="181"/>
      <c r="F58" s="181"/>
      <c r="G58" s="181">
        <f>'将来負担比率（分子）の構造'!J$50</f>
        <v>23726</v>
      </c>
      <c r="H58" s="181"/>
      <c r="I58" s="181"/>
      <c r="J58" s="181">
        <f>'将来負担比率（分子）の構造'!K$50</f>
        <v>26310</v>
      </c>
      <c r="K58" s="181"/>
      <c r="L58" s="181"/>
      <c r="M58" s="181">
        <f>'将来負担比率（分子）の構造'!L$50</f>
        <v>33868</v>
      </c>
      <c r="N58" s="181"/>
      <c r="O58" s="181"/>
      <c r="P58" s="181">
        <f>'将来負担比率（分子）の構造'!M$50</f>
        <v>39408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78</v>
      </c>
      <c r="C61" s="181"/>
      <c r="D61" s="181"/>
      <c r="E61" s="181">
        <f>'将来負担比率（分子）の構造'!J$46</f>
        <v>49</v>
      </c>
      <c r="F61" s="181"/>
      <c r="G61" s="181"/>
      <c r="H61" s="181">
        <f>'将来負担比率（分子）の構造'!K$46</f>
        <v>33</v>
      </c>
      <c r="I61" s="181"/>
      <c r="J61" s="181"/>
      <c r="K61" s="181">
        <f>'将来負担比率（分子）の構造'!L$46</f>
        <v>214</v>
      </c>
      <c r="L61" s="181"/>
      <c r="M61" s="181"/>
      <c r="N61" s="181">
        <f>'将来負担比率（分子）の構造'!M$46</f>
        <v>195</v>
      </c>
      <c r="O61" s="181"/>
      <c r="P61" s="181"/>
    </row>
    <row r="62" spans="1:16" x14ac:dyDescent="0.15">
      <c r="A62" s="181" t="s">
        <v>35</v>
      </c>
      <c r="B62" s="181">
        <f>'将来負担比率（分子）の構造'!I$45</f>
        <v>19708</v>
      </c>
      <c r="C62" s="181"/>
      <c r="D62" s="181"/>
      <c r="E62" s="181">
        <f>'将来負担比率（分子）の構造'!J$45</f>
        <v>19738</v>
      </c>
      <c r="F62" s="181"/>
      <c r="G62" s="181"/>
      <c r="H62" s="181">
        <f>'将来負担比率（分子）の構造'!K$45</f>
        <v>18904</v>
      </c>
      <c r="I62" s="181"/>
      <c r="J62" s="181"/>
      <c r="K62" s="181">
        <f>'将来負担比率（分子）の構造'!L$45</f>
        <v>19298</v>
      </c>
      <c r="L62" s="181"/>
      <c r="M62" s="181"/>
      <c r="N62" s="181">
        <f>'将来負担比率（分子）の構造'!M$45</f>
        <v>19100</v>
      </c>
      <c r="O62" s="181"/>
      <c r="P62" s="181"/>
    </row>
    <row r="63" spans="1:16" x14ac:dyDescent="0.15">
      <c r="A63" s="181" t="s">
        <v>34</v>
      </c>
      <c r="B63" s="181">
        <f>'将来負担比率（分子）の構造'!I$44</f>
        <v>105</v>
      </c>
      <c r="C63" s="181"/>
      <c r="D63" s="181"/>
      <c r="E63" s="181">
        <f>'将来負担比率（分子）の構造'!J$44</f>
        <v>96</v>
      </c>
      <c r="F63" s="181"/>
      <c r="G63" s="181"/>
      <c r="H63" s="181">
        <f>'将来負担比率（分子）の構造'!K$44</f>
        <v>70</v>
      </c>
      <c r="I63" s="181"/>
      <c r="J63" s="181"/>
      <c r="K63" s="181">
        <f>'将来負担比率（分子）の構造'!L$44</f>
        <v>49</v>
      </c>
      <c r="L63" s="181"/>
      <c r="M63" s="181"/>
      <c r="N63" s="181">
        <f>'将来負担比率（分子）の構造'!M$44</f>
        <v>30</v>
      </c>
      <c r="O63" s="181"/>
      <c r="P63" s="181"/>
    </row>
    <row r="64" spans="1:16" x14ac:dyDescent="0.15">
      <c r="A64" s="181" t="s">
        <v>33</v>
      </c>
      <c r="B64" s="181">
        <f>'将来負担比率（分子）の構造'!I$43</f>
        <v>25032</v>
      </c>
      <c r="C64" s="181"/>
      <c r="D64" s="181"/>
      <c r="E64" s="181">
        <f>'将来負担比率（分子）の構造'!J$43</f>
        <v>24806</v>
      </c>
      <c r="F64" s="181"/>
      <c r="G64" s="181"/>
      <c r="H64" s="181">
        <f>'将来負担比率（分子）の構造'!K$43</f>
        <v>24877</v>
      </c>
      <c r="I64" s="181"/>
      <c r="J64" s="181"/>
      <c r="K64" s="181">
        <f>'将来負担比率（分子）の構造'!L$43</f>
        <v>26561</v>
      </c>
      <c r="L64" s="181"/>
      <c r="M64" s="181"/>
      <c r="N64" s="181">
        <f>'将来負担比率（分子）の構造'!M$43</f>
        <v>27078</v>
      </c>
      <c r="O64" s="181"/>
      <c r="P64" s="181"/>
    </row>
    <row r="65" spans="1:16" x14ac:dyDescent="0.15">
      <c r="A65" s="181" t="s">
        <v>32</v>
      </c>
      <c r="B65" s="181">
        <f>'将来負担比率（分子）の構造'!I$42</f>
        <v>3036</v>
      </c>
      <c r="C65" s="181"/>
      <c r="D65" s="181"/>
      <c r="E65" s="181">
        <f>'将来負担比率（分子）の構造'!J$42</f>
        <v>2520</v>
      </c>
      <c r="F65" s="181"/>
      <c r="G65" s="181"/>
      <c r="H65" s="181">
        <f>'将来負担比率（分子）の構造'!K$42</f>
        <v>2334</v>
      </c>
      <c r="I65" s="181"/>
      <c r="J65" s="181"/>
      <c r="K65" s="181">
        <f>'将来負担比率（分子）の構造'!L$42</f>
        <v>2423</v>
      </c>
      <c r="L65" s="181"/>
      <c r="M65" s="181"/>
      <c r="N65" s="181">
        <f>'将来負担比率（分子）の構造'!M$42</f>
        <v>1827</v>
      </c>
      <c r="O65" s="181"/>
      <c r="P65" s="181"/>
    </row>
    <row r="66" spans="1:16" x14ac:dyDescent="0.15">
      <c r="A66" s="181" t="s">
        <v>31</v>
      </c>
      <c r="B66" s="181">
        <f>'将来負担比率（分子）の構造'!I$41</f>
        <v>257662</v>
      </c>
      <c r="C66" s="181"/>
      <c r="D66" s="181"/>
      <c r="E66" s="181">
        <f>'将来負担比率（分子）の構造'!J$41</f>
        <v>251573</v>
      </c>
      <c r="F66" s="181"/>
      <c r="G66" s="181"/>
      <c r="H66" s="181">
        <f>'将来負担比率（分子）の構造'!K$41</f>
        <v>245497</v>
      </c>
      <c r="I66" s="181"/>
      <c r="J66" s="181"/>
      <c r="K66" s="181">
        <f>'将来負担比率（分子）の構造'!L$41</f>
        <v>232371</v>
      </c>
      <c r="L66" s="181"/>
      <c r="M66" s="181"/>
      <c r="N66" s="181">
        <f>'将来負担比率（分子）の構造'!M$41</f>
        <v>224923</v>
      </c>
      <c r="O66" s="181"/>
      <c r="P66" s="181"/>
    </row>
    <row r="67" spans="1:16" x14ac:dyDescent="0.15">
      <c r="A67" s="181" t="s">
        <v>75</v>
      </c>
      <c r="B67" s="181" t="e">
        <f>NA()</f>
        <v>#N/A</v>
      </c>
      <c r="C67" s="181">
        <f>IF(ISNUMBER('将来負担比率（分子）の構造'!I$53), IF('将来負担比率（分子）の構造'!I$53 &lt; 0, 0, '将来負担比率（分子）の構造'!I$53), NA())</f>
        <v>97895</v>
      </c>
      <c r="D67" s="181" t="e">
        <f>NA()</f>
        <v>#N/A</v>
      </c>
      <c r="E67" s="181" t="e">
        <f>NA()</f>
        <v>#N/A</v>
      </c>
      <c r="F67" s="181">
        <f>IF(ISNUMBER('将来負担比率（分子）の構造'!J$53), IF('将来負担比率（分子）の構造'!J$53 &lt; 0, 0, '将来負担比率（分子）の構造'!J$53), NA())</f>
        <v>89258</v>
      </c>
      <c r="G67" s="181" t="e">
        <f>NA()</f>
        <v>#N/A</v>
      </c>
      <c r="H67" s="181" t="e">
        <f>NA()</f>
        <v>#N/A</v>
      </c>
      <c r="I67" s="181">
        <f>IF(ISNUMBER('将来負担比率（分子）の構造'!K$53), IF('将来負担比率（分子）の構造'!K$53 &lt; 0, 0, '将来負担比率（分子）の構造'!K$53), NA())</f>
        <v>77919</v>
      </c>
      <c r="J67" s="181" t="e">
        <f>NA()</f>
        <v>#N/A</v>
      </c>
      <c r="K67" s="181" t="e">
        <f>NA()</f>
        <v>#N/A</v>
      </c>
      <c r="L67" s="181">
        <f>IF(ISNUMBER('将来負担比率（分子）の構造'!L$53), IF('将来負担比率（分子）の構造'!L$53 &lt; 0, 0, '将来負担比率（分子）の構造'!L$53), NA())</f>
        <v>60289</v>
      </c>
      <c r="M67" s="181" t="e">
        <f>NA()</f>
        <v>#N/A</v>
      </c>
      <c r="N67" s="181" t="e">
        <f>NA()</f>
        <v>#N/A</v>
      </c>
      <c r="O67" s="181">
        <f>IF(ISNUMBER('将来負担比率（分子）の構造'!M$53), IF('将来負担比率（分子）の構造'!M$53 &lt; 0, 0, '将来負担比率（分子）の構造'!M$53), NA())</f>
        <v>46510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6768</v>
      </c>
      <c r="C72" s="185">
        <f>基金残高に係る経年分析!G55</f>
        <v>6955</v>
      </c>
      <c r="D72" s="185">
        <f>基金残高に係る経年分析!H55</f>
        <v>9430</v>
      </c>
    </row>
    <row r="73" spans="1:16" x14ac:dyDescent="0.15">
      <c r="A73" s="184" t="s">
        <v>78</v>
      </c>
      <c r="B73" s="185">
        <f>基金残高に係る経年分析!F56</f>
        <v>9265</v>
      </c>
      <c r="C73" s="185">
        <f>基金残高に係る経年分析!G56</f>
        <v>11705</v>
      </c>
      <c r="D73" s="185">
        <f>基金残高に係る経年分析!H56</f>
        <v>13329</v>
      </c>
    </row>
    <row r="74" spans="1:16" x14ac:dyDescent="0.15">
      <c r="A74" s="184" t="s">
        <v>79</v>
      </c>
      <c r="B74" s="185">
        <f>基金残高に係る経年分析!F57</f>
        <v>9015</v>
      </c>
      <c r="C74" s="185">
        <f>基金残高に係る経年分析!G57</f>
        <v>9947</v>
      </c>
      <c r="D74" s="185">
        <f>基金残高に係る経年分析!H57</f>
        <v>12071</v>
      </c>
    </row>
  </sheetData>
  <sheetProtection algorithmName="SHA-512" hashValue="ajXwDRVkCDkmnVYR5c7UncPR3z3XQsM8BNRD1KEnRrhRYoQc/y/Q2waQXCw04yIt4lqBP8a4UknHyUF+cgiQyA==" saltValue="EpMN1/rCxMRZcNfRBoOaj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222</v>
      </c>
      <c r="C5" s="672"/>
      <c r="D5" s="672"/>
      <c r="E5" s="672"/>
      <c r="F5" s="672"/>
      <c r="G5" s="672"/>
      <c r="H5" s="672"/>
      <c r="I5" s="672"/>
      <c r="J5" s="672"/>
      <c r="K5" s="672"/>
      <c r="L5" s="672"/>
      <c r="M5" s="672"/>
      <c r="N5" s="672"/>
      <c r="O5" s="672"/>
      <c r="P5" s="672"/>
      <c r="Q5" s="673"/>
      <c r="R5" s="674">
        <v>79557367</v>
      </c>
      <c r="S5" s="675"/>
      <c r="T5" s="675"/>
      <c r="U5" s="675"/>
      <c r="V5" s="675"/>
      <c r="W5" s="675"/>
      <c r="X5" s="675"/>
      <c r="Y5" s="676"/>
      <c r="Z5" s="677">
        <v>30.6</v>
      </c>
      <c r="AA5" s="677"/>
      <c r="AB5" s="677"/>
      <c r="AC5" s="677"/>
      <c r="AD5" s="678">
        <v>72425633</v>
      </c>
      <c r="AE5" s="678"/>
      <c r="AF5" s="678"/>
      <c r="AG5" s="678"/>
      <c r="AH5" s="678"/>
      <c r="AI5" s="678"/>
      <c r="AJ5" s="678"/>
      <c r="AK5" s="678"/>
      <c r="AL5" s="679">
        <v>73</v>
      </c>
      <c r="AM5" s="680"/>
      <c r="AN5" s="680"/>
      <c r="AO5" s="681"/>
      <c r="AP5" s="671" t="s">
        <v>223</v>
      </c>
      <c r="AQ5" s="672"/>
      <c r="AR5" s="672"/>
      <c r="AS5" s="672"/>
      <c r="AT5" s="672"/>
      <c r="AU5" s="672"/>
      <c r="AV5" s="672"/>
      <c r="AW5" s="672"/>
      <c r="AX5" s="672"/>
      <c r="AY5" s="672"/>
      <c r="AZ5" s="672"/>
      <c r="BA5" s="672"/>
      <c r="BB5" s="672"/>
      <c r="BC5" s="672"/>
      <c r="BD5" s="672"/>
      <c r="BE5" s="672"/>
      <c r="BF5" s="673"/>
      <c r="BG5" s="685">
        <v>69079199</v>
      </c>
      <c r="BH5" s="686"/>
      <c r="BI5" s="686"/>
      <c r="BJ5" s="686"/>
      <c r="BK5" s="686"/>
      <c r="BL5" s="686"/>
      <c r="BM5" s="686"/>
      <c r="BN5" s="687"/>
      <c r="BO5" s="688">
        <v>86.8</v>
      </c>
      <c r="BP5" s="688"/>
      <c r="BQ5" s="688"/>
      <c r="BR5" s="688"/>
      <c r="BS5" s="689">
        <v>1417699</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x14ac:dyDescent="0.15">
      <c r="B6" s="682" t="s">
        <v>227</v>
      </c>
      <c r="C6" s="683"/>
      <c r="D6" s="683"/>
      <c r="E6" s="683"/>
      <c r="F6" s="683"/>
      <c r="G6" s="683"/>
      <c r="H6" s="683"/>
      <c r="I6" s="683"/>
      <c r="J6" s="683"/>
      <c r="K6" s="683"/>
      <c r="L6" s="683"/>
      <c r="M6" s="683"/>
      <c r="N6" s="683"/>
      <c r="O6" s="683"/>
      <c r="P6" s="683"/>
      <c r="Q6" s="684"/>
      <c r="R6" s="685">
        <v>795041</v>
      </c>
      <c r="S6" s="686"/>
      <c r="T6" s="686"/>
      <c r="U6" s="686"/>
      <c r="V6" s="686"/>
      <c r="W6" s="686"/>
      <c r="X6" s="686"/>
      <c r="Y6" s="687"/>
      <c r="Z6" s="688">
        <v>0.3</v>
      </c>
      <c r="AA6" s="688"/>
      <c r="AB6" s="688"/>
      <c r="AC6" s="688"/>
      <c r="AD6" s="689">
        <v>795041</v>
      </c>
      <c r="AE6" s="689"/>
      <c r="AF6" s="689"/>
      <c r="AG6" s="689"/>
      <c r="AH6" s="689"/>
      <c r="AI6" s="689"/>
      <c r="AJ6" s="689"/>
      <c r="AK6" s="689"/>
      <c r="AL6" s="690">
        <v>0.8</v>
      </c>
      <c r="AM6" s="691"/>
      <c r="AN6" s="691"/>
      <c r="AO6" s="692"/>
      <c r="AP6" s="682" t="s">
        <v>228</v>
      </c>
      <c r="AQ6" s="683"/>
      <c r="AR6" s="683"/>
      <c r="AS6" s="683"/>
      <c r="AT6" s="683"/>
      <c r="AU6" s="683"/>
      <c r="AV6" s="683"/>
      <c r="AW6" s="683"/>
      <c r="AX6" s="683"/>
      <c r="AY6" s="683"/>
      <c r="AZ6" s="683"/>
      <c r="BA6" s="683"/>
      <c r="BB6" s="683"/>
      <c r="BC6" s="683"/>
      <c r="BD6" s="683"/>
      <c r="BE6" s="683"/>
      <c r="BF6" s="684"/>
      <c r="BG6" s="685">
        <v>69079199</v>
      </c>
      <c r="BH6" s="686"/>
      <c r="BI6" s="686"/>
      <c r="BJ6" s="686"/>
      <c r="BK6" s="686"/>
      <c r="BL6" s="686"/>
      <c r="BM6" s="686"/>
      <c r="BN6" s="687"/>
      <c r="BO6" s="688">
        <v>86.8</v>
      </c>
      <c r="BP6" s="688"/>
      <c r="BQ6" s="688"/>
      <c r="BR6" s="688"/>
      <c r="BS6" s="689">
        <v>1417699</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772134</v>
      </c>
      <c r="CS6" s="686"/>
      <c r="CT6" s="686"/>
      <c r="CU6" s="686"/>
      <c r="CV6" s="686"/>
      <c r="CW6" s="686"/>
      <c r="CX6" s="686"/>
      <c r="CY6" s="687"/>
      <c r="CZ6" s="679">
        <v>0.3</v>
      </c>
      <c r="DA6" s="680"/>
      <c r="DB6" s="680"/>
      <c r="DC6" s="699"/>
      <c r="DD6" s="694">
        <v>495</v>
      </c>
      <c r="DE6" s="686"/>
      <c r="DF6" s="686"/>
      <c r="DG6" s="686"/>
      <c r="DH6" s="686"/>
      <c r="DI6" s="686"/>
      <c r="DJ6" s="686"/>
      <c r="DK6" s="686"/>
      <c r="DL6" s="686"/>
      <c r="DM6" s="686"/>
      <c r="DN6" s="686"/>
      <c r="DO6" s="686"/>
      <c r="DP6" s="687"/>
      <c r="DQ6" s="694">
        <v>772134</v>
      </c>
      <c r="DR6" s="686"/>
      <c r="DS6" s="686"/>
      <c r="DT6" s="686"/>
      <c r="DU6" s="686"/>
      <c r="DV6" s="686"/>
      <c r="DW6" s="686"/>
      <c r="DX6" s="686"/>
      <c r="DY6" s="686"/>
      <c r="DZ6" s="686"/>
      <c r="EA6" s="686"/>
      <c r="EB6" s="686"/>
      <c r="EC6" s="695"/>
    </row>
    <row r="7" spans="2:143" ht="11.25" customHeight="1" x14ac:dyDescent="0.15">
      <c r="B7" s="682" t="s">
        <v>230</v>
      </c>
      <c r="C7" s="683"/>
      <c r="D7" s="683"/>
      <c r="E7" s="683"/>
      <c r="F7" s="683"/>
      <c r="G7" s="683"/>
      <c r="H7" s="683"/>
      <c r="I7" s="683"/>
      <c r="J7" s="683"/>
      <c r="K7" s="683"/>
      <c r="L7" s="683"/>
      <c r="M7" s="683"/>
      <c r="N7" s="683"/>
      <c r="O7" s="683"/>
      <c r="P7" s="683"/>
      <c r="Q7" s="684"/>
      <c r="R7" s="685">
        <v>73373</v>
      </c>
      <c r="S7" s="686"/>
      <c r="T7" s="686"/>
      <c r="U7" s="686"/>
      <c r="V7" s="686"/>
      <c r="W7" s="686"/>
      <c r="X7" s="686"/>
      <c r="Y7" s="687"/>
      <c r="Z7" s="688">
        <v>0</v>
      </c>
      <c r="AA7" s="688"/>
      <c r="AB7" s="688"/>
      <c r="AC7" s="688"/>
      <c r="AD7" s="689">
        <v>73373</v>
      </c>
      <c r="AE7" s="689"/>
      <c r="AF7" s="689"/>
      <c r="AG7" s="689"/>
      <c r="AH7" s="689"/>
      <c r="AI7" s="689"/>
      <c r="AJ7" s="689"/>
      <c r="AK7" s="689"/>
      <c r="AL7" s="690">
        <v>0.1</v>
      </c>
      <c r="AM7" s="691"/>
      <c r="AN7" s="691"/>
      <c r="AO7" s="692"/>
      <c r="AP7" s="682" t="s">
        <v>231</v>
      </c>
      <c r="AQ7" s="683"/>
      <c r="AR7" s="683"/>
      <c r="AS7" s="683"/>
      <c r="AT7" s="683"/>
      <c r="AU7" s="683"/>
      <c r="AV7" s="683"/>
      <c r="AW7" s="683"/>
      <c r="AX7" s="683"/>
      <c r="AY7" s="683"/>
      <c r="AZ7" s="683"/>
      <c r="BA7" s="683"/>
      <c r="BB7" s="683"/>
      <c r="BC7" s="683"/>
      <c r="BD7" s="683"/>
      <c r="BE7" s="683"/>
      <c r="BF7" s="684"/>
      <c r="BG7" s="685">
        <v>31485649</v>
      </c>
      <c r="BH7" s="686"/>
      <c r="BI7" s="686"/>
      <c r="BJ7" s="686"/>
      <c r="BK7" s="686"/>
      <c r="BL7" s="686"/>
      <c r="BM7" s="686"/>
      <c r="BN7" s="687"/>
      <c r="BO7" s="688">
        <v>39.6</v>
      </c>
      <c r="BP7" s="688"/>
      <c r="BQ7" s="688"/>
      <c r="BR7" s="688"/>
      <c r="BS7" s="689">
        <v>1417699</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67249061</v>
      </c>
      <c r="CS7" s="686"/>
      <c r="CT7" s="686"/>
      <c r="CU7" s="686"/>
      <c r="CV7" s="686"/>
      <c r="CW7" s="686"/>
      <c r="CX7" s="686"/>
      <c r="CY7" s="687"/>
      <c r="CZ7" s="688">
        <v>26.1</v>
      </c>
      <c r="DA7" s="688"/>
      <c r="DB7" s="688"/>
      <c r="DC7" s="688"/>
      <c r="DD7" s="694">
        <v>2954522</v>
      </c>
      <c r="DE7" s="686"/>
      <c r="DF7" s="686"/>
      <c r="DG7" s="686"/>
      <c r="DH7" s="686"/>
      <c r="DI7" s="686"/>
      <c r="DJ7" s="686"/>
      <c r="DK7" s="686"/>
      <c r="DL7" s="686"/>
      <c r="DM7" s="686"/>
      <c r="DN7" s="686"/>
      <c r="DO7" s="686"/>
      <c r="DP7" s="687"/>
      <c r="DQ7" s="694">
        <v>16513469</v>
      </c>
      <c r="DR7" s="686"/>
      <c r="DS7" s="686"/>
      <c r="DT7" s="686"/>
      <c r="DU7" s="686"/>
      <c r="DV7" s="686"/>
      <c r="DW7" s="686"/>
      <c r="DX7" s="686"/>
      <c r="DY7" s="686"/>
      <c r="DZ7" s="686"/>
      <c r="EA7" s="686"/>
      <c r="EB7" s="686"/>
      <c r="EC7" s="695"/>
    </row>
    <row r="8" spans="2:143" ht="11.25" customHeight="1" x14ac:dyDescent="0.15">
      <c r="B8" s="682" t="s">
        <v>233</v>
      </c>
      <c r="C8" s="683"/>
      <c r="D8" s="683"/>
      <c r="E8" s="683"/>
      <c r="F8" s="683"/>
      <c r="G8" s="683"/>
      <c r="H8" s="683"/>
      <c r="I8" s="683"/>
      <c r="J8" s="683"/>
      <c r="K8" s="683"/>
      <c r="L8" s="683"/>
      <c r="M8" s="683"/>
      <c r="N8" s="683"/>
      <c r="O8" s="683"/>
      <c r="P8" s="683"/>
      <c r="Q8" s="684"/>
      <c r="R8" s="685">
        <v>411788</v>
      </c>
      <c r="S8" s="686"/>
      <c r="T8" s="686"/>
      <c r="U8" s="686"/>
      <c r="V8" s="686"/>
      <c r="W8" s="686"/>
      <c r="X8" s="686"/>
      <c r="Y8" s="687"/>
      <c r="Z8" s="688">
        <v>0.2</v>
      </c>
      <c r="AA8" s="688"/>
      <c r="AB8" s="688"/>
      <c r="AC8" s="688"/>
      <c r="AD8" s="689">
        <v>411788</v>
      </c>
      <c r="AE8" s="689"/>
      <c r="AF8" s="689"/>
      <c r="AG8" s="689"/>
      <c r="AH8" s="689"/>
      <c r="AI8" s="689"/>
      <c r="AJ8" s="689"/>
      <c r="AK8" s="689"/>
      <c r="AL8" s="690">
        <v>0.4</v>
      </c>
      <c r="AM8" s="691"/>
      <c r="AN8" s="691"/>
      <c r="AO8" s="692"/>
      <c r="AP8" s="682" t="s">
        <v>234</v>
      </c>
      <c r="AQ8" s="683"/>
      <c r="AR8" s="683"/>
      <c r="AS8" s="683"/>
      <c r="AT8" s="683"/>
      <c r="AU8" s="683"/>
      <c r="AV8" s="683"/>
      <c r="AW8" s="683"/>
      <c r="AX8" s="683"/>
      <c r="AY8" s="683"/>
      <c r="AZ8" s="683"/>
      <c r="BA8" s="683"/>
      <c r="BB8" s="683"/>
      <c r="BC8" s="683"/>
      <c r="BD8" s="683"/>
      <c r="BE8" s="683"/>
      <c r="BF8" s="684"/>
      <c r="BG8" s="685">
        <v>788461</v>
      </c>
      <c r="BH8" s="686"/>
      <c r="BI8" s="686"/>
      <c r="BJ8" s="686"/>
      <c r="BK8" s="686"/>
      <c r="BL8" s="686"/>
      <c r="BM8" s="686"/>
      <c r="BN8" s="687"/>
      <c r="BO8" s="688">
        <v>1</v>
      </c>
      <c r="BP8" s="688"/>
      <c r="BQ8" s="688"/>
      <c r="BR8" s="688"/>
      <c r="BS8" s="694" t="s">
        <v>129</v>
      </c>
      <c r="BT8" s="686"/>
      <c r="BU8" s="686"/>
      <c r="BV8" s="686"/>
      <c r="BW8" s="686"/>
      <c r="BX8" s="686"/>
      <c r="BY8" s="686"/>
      <c r="BZ8" s="686"/>
      <c r="CA8" s="686"/>
      <c r="CB8" s="695"/>
      <c r="CD8" s="700" t="s">
        <v>235</v>
      </c>
      <c r="CE8" s="701"/>
      <c r="CF8" s="701"/>
      <c r="CG8" s="701"/>
      <c r="CH8" s="701"/>
      <c r="CI8" s="701"/>
      <c r="CJ8" s="701"/>
      <c r="CK8" s="701"/>
      <c r="CL8" s="701"/>
      <c r="CM8" s="701"/>
      <c r="CN8" s="701"/>
      <c r="CO8" s="701"/>
      <c r="CP8" s="701"/>
      <c r="CQ8" s="702"/>
      <c r="CR8" s="685">
        <v>103549758</v>
      </c>
      <c r="CS8" s="686"/>
      <c r="CT8" s="686"/>
      <c r="CU8" s="686"/>
      <c r="CV8" s="686"/>
      <c r="CW8" s="686"/>
      <c r="CX8" s="686"/>
      <c r="CY8" s="687"/>
      <c r="CZ8" s="688">
        <v>40.1</v>
      </c>
      <c r="DA8" s="688"/>
      <c r="DB8" s="688"/>
      <c r="DC8" s="688"/>
      <c r="DD8" s="694">
        <v>2693808</v>
      </c>
      <c r="DE8" s="686"/>
      <c r="DF8" s="686"/>
      <c r="DG8" s="686"/>
      <c r="DH8" s="686"/>
      <c r="DI8" s="686"/>
      <c r="DJ8" s="686"/>
      <c r="DK8" s="686"/>
      <c r="DL8" s="686"/>
      <c r="DM8" s="686"/>
      <c r="DN8" s="686"/>
      <c r="DO8" s="686"/>
      <c r="DP8" s="687"/>
      <c r="DQ8" s="694">
        <v>44470273</v>
      </c>
      <c r="DR8" s="686"/>
      <c r="DS8" s="686"/>
      <c r="DT8" s="686"/>
      <c r="DU8" s="686"/>
      <c r="DV8" s="686"/>
      <c r="DW8" s="686"/>
      <c r="DX8" s="686"/>
      <c r="DY8" s="686"/>
      <c r="DZ8" s="686"/>
      <c r="EA8" s="686"/>
      <c r="EB8" s="686"/>
      <c r="EC8" s="695"/>
    </row>
    <row r="9" spans="2:143" ht="11.25" customHeight="1" x14ac:dyDescent="0.15">
      <c r="B9" s="682" t="s">
        <v>236</v>
      </c>
      <c r="C9" s="683"/>
      <c r="D9" s="683"/>
      <c r="E9" s="683"/>
      <c r="F9" s="683"/>
      <c r="G9" s="683"/>
      <c r="H9" s="683"/>
      <c r="I9" s="683"/>
      <c r="J9" s="683"/>
      <c r="K9" s="683"/>
      <c r="L9" s="683"/>
      <c r="M9" s="683"/>
      <c r="N9" s="683"/>
      <c r="O9" s="683"/>
      <c r="P9" s="683"/>
      <c r="Q9" s="684"/>
      <c r="R9" s="685">
        <v>478104</v>
      </c>
      <c r="S9" s="686"/>
      <c r="T9" s="686"/>
      <c r="U9" s="686"/>
      <c r="V9" s="686"/>
      <c r="W9" s="686"/>
      <c r="X9" s="686"/>
      <c r="Y9" s="687"/>
      <c r="Z9" s="688">
        <v>0.2</v>
      </c>
      <c r="AA9" s="688"/>
      <c r="AB9" s="688"/>
      <c r="AC9" s="688"/>
      <c r="AD9" s="689">
        <v>478104</v>
      </c>
      <c r="AE9" s="689"/>
      <c r="AF9" s="689"/>
      <c r="AG9" s="689"/>
      <c r="AH9" s="689"/>
      <c r="AI9" s="689"/>
      <c r="AJ9" s="689"/>
      <c r="AK9" s="689"/>
      <c r="AL9" s="690">
        <v>0.5</v>
      </c>
      <c r="AM9" s="691"/>
      <c r="AN9" s="691"/>
      <c r="AO9" s="692"/>
      <c r="AP9" s="682" t="s">
        <v>237</v>
      </c>
      <c r="AQ9" s="683"/>
      <c r="AR9" s="683"/>
      <c r="AS9" s="683"/>
      <c r="AT9" s="683"/>
      <c r="AU9" s="683"/>
      <c r="AV9" s="683"/>
      <c r="AW9" s="683"/>
      <c r="AX9" s="683"/>
      <c r="AY9" s="683"/>
      <c r="AZ9" s="683"/>
      <c r="BA9" s="683"/>
      <c r="BB9" s="683"/>
      <c r="BC9" s="683"/>
      <c r="BD9" s="683"/>
      <c r="BE9" s="683"/>
      <c r="BF9" s="684"/>
      <c r="BG9" s="685">
        <v>24739344</v>
      </c>
      <c r="BH9" s="686"/>
      <c r="BI9" s="686"/>
      <c r="BJ9" s="686"/>
      <c r="BK9" s="686"/>
      <c r="BL9" s="686"/>
      <c r="BM9" s="686"/>
      <c r="BN9" s="687"/>
      <c r="BO9" s="688">
        <v>31.1</v>
      </c>
      <c r="BP9" s="688"/>
      <c r="BQ9" s="688"/>
      <c r="BR9" s="688"/>
      <c r="BS9" s="694" t="s">
        <v>238</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14216030</v>
      </c>
      <c r="CS9" s="686"/>
      <c r="CT9" s="686"/>
      <c r="CU9" s="686"/>
      <c r="CV9" s="686"/>
      <c r="CW9" s="686"/>
      <c r="CX9" s="686"/>
      <c r="CY9" s="687"/>
      <c r="CZ9" s="688">
        <v>5.5</v>
      </c>
      <c r="DA9" s="688"/>
      <c r="DB9" s="688"/>
      <c r="DC9" s="688"/>
      <c r="DD9" s="694">
        <v>1274975</v>
      </c>
      <c r="DE9" s="686"/>
      <c r="DF9" s="686"/>
      <c r="DG9" s="686"/>
      <c r="DH9" s="686"/>
      <c r="DI9" s="686"/>
      <c r="DJ9" s="686"/>
      <c r="DK9" s="686"/>
      <c r="DL9" s="686"/>
      <c r="DM9" s="686"/>
      <c r="DN9" s="686"/>
      <c r="DO9" s="686"/>
      <c r="DP9" s="687"/>
      <c r="DQ9" s="694">
        <v>9408656</v>
      </c>
      <c r="DR9" s="686"/>
      <c r="DS9" s="686"/>
      <c r="DT9" s="686"/>
      <c r="DU9" s="686"/>
      <c r="DV9" s="686"/>
      <c r="DW9" s="686"/>
      <c r="DX9" s="686"/>
      <c r="DY9" s="686"/>
      <c r="DZ9" s="686"/>
      <c r="EA9" s="686"/>
      <c r="EB9" s="686"/>
      <c r="EC9" s="695"/>
    </row>
    <row r="10" spans="2:143" ht="11.25" customHeight="1" x14ac:dyDescent="0.15">
      <c r="B10" s="682" t="s">
        <v>240</v>
      </c>
      <c r="C10" s="683"/>
      <c r="D10" s="683"/>
      <c r="E10" s="683"/>
      <c r="F10" s="683"/>
      <c r="G10" s="683"/>
      <c r="H10" s="683"/>
      <c r="I10" s="683"/>
      <c r="J10" s="683"/>
      <c r="K10" s="683"/>
      <c r="L10" s="683"/>
      <c r="M10" s="683"/>
      <c r="N10" s="683"/>
      <c r="O10" s="683"/>
      <c r="P10" s="683"/>
      <c r="Q10" s="684"/>
      <c r="R10" s="685" t="s">
        <v>241</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241</v>
      </c>
      <c r="AM10" s="691"/>
      <c r="AN10" s="691"/>
      <c r="AO10" s="692"/>
      <c r="AP10" s="682" t="s">
        <v>242</v>
      </c>
      <c r="AQ10" s="683"/>
      <c r="AR10" s="683"/>
      <c r="AS10" s="683"/>
      <c r="AT10" s="683"/>
      <c r="AU10" s="683"/>
      <c r="AV10" s="683"/>
      <c r="AW10" s="683"/>
      <c r="AX10" s="683"/>
      <c r="AY10" s="683"/>
      <c r="AZ10" s="683"/>
      <c r="BA10" s="683"/>
      <c r="BB10" s="683"/>
      <c r="BC10" s="683"/>
      <c r="BD10" s="683"/>
      <c r="BE10" s="683"/>
      <c r="BF10" s="684"/>
      <c r="BG10" s="685">
        <v>1527838</v>
      </c>
      <c r="BH10" s="686"/>
      <c r="BI10" s="686"/>
      <c r="BJ10" s="686"/>
      <c r="BK10" s="686"/>
      <c r="BL10" s="686"/>
      <c r="BM10" s="686"/>
      <c r="BN10" s="687"/>
      <c r="BO10" s="688">
        <v>1.9</v>
      </c>
      <c r="BP10" s="688"/>
      <c r="BQ10" s="688"/>
      <c r="BR10" s="688"/>
      <c r="BS10" s="694">
        <v>253968</v>
      </c>
      <c r="BT10" s="686"/>
      <c r="BU10" s="686"/>
      <c r="BV10" s="686"/>
      <c r="BW10" s="686"/>
      <c r="BX10" s="686"/>
      <c r="BY10" s="686"/>
      <c r="BZ10" s="686"/>
      <c r="CA10" s="686"/>
      <c r="CB10" s="695"/>
      <c r="CD10" s="700" t="s">
        <v>243</v>
      </c>
      <c r="CE10" s="701"/>
      <c r="CF10" s="701"/>
      <c r="CG10" s="701"/>
      <c r="CH10" s="701"/>
      <c r="CI10" s="701"/>
      <c r="CJ10" s="701"/>
      <c r="CK10" s="701"/>
      <c r="CL10" s="701"/>
      <c r="CM10" s="701"/>
      <c r="CN10" s="701"/>
      <c r="CO10" s="701"/>
      <c r="CP10" s="701"/>
      <c r="CQ10" s="702"/>
      <c r="CR10" s="685">
        <v>167300</v>
      </c>
      <c r="CS10" s="686"/>
      <c r="CT10" s="686"/>
      <c r="CU10" s="686"/>
      <c r="CV10" s="686"/>
      <c r="CW10" s="686"/>
      <c r="CX10" s="686"/>
      <c r="CY10" s="687"/>
      <c r="CZ10" s="688">
        <v>0.1</v>
      </c>
      <c r="DA10" s="688"/>
      <c r="DB10" s="688"/>
      <c r="DC10" s="688"/>
      <c r="DD10" s="694" t="s">
        <v>238</v>
      </c>
      <c r="DE10" s="686"/>
      <c r="DF10" s="686"/>
      <c r="DG10" s="686"/>
      <c r="DH10" s="686"/>
      <c r="DI10" s="686"/>
      <c r="DJ10" s="686"/>
      <c r="DK10" s="686"/>
      <c r="DL10" s="686"/>
      <c r="DM10" s="686"/>
      <c r="DN10" s="686"/>
      <c r="DO10" s="686"/>
      <c r="DP10" s="687"/>
      <c r="DQ10" s="694">
        <v>166559</v>
      </c>
      <c r="DR10" s="686"/>
      <c r="DS10" s="686"/>
      <c r="DT10" s="686"/>
      <c r="DU10" s="686"/>
      <c r="DV10" s="686"/>
      <c r="DW10" s="686"/>
      <c r="DX10" s="686"/>
      <c r="DY10" s="686"/>
      <c r="DZ10" s="686"/>
      <c r="EA10" s="686"/>
      <c r="EB10" s="686"/>
      <c r="EC10" s="695"/>
    </row>
    <row r="11" spans="2:143" ht="11.25" customHeight="1" x14ac:dyDescent="0.15">
      <c r="B11" s="682" t="s">
        <v>244</v>
      </c>
      <c r="C11" s="683"/>
      <c r="D11" s="683"/>
      <c r="E11" s="683"/>
      <c r="F11" s="683"/>
      <c r="G11" s="683"/>
      <c r="H11" s="683"/>
      <c r="I11" s="683"/>
      <c r="J11" s="683"/>
      <c r="K11" s="683"/>
      <c r="L11" s="683"/>
      <c r="M11" s="683"/>
      <c r="N11" s="683"/>
      <c r="O11" s="683"/>
      <c r="P11" s="683"/>
      <c r="Q11" s="684"/>
      <c r="R11" s="685">
        <v>9427900</v>
      </c>
      <c r="S11" s="686"/>
      <c r="T11" s="686"/>
      <c r="U11" s="686"/>
      <c r="V11" s="686"/>
      <c r="W11" s="686"/>
      <c r="X11" s="686"/>
      <c r="Y11" s="687"/>
      <c r="Z11" s="690">
        <v>3.6</v>
      </c>
      <c r="AA11" s="691"/>
      <c r="AB11" s="691"/>
      <c r="AC11" s="703"/>
      <c r="AD11" s="694">
        <v>9427900</v>
      </c>
      <c r="AE11" s="686"/>
      <c r="AF11" s="686"/>
      <c r="AG11" s="686"/>
      <c r="AH11" s="686"/>
      <c r="AI11" s="686"/>
      <c r="AJ11" s="686"/>
      <c r="AK11" s="687"/>
      <c r="AL11" s="690">
        <v>9.5</v>
      </c>
      <c r="AM11" s="691"/>
      <c r="AN11" s="691"/>
      <c r="AO11" s="692"/>
      <c r="AP11" s="682" t="s">
        <v>245</v>
      </c>
      <c r="AQ11" s="683"/>
      <c r="AR11" s="683"/>
      <c r="AS11" s="683"/>
      <c r="AT11" s="683"/>
      <c r="AU11" s="683"/>
      <c r="AV11" s="683"/>
      <c r="AW11" s="683"/>
      <c r="AX11" s="683"/>
      <c r="AY11" s="683"/>
      <c r="AZ11" s="683"/>
      <c r="BA11" s="683"/>
      <c r="BB11" s="683"/>
      <c r="BC11" s="683"/>
      <c r="BD11" s="683"/>
      <c r="BE11" s="683"/>
      <c r="BF11" s="684"/>
      <c r="BG11" s="685">
        <v>4430006</v>
      </c>
      <c r="BH11" s="686"/>
      <c r="BI11" s="686"/>
      <c r="BJ11" s="686"/>
      <c r="BK11" s="686"/>
      <c r="BL11" s="686"/>
      <c r="BM11" s="686"/>
      <c r="BN11" s="687"/>
      <c r="BO11" s="688">
        <v>5.6</v>
      </c>
      <c r="BP11" s="688"/>
      <c r="BQ11" s="688"/>
      <c r="BR11" s="688"/>
      <c r="BS11" s="694">
        <v>1163731</v>
      </c>
      <c r="BT11" s="686"/>
      <c r="BU11" s="686"/>
      <c r="BV11" s="686"/>
      <c r="BW11" s="686"/>
      <c r="BX11" s="686"/>
      <c r="BY11" s="686"/>
      <c r="BZ11" s="686"/>
      <c r="CA11" s="686"/>
      <c r="CB11" s="695"/>
      <c r="CD11" s="700" t="s">
        <v>246</v>
      </c>
      <c r="CE11" s="701"/>
      <c r="CF11" s="701"/>
      <c r="CG11" s="701"/>
      <c r="CH11" s="701"/>
      <c r="CI11" s="701"/>
      <c r="CJ11" s="701"/>
      <c r="CK11" s="701"/>
      <c r="CL11" s="701"/>
      <c r="CM11" s="701"/>
      <c r="CN11" s="701"/>
      <c r="CO11" s="701"/>
      <c r="CP11" s="701"/>
      <c r="CQ11" s="702"/>
      <c r="CR11" s="685">
        <v>175395</v>
      </c>
      <c r="CS11" s="686"/>
      <c r="CT11" s="686"/>
      <c r="CU11" s="686"/>
      <c r="CV11" s="686"/>
      <c r="CW11" s="686"/>
      <c r="CX11" s="686"/>
      <c r="CY11" s="687"/>
      <c r="CZ11" s="688">
        <v>0.1</v>
      </c>
      <c r="DA11" s="688"/>
      <c r="DB11" s="688"/>
      <c r="DC11" s="688"/>
      <c r="DD11" s="694">
        <v>1108</v>
      </c>
      <c r="DE11" s="686"/>
      <c r="DF11" s="686"/>
      <c r="DG11" s="686"/>
      <c r="DH11" s="686"/>
      <c r="DI11" s="686"/>
      <c r="DJ11" s="686"/>
      <c r="DK11" s="686"/>
      <c r="DL11" s="686"/>
      <c r="DM11" s="686"/>
      <c r="DN11" s="686"/>
      <c r="DO11" s="686"/>
      <c r="DP11" s="687"/>
      <c r="DQ11" s="694">
        <v>143392</v>
      </c>
      <c r="DR11" s="686"/>
      <c r="DS11" s="686"/>
      <c r="DT11" s="686"/>
      <c r="DU11" s="686"/>
      <c r="DV11" s="686"/>
      <c r="DW11" s="686"/>
      <c r="DX11" s="686"/>
      <c r="DY11" s="686"/>
      <c r="DZ11" s="686"/>
      <c r="EA11" s="686"/>
      <c r="EB11" s="686"/>
      <c r="EC11" s="695"/>
    </row>
    <row r="12" spans="2:143" ht="11.25" customHeight="1" x14ac:dyDescent="0.15">
      <c r="B12" s="682" t="s">
        <v>247</v>
      </c>
      <c r="C12" s="683"/>
      <c r="D12" s="683"/>
      <c r="E12" s="683"/>
      <c r="F12" s="683"/>
      <c r="G12" s="683"/>
      <c r="H12" s="683"/>
      <c r="I12" s="683"/>
      <c r="J12" s="683"/>
      <c r="K12" s="683"/>
      <c r="L12" s="683"/>
      <c r="M12" s="683"/>
      <c r="N12" s="683"/>
      <c r="O12" s="683"/>
      <c r="P12" s="683"/>
      <c r="Q12" s="684"/>
      <c r="R12" s="685" t="s">
        <v>129</v>
      </c>
      <c r="S12" s="686"/>
      <c r="T12" s="686"/>
      <c r="U12" s="686"/>
      <c r="V12" s="686"/>
      <c r="W12" s="686"/>
      <c r="X12" s="686"/>
      <c r="Y12" s="687"/>
      <c r="Z12" s="688" t="s">
        <v>241</v>
      </c>
      <c r="AA12" s="688"/>
      <c r="AB12" s="688"/>
      <c r="AC12" s="688"/>
      <c r="AD12" s="689" t="s">
        <v>241</v>
      </c>
      <c r="AE12" s="689"/>
      <c r="AF12" s="689"/>
      <c r="AG12" s="689"/>
      <c r="AH12" s="689"/>
      <c r="AI12" s="689"/>
      <c r="AJ12" s="689"/>
      <c r="AK12" s="689"/>
      <c r="AL12" s="690" t="s">
        <v>129</v>
      </c>
      <c r="AM12" s="691"/>
      <c r="AN12" s="691"/>
      <c r="AO12" s="692"/>
      <c r="AP12" s="682" t="s">
        <v>248</v>
      </c>
      <c r="AQ12" s="683"/>
      <c r="AR12" s="683"/>
      <c r="AS12" s="683"/>
      <c r="AT12" s="683"/>
      <c r="AU12" s="683"/>
      <c r="AV12" s="683"/>
      <c r="AW12" s="683"/>
      <c r="AX12" s="683"/>
      <c r="AY12" s="683"/>
      <c r="AZ12" s="683"/>
      <c r="BA12" s="683"/>
      <c r="BB12" s="683"/>
      <c r="BC12" s="683"/>
      <c r="BD12" s="683"/>
      <c r="BE12" s="683"/>
      <c r="BF12" s="684"/>
      <c r="BG12" s="685">
        <v>33879057</v>
      </c>
      <c r="BH12" s="686"/>
      <c r="BI12" s="686"/>
      <c r="BJ12" s="686"/>
      <c r="BK12" s="686"/>
      <c r="BL12" s="686"/>
      <c r="BM12" s="686"/>
      <c r="BN12" s="687"/>
      <c r="BO12" s="688">
        <v>42.6</v>
      </c>
      <c r="BP12" s="688"/>
      <c r="BQ12" s="688"/>
      <c r="BR12" s="688"/>
      <c r="BS12" s="694" t="s">
        <v>129</v>
      </c>
      <c r="BT12" s="686"/>
      <c r="BU12" s="686"/>
      <c r="BV12" s="686"/>
      <c r="BW12" s="686"/>
      <c r="BX12" s="686"/>
      <c r="BY12" s="686"/>
      <c r="BZ12" s="686"/>
      <c r="CA12" s="686"/>
      <c r="CB12" s="695"/>
      <c r="CD12" s="700" t="s">
        <v>249</v>
      </c>
      <c r="CE12" s="701"/>
      <c r="CF12" s="701"/>
      <c r="CG12" s="701"/>
      <c r="CH12" s="701"/>
      <c r="CI12" s="701"/>
      <c r="CJ12" s="701"/>
      <c r="CK12" s="701"/>
      <c r="CL12" s="701"/>
      <c r="CM12" s="701"/>
      <c r="CN12" s="701"/>
      <c r="CO12" s="701"/>
      <c r="CP12" s="701"/>
      <c r="CQ12" s="702"/>
      <c r="CR12" s="685">
        <v>3211090</v>
      </c>
      <c r="CS12" s="686"/>
      <c r="CT12" s="686"/>
      <c r="CU12" s="686"/>
      <c r="CV12" s="686"/>
      <c r="CW12" s="686"/>
      <c r="CX12" s="686"/>
      <c r="CY12" s="687"/>
      <c r="CZ12" s="688">
        <v>1.2</v>
      </c>
      <c r="DA12" s="688"/>
      <c r="DB12" s="688"/>
      <c r="DC12" s="688"/>
      <c r="DD12" s="694">
        <v>7357</v>
      </c>
      <c r="DE12" s="686"/>
      <c r="DF12" s="686"/>
      <c r="DG12" s="686"/>
      <c r="DH12" s="686"/>
      <c r="DI12" s="686"/>
      <c r="DJ12" s="686"/>
      <c r="DK12" s="686"/>
      <c r="DL12" s="686"/>
      <c r="DM12" s="686"/>
      <c r="DN12" s="686"/>
      <c r="DO12" s="686"/>
      <c r="DP12" s="687"/>
      <c r="DQ12" s="694">
        <v>2275659</v>
      </c>
      <c r="DR12" s="686"/>
      <c r="DS12" s="686"/>
      <c r="DT12" s="686"/>
      <c r="DU12" s="686"/>
      <c r="DV12" s="686"/>
      <c r="DW12" s="686"/>
      <c r="DX12" s="686"/>
      <c r="DY12" s="686"/>
      <c r="DZ12" s="686"/>
      <c r="EA12" s="686"/>
      <c r="EB12" s="686"/>
      <c r="EC12" s="695"/>
    </row>
    <row r="13" spans="2:143" ht="11.25" customHeight="1" x14ac:dyDescent="0.15">
      <c r="B13" s="682" t="s">
        <v>250</v>
      </c>
      <c r="C13" s="683"/>
      <c r="D13" s="683"/>
      <c r="E13" s="683"/>
      <c r="F13" s="683"/>
      <c r="G13" s="683"/>
      <c r="H13" s="683"/>
      <c r="I13" s="683"/>
      <c r="J13" s="683"/>
      <c r="K13" s="683"/>
      <c r="L13" s="683"/>
      <c r="M13" s="683"/>
      <c r="N13" s="683"/>
      <c r="O13" s="683"/>
      <c r="P13" s="683"/>
      <c r="Q13" s="684"/>
      <c r="R13" s="685" t="s">
        <v>129</v>
      </c>
      <c r="S13" s="686"/>
      <c r="T13" s="686"/>
      <c r="U13" s="686"/>
      <c r="V13" s="686"/>
      <c r="W13" s="686"/>
      <c r="X13" s="686"/>
      <c r="Y13" s="687"/>
      <c r="Z13" s="688" t="s">
        <v>238</v>
      </c>
      <c r="AA13" s="688"/>
      <c r="AB13" s="688"/>
      <c r="AC13" s="688"/>
      <c r="AD13" s="689" t="s">
        <v>129</v>
      </c>
      <c r="AE13" s="689"/>
      <c r="AF13" s="689"/>
      <c r="AG13" s="689"/>
      <c r="AH13" s="689"/>
      <c r="AI13" s="689"/>
      <c r="AJ13" s="689"/>
      <c r="AK13" s="689"/>
      <c r="AL13" s="690" t="s">
        <v>238</v>
      </c>
      <c r="AM13" s="691"/>
      <c r="AN13" s="691"/>
      <c r="AO13" s="692"/>
      <c r="AP13" s="682" t="s">
        <v>251</v>
      </c>
      <c r="AQ13" s="683"/>
      <c r="AR13" s="683"/>
      <c r="AS13" s="683"/>
      <c r="AT13" s="683"/>
      <c r="AU13" s="683"/>
      <c r="AV13" s="683"/>
      <c r="AW13" s="683"/>
      <c r="AX13" s="683"/>
      <c r="AY13" s="683"/>
      <c r="AZ13" s="683"/>
      <c r="BA13" s="683"/>
      <c r="BB13" s="683"/>
      <c r="BC13" s="683"/>
      <c r="BD13" s="683"/>
      <c r="BE13" s="683"/>
      <c r="BF13" s="684"/>
      <c r="BG13" s="685">
        <v>33659343</v>
      </c>
      <c r="BH13" s="686"/>
      <c r="BI13" s="686"/>
      <c r="BJ13" s="686"/>
      <c r="BK13" s="686"/>
      <c r="BL13" s="686"/>
      <c r="BM13" s="686"/>
      <c r="BN13" s="687"/>
      <c r="BO13" s="688">
        <v>42.3</v>
      </c>
      <c r="BP13" s="688"/>
      <c r="BQ13" s="688"/>
      <c r="BR13" s="688"/>
      <c r="BS13" s="694" t="s">
        <v>129</v>
      </c>
      <c r="BT13" s="686"/>
      <c r="BU13" s="686"/>
      <c r="BV13" s="686"/>
      <c r="BW13" s="686"/>
      <c r="BX13" s="686"/>
      <c r="BY13" s="686"/>
      <c r="BZ13" s="686"/>
      <c r="CA13" s="686"/>
      <c r="CB13" s="695"/>
      <c r="CD13" s="700" t="s">
        <v>252</v>
      </c>
      <c r="CE13" s="701"/>
      <c r="CF13" s="701"/>
      <c r="CG13" s="701"/>
      <c r="CH13" s="701"/>
      <c r="CI13" s="701"/>
      <c r="CJ13" s="701"/>
      <c r="CK13" s="701"/>
      <c r="CL13" s="701"/>
      <c r="CM13" s="701"/>
      <c r="CN13" s="701"/>
      <c r="CO13" s="701"/>
      <c r="CP13" s="701"/>
      <c r="CQ13" s="702"/>
      <c r="CR13" s="685">
        <v>18977744</v>
      </c>
      <c r="CS13" s="686"/>
      <c r="CT13" s="686"/>
      <c r="CU13" s="686"/>
      <c r="CV13" s="686"/>
      <c r="CW13" s="686"/>
      <c r="CX13" s="686"/>
      <c r="CY13" s="687"/>
      <c r="CZ13" s="688">
        <v>7.4</v>
      </c>
      <c r="DA13" s="688"/>
      <c r="DB13" s="688"/>
      <c r="DC13" s="688"/>
      <c r="DD13" s="694">
        <v>9524141</v>
      </c>
      <c r="DE13" s="686"/>
      <c r="DF13" s="686"/>
      <c r="DG13" s="686"/>
      <c r="DH13" s="686"/>
      <c r="DI13" s="686"/>
      <c r="DJ13" s="686"/>
      <c r="DK13" s="686"/>
      <c r="DL13" s="686"/>
      <c r="DM13" s="686"/>
      <c r="DN13" s="686"/>
      <c r="DO13" s="686"/>
      <c r="DP13" s="687"/>
      <c r="DQ13" s="694">
        <v>9177554</v>
      </c>
      <c r="DR13" s="686"/>
      <c r="DS13" s="686"/>
      <c r="DT13" s="686"/>
      <c r="DU13" s="686"/>
      <c r="DV13" s="686"/>
      <c r="DW13" s="686"/>
      <c r="DX13" s="686"/>
      <c r="DY13" s="686"/>
      <c r="DZ13" s="686"/>
      <c r="EA13" s="686"/>
      <c r="EB13" s="686"/>
      <c r="EC13" s="695"/>
    </row>
    <row r="14" spans="2:143" ht="11.25" customHeight="1" x14ac:dyDescent="0.15">
      <c r="B14" s="682" t="s">
        <v>253</v>
      </c>
      <c r="C14" s="683"/>
      <c r="D14" s="683"/>
      <c r="E14" s="683"/>
      <c r="F14" s="683"/>
      <c r="G14" s="683"/>
      <c r="H14" s="683"/>
      <c r="I14" s="683"/>
      <c r="J14" s="683"/>
      <c r="K14" s="683"/>
      <c r="L14" s="683"/>
      <c r="M14" s="683"/>
      <c r="N14" s="683"/>
      <c r="O14" s="683"/>
      <c r="P14" s="683"/>
      <c r="Q14" s="684"/>
      <c r="R14" s="685">
        <v>48</v>
      </c>
      <c r="S14" s="686"/>
      <c r="T14" s="686"/>
      <c r="U14" s="686"/>
      <c r="V14" s="686"/>
      <c r="W14" s="686"/>
      <c r="X14" s="686"/>
      <c r="Y14" s="687"/>
      <c r="Z14" s="688">
        <v>0</v>
      </c>
      <c r="AA14" s="688"/>
      <c r="AB14" s="688"/>
      <c r="AC14" s="688"/>
      <c r="AD14" s="689">
        <v>48</v>
      </c>
      <c r="AE14" s="689"/>
      <c r="AF14" s="689"/>
      <c r="AG14" s="689"/>
      <c r="AH14" s="689"/>
      <c r="AI14" s="689"/>
      <c r="AJ14" s="689"/>
      <c r="AK14" s="689"/>
      <c r="AL14" s="690">
        <v>0</v>
      </c>
      <c r="AM14" s="691"/>
      <c r="AN14" s="691"/>
      <c r="AO14" s="692"/>
      <c r="AP14" s="682" t="s">
        <v>254</v>
      </c>
      <c r="AQ14" s="683"/>
      <c r="AR14" s="683"/>
      <c r="AS14" s="683"/>
      <c r="AT14" s="683"/>
      <c r="AU14" s="683"/>
      <c r="AV14" s="683"/>
      <c r="AW14" s="683"/>
      <c r="AX14" s="683"/>
      <c r="AY14" s="683"/>
      <c r="AZ14" s="683"/>
      <c r="BA14" s="683"/>
      <c r="BB14" s="683"/>
      <c r="BC14" s="683"/>
      <c r="BD14" s="683"/>
      <c r="BE14" s="683"/>
      <c r="BF14" s="684"/>
      <c r="BG14" s="685">
        <v>449478</v>
      </c>
      <c r="BH14" s="686"/>
      <c r="BI14" s="686"/>
      <c r="BJ14" s="686"/>
      <c r="BK14" s="686"/>
      <c r="BL14" s="686"/>
      <c r="BM14" s="686"/>
      <c r="BN14" s="687"/>
      <c r="BO14" s="688">
        <v>0.6</v>
      </c>
      <c r="BP14" s="688"/>
      <c r="BQ14" s="688"/>
      <c r="BR14" s="688"/>
      <c r="BS14" s="694" t="s">
        <v>241</v>
      </c>
      <c r="BT14" s="686"/>
      <c r="BU14" s="686"/>
      <c r="BV14" s="686"/>
      <c r="BW14" s="686"/>
      <c r="BX14" s="686"/>
      <c r="BY14" s="686"/>
      <c r="BZ14" s="686"/>
      <c r="CA14" s="686"/>
      <c r="CB14" s="695"/>
      <c r="CD14" s="700" t="s">
        <v>255</v>
      </c>
      <c r="CE14" s="701"/>
      <c r="CF14" s="701"/>
      <c r="CG14" s="701"/>
      <c r="CH14" s="701"/>
      <c r="CI14" s="701"/>
      <c r="CJ14" s="701"/>
      <c r="CK14" s="701"/>
      <c r="CL14" s="701"/>
      <c r="CM14" s="701"/>
      <c r="CN14" s="701"/>
      <c r="CO14" s="701"/>
      <c r="CP14" s="701"/>
      <c r="CQ14" s="702"/>
      <c r="CR14" s="685">
        <v>6160742</v>
      </c>
      <c r="CS14" s="686"/>
      <c r="CT14" s="686"/>
      <c r="CU14" s="686"/>
      <c r="CV14" s="686"/>
      <c r="CW14" s="686"/>
      <c r="CX14" s="686"/>
      <c r="CY14" s="687"/>
      <c r="CZ14" s="688">
        <v>2.4</v>
      </c>
      <c r="DA14" s="688"/>
      <c r="DB14" s="688"/>
      <c r="DC14" s="688"/>
      <c r="DD14" s="694">
        <v>1671247</v>
      </c>
      <c r="DE14" s="686"/>
      <c r="DF14" s="686"/>
      <c r="DG14" s="686"/>
      <c r="DH14" s="686"/>
      <c r="DI14" s="686"/>
      <c r="DJ14" s="686"/>
      <c r="DK14" s="686"/>
      <c r="DL14" s="686"/>
      <c r="DM14" s="686"/>
      <c r="DN14" s="686"/>
      <c r="DO14" s="686"/>
      <c r="DP14" s="687"/>
      <c r="DQ14" s="694">
        <v>4506829</v>
      </c>
      <c r="DR14" s="686"/>
      <c r="DS14" s="686"/>
      <c r="DT14" s="686"/>
      <c r="DU14" s="686"/>
      <c r="DV14" s="686"/>
      <c r="DW14" s="686"/>
      <c r="DX14" s="686"/>
      <c r="DY14" s="686"/>
      <c r="DZ14" s="686"/>
      <c r="EA14" s="686"/>
      <c r="EB14" s="686"/>
      <c r="EC14" s="695"/>
    </row>
    <row r="15" spans="2:143" ht="11.25" customHeight="1" x14ac:dyDescent="0.15">
      <c r="B15" s="682" t="s">
        <v>256</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129</v>
      </c>
      <c r="AE15" s="689"/>
      <c r="AF15" s="689"/>
      <c r="AG15" s="689"/>
      <c r="AH15" s="689"/>
      <c r="AI15" s="689"/>
      <c r="AJ15" s="689"/>
      <c r="AK15" s="689"/>
      <c r="AL15" s="690" t="s">
        <v>129</v>
      </c>
      <c r="AM15" s="691"/>
      <c r="AN15" s="691"/>
      <c r="AO15" s="692"/>
      <c r="AP15" s="682" t="s">
        <v>257</v>
      </c>
      <c r="AQ15" s="683"/>
      <c r="AR15" s="683"/>
      <c r="AS15" s="683"/>
      <c r="AT15" s="683"/>
      <c r="AU15" s="683"/>
      <c r="AV15" s="683"/>
      <c r="AW15" s="683"/>
      <c r="AX15" s="683"/>
      <c r="AY15" s="683"/>
      <c r="AZ15" s="683"/>
      <c r="BA15" s="683"/>
      <c r="BB15" s="683"/>
      <c r="BC15" s="683"/>
      <c r="BD15" s="683"/>
      <c r="BE15" s="683"/>
      <c r="BF15" s="684"/>
      <c r="BG15" s="685">
        <v>3265015</v>
      </c>
      <c r="BH15" s="686"/>
      <c r="BI15" s="686"/>
      <c r="BJ15" s="686"/>
      <c r="BK15" s="686"/>
      <c r="BL15" s="686"/>
      <c r="BM15" s="686"/>
      <c r="BN15" s="687"/>
      <c r="BO15" s="688">
        <v>4.0999999999999996</v>
      </c>
      <c r="BP15" s="688"/>
      <c r="BQ15" s="688"/>
      <c r="BR15" s="688"/>
      <c r="BS15" s="694" t="s">
        <v>129</v>
      </c>
      <c r="BT15" s="686"/>
      <c r="BU15" s="686"/>
      <c r="BV15" s="686"/>
      <c r="BW15" s="686"/>
      <c r="BX15" s="686"/>
      <c r="BY15" s="686"/>
      <c r="BZ15" s="686"/>
      <c r="CA15" s="686"/>
      <c r="CB15" s="695"/>
      <c r="CD15" s="700" t="s">
        <v>258</v>
      </c>
      <c r="CE15" s="701"/>
      <c r="CF15" s="701"/>
      <c r="CG15" s="701"/>
      <c r="CH15" s="701"/>
      <c r="CI15" s="701"/>
      <c r="CJ15" s="701"/>
      <c r="CK15" s="701"/>
      <c r="CL15" s="701"/>
      <c r="CM15" s="701"/>
      <c r="CN15" s="701"/>
      <c r="CO15" s="701"/>
      <c r="CP15" s="701"/>
      <c r="CQ15" s="702"/>
      <c r="CR15" s="685">
        <v>17600932</v>
      </c>
      <c r="CS15" s="686"/>
      <c r="CT15" s="686"/>
      <c r="CU15" s="686"/>
      <c r="CV15" s="686"/>
      <c r="CW15" s="686"/>
      <c r="CX15" s="686"/>
      <c r="CY15" s="687"/>
      <c r="CZ15" s="688">
        <v>6.8</v>
      </c>
      <c r="DA15" s="688"/>
      <c r="DB15" s="688"/>
      <c r="DC15" s="688"/>
      <c r="DD15" s="694">
        <v>1951682</v>
      </c>
      <c r="DE15" s="686"/>
      <c r="DF15" s="686"/>
      <c r="DG15" s="686"/>
      <c r="DH15" s="686"/>
      <c r="DI15" s="686"/>
      <c r="DJ15" s="686"/>
      <c r="DK15" s="686"/>
      <c r="DL15" s="686"/>
      <c r="DM15" s="686"/>
      <c r="DN15" s="686"/>
      <c r="DO15" s="686"/>
      <c r="DP15" s="687"/>
      <c r="DQ15" s="694">
        <v>12552009</v>
      </c>
      <c r="DR15" s="686"/>
      <c r="DS15" s="686"/>
      <c r="DT15" s="686"/>
      <c r="DU15" s="686"/>
      <c r="DV15" s="686"/>
      <c r="DW15" s="686"/>
      <c r="DX15" s="686"/>
      <c r="DY15" s="686"/>
      <c r="DZ15" s="686"/>
      <c r="EA15" s="686"/>
      <c r="EB15" s="686"/>
      <c r="EC15" s="695"/>
    </row>
    <row r="16" spans="2:143" ht="11.25" customHeight="1" x14ac:dyDescent="0.15">
      <c r="B16" s="682" t="s">
        <v>259</v>
      </c>
      <c r="C16" s="683"/>
      <c r="D16" s="683"/>
      <c r="E16" s="683"/>
      <c r="F16" s="683"/>
      <c r="G16" s="683"/>
      <c r="H16" s="683"/>
      <c r="I16" s="683"/>
      <c r="J16" s="683"/>
      <c r="K16" s="683"/>
      <c r="L16" s="683"/>
      <c r="M16" s="683"/>
      <c r="N16" s="683"/>
      <c r="O16" s="683"/>
      <c r="P16" s="683"/>
      <c r="Q16" s="684"/>
      <c r="R16" s="685">
        <v>91334</v>
      </c>
      <c r="S16" s="686"/>
      <c r="T16" s="686"/>
      <c r="U16" s="686"/>
      <c r="V16" s="686"/>
      <c r="W16" s="686"/>
      <c r="X16" s="686"/>
      <c r="Y16" s="687"/>
      <c r="Z16" s="688">
        <v>0</v>
      </c>
      <c r="AA16" s="688"/>
      <c r="AB16" s="688"/>
      <c r="AC16" s="688"/>
      <c r="AD16" s="689">
        <v>91334</v>
      </c>
      <c r="AE16" s="689"/>
      <c r="AF16" s="689"/>
      <c r="AG16" s="689"/>
      <c r="AH16" s="689"/>
      <c r="AI16" s="689"/>
      <c r="AJ16" s="689"/>
      <c r="AK16" s="689"/>
      <c r="AL16" s="690">
        <v>0.1</v>
      </c>
      <c r="AM16" s="691"/>
      <c r="AN16" s="691"/>
      <c r="AO16" s="692"/>
      <c r="AP16" s="682" t="s">
        <v>260</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238</v>
      </c>
      <c r="BP16" s="688"/>
      <c r="BQ16" s="688"/>
      <c r="BR16" s="688"/>
      <c r="BS16" s="694" t="s">
        <v>129</v>
      </c>
      <c r="BT16" s="686"/>
      <c r="BU16" s="686"/>
      <c r="BV16" s="686"/>
      <c r="BW16" s="686"/>
      <c r="BX16" s="686"/>
      <c r="BY16" s="686"/>
      <c r="BZ16" s="686"/>
      <c r="CA16" s="686"/>
      <c r="CB16" s="695"/>
      <c r="CD16" s="700" t="s">
        <v>261</v>
      </c>
      <c r="CE16" s="701"/>
      <c r="CF16" s="701"/>
      <c r="CG16" s="701"/>
      <c r="CH16" s="701"/>
      <c r="CI16" s="701"/>
      <c r="CJ16" s="701"/>
      <c r="CK16" s="701"/>
      <c r="CL16" s="701"/>
      <c r="CM16" s="701"/>
      <c r="CN16" s="701"/>
      <c r="CO16" s="701"/>
      <c r="CP16" s="701"/>
      <c r="CQ16" s="702"/>
      <c r="CR16" s="685">
        <v>7183</v>
      </c>
      <c r="CS16" s="686"/>
      <c r="CT16" s="686"/>
      <c r="CU16" s="686"/>
      <c r="CV16" s="686"/>
      <c r="CW16" s="686"/>
      <c r="CX16" s="686"/>
      <c r="CY16" s="687"/>
      <c r="CZ16" s="688">
        <v>0</v>
      </c>
      <c r="DA16" s="688"/>
      <c r="DB16" s="688"/>
      <c r="DC16" s="688"/>
      <c r="DD16" s="694" t="s">
        <v>129</v>
      </c>
      <c r="DE16" s="686"/>
      <c r="DF16" s="686"/>
      <c r="DG16" s="686"/>
      <c r="DH16" s="686"/>
      <c r="DI16" s="686"/>
      <c r="DJ16" s="686"/>
      <c r="DK16" s="686"/>
      <c r="DL16" s="686"/>
      <c r="DM16" s="686"/>
      <c r="DN16" s="686"/>
      <c r="DO16" s="686"/>
      <c r="DP16" s="687"/>
      <c r="DQ16" s="694">
        <v>316</v>
      </c>
      <c r="DR16" s="686"/>
      <c r="DS16" s="686"/>
      <c r="DT16" s="686"/>
      <c r="DU16" s="686"/>
      <c r="DV16" s="686"/>
      <c r="DW16" s="686"/>
      <c r="DX16" s="686"/>
      <c r="DY16" s="686"/>
      <c r="DZ16" s="686"/>
      <c r="EA16" s="686"/>
      <c r="EB16" s="686"/>
      <c r="EC16" s="695"/>
    </row>
    <row r="17" spans="2:133" ht="11.25" customHeight="1" x14ac:dyDescent="0.15">
      <c r="B17" s="682" t="s">
        <v>262</v>
      </c>
      <c r="C17" s="683"/>
      <c r="D17" s="683"/>
      <c r="E17" s="683"/>
      <c r="F17" s="683"/>
      <c r="G17" s="683"/>
      <c r="H17" s="683"/>
      <c r="I17" s="683"/>
      <c r="J17" s="683"/>
      <c r="K17" s="683"/>
      <c r="L17" s="683"/>
      <c r="M17" s="683"/>
      <c r="N17" s="683"/>
      <c r="O17" s="683"/>
      <c r="P17" s="683"/>
      <c r="Q17" s="684"/>
      <c r="R17" s="685">
        <v>654466</v>
      </c>
      <c r="S17" s="686"/>
      <c r="T17" s="686"/>
      <c r="U17" s="686"/>
      <c r="V17" s="686"/>
      <c r="W17" s="686"/>
      <c r="X17" s="686"/>
      <c r="Y17" s="687"/>
      <c r="Z17" s="688">
        <v>0.3</v>
      </c>
      <c r="AA17" s="688"/>
      <c r="AB17" s="688"/>
      <c r="AC17" s="688"/>
      <c r="AD17" s="689">
        <v>654466</v>
      </c>
      <c r="AE17" s="689"/>
      <c r="AF17" s="689"/>
      <c r="AG17" s="689"/>
      <c r="AH17" s="689"/>
      <c r="AI17" s="689"/>
      <c r="AJ17" s="689"/>
      <c r="AK17" s="689"/>
      <c r="AL17" s="690">
        <v>0.7</v>
      </c>
      <c r="AM17" s="691"/>
      <c r="AN17" s="691"/>
      <c r="AO17" s="692"/>
      <c r="AP17" s="682" t="s">
        <v>263</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129</v>
      </c>
      <c r="BT17" s="686"/>
      <c r="BU17" s="686"/>
      <c r="BV17" s="686"/>
      <c r="BW17" s="686"/>
      <c r="BX17" s="686"/>
      <c r="BY17" s="686"/>
      <c r="BZ17" s="686"/>
      <c r="CA17" s="686"/>
      <c r="CB17" s="695"/>
      <c r="CD17" s="700" t="s">
        <v>264</v>
      </c>
      <c r="CE17" s="701"/>
      <c r="CF17" s="701"/>
      <c r="CG17" s="701"/>
      <c r="CH17" s="701"/>
      <c r="CI17" s="701"/>
      <c r="CJ17" s="701"/>
      <c r="CK17" s="701"/>
      <c r="CL17" s="701"/>
      <c r="CM17" s="701"/>
      <c r="CN17" s="701"/>
      <c r="CO17" s="701"/>
      <c r="CP17" s="701"/>
      <c r="CQ17" s="702"/>
      <c r="CR17" s="685">
        <v>25946959</v>
      </c>
      <c r="CS17" s="686"/>
      <c r="CT17" s="686"/>
      <c r="CU17" s="686"/>
      <c r="CV17" s="686"/>
      <c r="CW17" s="686"/>
      <c r="CX17" s="686"/>
      <c r="CY17" s="687"/>
      <c r="CZ17" s="688">
        <v>10.1</v>
      </c>
      <c r="DA17" s="688"/>
      <c r="DB17" s="688"/>
      <c r="DC17" s="688"/>
      <c r="DD17" s="694" t="s">
        <v>129</v>
      </c>
      <c r="DE17" s="686"/>
      <c r="DF17" s="686"/>
      <c r="DG17" s="686"/>
      <c r="DH17" s="686"/>
      <c r="DI17" s="686"/>
      <c r="DJ17" s="686"/>
      <c r="DK17" s="686"/>
      <c r="DL17" s="686"/>
      <c r="DM17" s="686"/>
      <c r="DN17" s="686"/>
      <c r="DO17" s="686"/>
      <c r="DP17" s="687"/>
      <c r="DQ17" s="694">
        <v>24421939</v>
      </c>
      <c r="DR17" s="686"/>
      <c r="DS17" s="686"/>
      <c r="DT17" s="686"/>
      <c r="DU17" s="686"/>
      <c r="DV17" s="686"/>
      <c r="DW17" s="686"/>
      <c r="DX17" s="686"/>
      <c r="DY17" s="686"/>
      <c r="DZ17" s="686"/>
      <c r="EA17" s="686"/>
      <c r="EB17" s="686"/>
      <c r="EC17" s="695"/>
    </row>
    <row r="18" spans="2:133" ht="11.25" customHeight="1" x14ac:dyDescent="0.15">
      <c r="B18" s="682" t="s">
        <v>265</v>
      </c>
      <c r="C18" s="683"/>
      <c r="D18" s="683"/>
      <c r="E18" s="683"/>
      <c r="F18" s="683"/>
      <c r="G18" s="683"/>
      <c r="H18" s="683"/>
      <c r="I18" s="683"/>
      <c r="J18" s="683"/>
      <c r="K18" s="683"/>
      <c r="L18" s="683"/>
      <c r="M18" s="683"/>
      <c r="N18" s="683"/>
      <c r="O18" s="683"/>
      <c r="P18" s="683"/>
      <c r="Q18" s="684"/>
      <c r="R18" s="685">
        <v>459443</v>
      </c>
      <c r="S18" s="686"/>
      <c r="T18" s="686"/>
      <c r="U18" s="686"/>
      <c r="V18" s="686"/>
      <c r="W18" s="686"/>
      <c r="X18" s="686"/>
      <c r="Y18" s="687"/>
      <c r="Z18" s="688">
        <v>0.2</v>
      </c>
      <c r="AA18" s="688"/>
      <c r="AB18" s="688"/>
      <c r="AC18" s="688"/>
      <c r="AD18" s="689">
        <v>459443</v>
      </c>
      <c r="AE18" s="689"/>
      <c r="AF18" s="689"/>
      <c r="AG18" s="689"/>
      <c r="AH18" s="689"/>
      <c r="AI18" s="689"/>
      <c r="AJ18" s="689"/>
      <c r="AK18" s="689"/>
      <c r="AL18" s="690">
        <v>0.5</v>
      </c>
      <c r="AM18" s="691"/>
      <c r="AN18" s="691"/>
      <c r="AO18" s="692"/>
      <c r="AP18" s="682" t="s">
        <v>266</v>
      </c>
      <c r="AQ18" s="683"/>
      <c r="AR18" s="683"/>
      <c r="AS18" s="683"/>
      <c r="AT18" s="683"/>
      <c r="AU18" s="683"/>
      <c r="AV18" s="683"/>
      <c r="AW18" s="683"/>
      <c r="AX18" s="683"/>
      <c r="AY18" s="683"/>
      <c r="AZ18" s="683"/>
      <c r="BA18" s="683"/>
      <c r="BB18" s="683"/>
      <c r="BC18" s="683"/>
      <c r="BD18" s="683"/>
      <c r="BE18" s="683"/>
      <c r="BF18" s="684"/>
      <c r="BG18" s="685" t="s">
        <v>129</v>
      </c>
      <c r="BH18" s="686"/>
      <c r="BI18" s="686"/>
      <c r="BJ18" s="686"/>
      <c r="BK18" s="686"/>
      <c r="BL18" s="686"/>
      <c r="BM18" s="686"/>
      <c r="BN18" s="687"/>
      <c r="BO18" s="688" t="s">
        <v>241</v>
      </c>
      <c r="BP18" s="688"/>
      <c r="BQ18" s="688"/>
      <c r="BR18" s="688"/>
      <c r="BS18" s="694" t="s">
        <v>129</v>
      </c>
      <c r="BT18" s="686"/>
      <c r="BU18" s="686"/>
      <c r="BV18" s="686"/>
      <c r="BW18" s="686"/>
      <c r="BX18" s="686"/>
      <c r="BY18" s="686"/>
      <c r="BZ18" s="686"/>
      <c r="CA18" s="686"/>
      <c r="CB18" s="695"/>
      <c r="CD18" s="700" t="s">
        <v>267</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241</v>
      </c>
      <c r="DA18" s="688"/>
      <c r="DB18" s="688"/>
      <c r="DC18" s="688"/>
      <c r="DD18" s="694" t="s">
        <v>129</v>
      </c>
      <c r="DE18" s="686"/>
      <c r="DF18" s="686"/>
      <c r="DG18" s="686"/>
      <c r="DH18" s="686"/>
      <c r="DI18" s="686"/>
      <c r="DJ18" s="686"/>
      <c r="DK18" s="686"/>
      <c r="DL18" s="686"/>
      <c r="DM18" s="686"/>
      <c r="DN18" s="686"/>
      <c r="DO18" s="686"/>
      <c r="DP18" s="687"/>
      <c r="DQ18" s="694" t="s">
        <v>241</v>
      </c>
      <c r="DR18" s="686"/>
      <c r="DS18" s="686"/>
      <c r="DT18" s="686"/>
      <c r="DU18" s="686"/>
      <c r="DV18" s="686"/>
      <c r="DW18" s="686"/>
      <c r="DX18" s="686"/>
      <c r="DY18" s="686"/>
      <c r="DZ18" s="686"/>
      <c r="EA18" s="686"/>
      <c r="EB18" s="686"/>
      <c r="EC18" s="695"/>
    </row>
    <row r="19" spans="2:133" ht="11.25" customHeight="1" x14ac:dyDescent="0.15">
      <c r="B19" s="682" t="s">
        <v>268</v>
      </c>
      <c r="C19" s="683"/>
      <c r="D19" s="683"/>
      <c r="E19" s="683"/>
      <c r="F19" s="683"/>
      <c r="G19" s="683"/>
      <c r="H19" s="683"/>
      <c r="I19" s="683"/>
      <c r="J19" s="683"/>
      <c r="K19" s="683"/>
      <c r="L19" s="683"/>
      <c r="M19" s="683"/>
      <c r="N19" s="683"/>
      <c r="O19" s="683"/>
      <c r="P19" s="683"/>
      <c r="Q19" s="684"/>
      <c r="R19" s="685">
        <v>405437</v>
      </c>
      <c r="S19" s="686"/>
      <c r="T19" s="686"/>
      <c r="U19" s="686"/>
      <c r="V19" s="686"/>
      <c r="W19" s="686"/>
      <c r="X19" s="686"/>
      <c r="Y19" s="687"/>
      <c r="Z19" s="688">
        <v>0.2</v>
      </c>
      <c r="AA19" s="688"/>
      <c r="AB19" s="688"/>
      <c r="AC19" s="688"/>
      <c r="AD19" s="689">
        <v>405437</v>
      </c>
      <c r="AE19" s="689"/>
      <c r="AF19" s="689"/>
      <c r="AG19" s="689"/>
      <c r="AH19" s="689"/>
      <c r="AI19" s="689"/>
      <c r="AJ19" s="689"/>
      <c r="AK19" s="689"/>
      <c r="AL19" s="690">
        <v>0.4</v>
      </c>
      <c r="AM19" s="691"/>
      <c r="AN19" s="691"/>
      <c r="AO19" s="692"/>
      <c r="AP19" s="682" t="s">
        <v>269</v>
      </c>
      <c r="AQ19" s="683"/>
      <c r="AR19" s="683"/>
      <c r="AS19" s="683"/>
      <c r="AT19" s="683"/>
      <c r="AU19" s="683"/>
      <c r="AV19" s="683"/>
      <c r="AW19" s="683"/>
      <c r="AX19" s="683"/>
      <c r="AY19" s="683"/>
      <c r="AZ19" s="683"/>
      <c r="BA19" s="683"/>
      <c r="BB19" s="683"/>
      <c r="BC19" s="683"/>
      <c r="BD19" s="683"/>
      <c r="BE19" s="683"/>
      <c r="BF19" s="684"/>
      <c r="BG19" s="685">
        <v>10478168</v>
      </c>
      <c r="BH19" s="686"/>
      <c r="BI19" s="686"/>
      <c r="BJ19" s="686"/>
      <c r="BK19" s="686"/>
      <c r="BL19" s="686"/>
      <c r="BM19" s="686"/>
      <c r="BN19" s="687"/>
      <c r="BO19" s="688">
        <v>13.2</v>
      </c>
      <c r="BP19" s="688"/>
      <c r="BQ19" s="688"/>
      <c r="BR19" s="688"/>
      <c r="BS19" s="694" t="s">
        <v>270</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241</v>
      </c>
      <c r="CS19" s="686"/>
      <c r="CT19" s="686"/>
      <c r="CU19" s="686"/>
      <c r="CV19" s="686"/>
      <c r="CW19" s="686"/>
      <c r="CX19" s="686"/>
      <c r="CY19" s="687"/>
      <c r="CZ19" s="688" t="s">
        <v>129</v>
      </c>
      <c r="DA19" s="688"/>
      <c r="DB19" s="688"/>
      <c r="DC19" s="688"/>
      <c r="DD19" s="694" t="s">
        <v>129</v>
      </c>
      <c r="DE19" s="686"/>
      <c r="DF19" s="686"/>
      <c r="DG19" s="686"/>
      <c r="DH19" s="686"/>
      <c r="DI19" s="686"/>
      <c r="DJ19" s="686"/>
      <c r="DK19" s="686"/>
      <c r="DL19" s="686"/>
      <c r="DM19" s="686"/>
      <c r="DN19" s="686"/>
      <c r="DO19" s="686"/>
      <c r="DP19" s="687"/>
      <c r="DQ19" s="694" t="s">
        <v>241</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42669</v>
      </c>
      <c r="S20" s="686"/>
      <c r="T20" s="686"/>
      <c r="U20" s="686"/>
      <c r="V20" s="686"/>
      <c r="W20" s="686"/>
      <c r="X20" s="686"/>
      <c r="Y20" s="687"/>
      <c r="Z20" s="688">
        <v>0</v>
      </c>
      <c r="AA20" s="688"/>
      <c r="AB20" s="688"/>
      <c r="AC20" s="688"/>
      <c r="AD20" s="689">
        <v>42669</v>
      </c>
      <c r="AE20" s="689"/>
      <c r="AF20" s="689"/>
      <c r="AG20" s="689"/>
      <c r="AH20" s="689"/>
      <c r="AI20" s="689"/>
      <c r="AJ20" s="689"/>
      <c r="AK20" s="689"/>
      <c r="AL20" s="690">
        <v>0</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10478168</v>
      </c>
      <c r="BH20" s="686"/>
      <c r="BI20" s="686"/>
      <c r="BJ20" s="686"/>
      <c r="BK20" s="686"/>
      <c r="BL20" s="686"/>
      <c r="BM20" s="686"/>
      <c r="BN20" s="687"/>
      <c r="BO20" s="688">
        <v>13.2</v>
      </c>
      <c r="BP20" s="688"/>
      <c r="BQ20" s="688"/>
      <c r="BR20" s="688"/>
      <c r="BS20" s="694" t="s">
        <v>129</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258034328</v>
      </c>
      <c r="CS20" s="686"/>
      <c r="CT20" s="686"/>
      <c r="CU20" s="686"/>
      <c r="CV20" s="686"/>
      <c r="CW20" s="686"/>
      <c r="CX20" s="686"/>
      <c r="CY20" s="687"/>
      <c r="CZ20" s="688">
        <v>100</v>
      </c>
      <c r="DA20" s="688"/>
      <c r="DB20" s="688"/>
      <c r="DC20" s="688"/>
      <c r="DD20" s="694">
        <v>20079335</v>
      </c>
      <c r="DE20" s="686"/>
      <c r="DF20" s="686"/>
      <c r="DG20" s="686"/>
      <c r="DH20" s="686"/>
      <c r="DI20" s="686"/>
      <c r="DJ20" s="686"/>
      <c r="DK20" s="686"/>
      <c r="DL20" s="686"/>
      <c r="DM20" s="686"/>
      <c r="DN20" s="686"/>
      <c r="DO20" s="686"/>
      <c r="DP20" s="687"/>
      <c r="DQ20" s="694">
        <v>124408789</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11337</v>
      </c>
      <c r="S21" s="686"/>
      <c r="T21" s="686"/>
      <c r="U21" s="686"/>
      <c r="V21" s="686"/>
      <c r="W21" s="686"/>
      <c r="X21" s="686"/>
      <c r="Y21" s="687"/>
      <c r="Z21" s="688">
        <v>0</v>
      </c>
      <c r="AA21" s="688"/>
      <c r="AB21" s="688"/>
      <c r="AC21" s="688"/>
      <c r="AD21" s="689">
        <v>11337</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12626</v>
      </c>
      <c r="BH21" s="686"/>
      <c r="BI21" s="686"/>
      <c r="BJ21" s="686"/>
      <c r="BK21" s="686"/>
      <c r="BL21" s="686"/>
      <c r="BM21" s="686"/>
      <c r="BN21" s="687"/>
      <c r="BO21" s="688">
        <v>0</v>
      </c>
      <c r="BP21" s="688"/>
      <c r="BQ21" s="688"/>
      <c r="BR21" s="688"/>
      <c r="BS21" s="694" t="s">
        <v>238</v>
      </c>
      <c r="BT21" s="686"/>
      <c r="BU21" s="686"/>
      <c r="BV21" s="686"/>
      <c r="BW21" s="686"/>
      <c r="BX21" s="686"/>
      <c r="BY21" s="686"/>
      <c r="BZ21" s="686"/>
      <c r="CA21" s="686"/>
      <c r="CB21" s="695"/>
      <c r="CD21" s="712"/>
      <c r="CE21" s="713"/>
      <c r="CF21" s="713"/>
      <c r="CG21" s="713"/>
      <c r="CH21" s="713"/>
      <c r="CI21" s="713"/>
      <c r="CJ21" s="713"/>
      <c r="CK21" s="713"/>
      <c r="CL21" s="713"/>
      <c r="CM21" s="713"/>
      <c r="CN21" s="713"/>
      <c r="CO21" s="713"/>
      <c r="CP21" s="713"/>
      <c r="CQ21" s="714"/>
      <c r="CR21" s="715"/>
      <c r="CS21" s="708"/>
      <c r="CT21" s="708"/>
      <c r="CU21" s="708"/>
      <c r="CV21" s="708"/>
      <c r="CW21" s="708"/>
      <c r="CX21" s="708"/>
      <c r="CY21" s="716"/>
      <c r="CZ21" s="717"/>
      <c r="DA21" s="717"/>
      <c r="DB21" s="717"/>
      <c r="DC21" s="717"/>
      <c r="DD21" s="707"/>
      <c r="DE21" s="708"/>
      <c r="DF21" s="708"/>
      <c r="DG21" s="708"/>
      <c r="DH21" s="708"/>
      <c r="DI21" s="708"/>
      <c r="DJ21" s="708"/>
      <c r="DK21" s="708"/>
      <c r="DL21" s="708"/>
      <c r="DM21" s="708"/>
      <c r="DN21" s="708"/>
      <c r="DO21" s="708"/>
      <c r="DP21" s="716"/>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12499119</v>
      </c>
      <c r="S22" s="686"/>
      <c r="T22" s="686"/>
      <c r="U22" s="686"/>
      <c r="V22" s="686"/>
      <c r="W22" s="686"/>
      <c r="X22" s="686"/>
      <c r="Y22" s="687"/>
      <c r="Z22" s="688">
        <v>4.8</v>
      </c>
      <c r="AA22" s="688"/>
      <c r="AB22" s="688"/>
      <c r="AC22" s="688"/>
      <c r="AD22" s="689">
        <v>12075400</v>
      </c>
      <c r="AE22" s="689"/>
      <c r="AF22" s="689"/>
      <c r="AG22" s="689"/>
      <c r="AH22" s="689"/>
      <c r="AI22" s="689"/>
      <c r="AJ22" s="689"/>
      <c r="AK22" s="689"/>
      <c r="AL22" s="690">
        <v>12.2</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v>3333808</v>
      </c>
      <c r="BH22" s="686"/>
      <c r="BI22" s="686"/>
      <c r="BJ22" s="686"/>
      <c r="BK22" s="686"/>
      <c r="BL22" s="686"/>
      <c r="BM22" s="686"/>
      <c r="BN22" s="687"/>
      <c r="BO22" s="688">
        <v>4.2</v>
      </c>
      <c r="BP22" s="688"/>
      <c r="BQ22" s="688"/>
      <c r="BR22" s="688"/>
      <c r="BS22" s="694" t="s">
        <v>241</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12075400</v>
      </c>
      <c r="S23" s="686"/>
      <c r="T23" s="686"/>
      <c r="U23" s="686"/>
      <c r="V23" s="686"/>
      <c r="W23" s="686"/>
      <c r="X23" s="686"/>
      <c r="Y23" s="687"/>
      <c r="Z23" s="688">
        <v>4.5999999999999996</v>
      </c>
      <c r="AA23" s="688"/>
      <c r="AB23" s="688"/>
      <c r="AC23" s="688"/>
      <c r="AD23" s="689">
        <v>12075400</v>
      </c>
      <c r="AE23" s="689"/>
      <c r="AF23" s="689"/>
      <c r="AG23" s="689"/>
      <c r="AH23" s="689"/>
      <c r="AI23" s="689"/>
      <c r="AJ23" s="689"/>
      <c r="AK23" s="689"/>
      <c r="AL23" s="690">
        <v>12.2</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7131734</v>
      </c>
      <c r="BH23" s="686"/>
      <c r="BI23" s="686"/>
      <c r="BJ23" s="686"/>
      <c r="BK23" s="686"/>
      <c r="BL23" s="686"/>
      <c r="BM23" s="686"/>
      <c r="BN23" s="687"/>
      <c r="BO23" s="688">
        <v>9</v>
      </c>
      <c r="BP23" s="688"/>
      <c r="BQ23" s="688"/>
      <c r="BR23" s="688"/>
      <c r="BS23" s="694" t="s">
        <v>241</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8" t="s">
        <v>285</v>
      </c>
      <c r="DM23" s="719"/>
      <c r="DN23" s="719"/>
      <c r="DO23" s="719"/>
      <c r="DP23" s="719"/>
      <c r="DQ23" s="719"/>
      <c r="DR23" s="719"/>
      <c r="DS23" s="719"/>
      <c r="DT23" s="719"/>
      <c r="DU23" s="719"/>
      <c r="DV23" s="720"/>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423719</v>
      </c>
      <c r="S24" s="686"/>
      <c r="T24" s="686"/>
      <c r="U24" s="686"/>
      <c r="V24" s="686"/>
      <c r="W24" s="686"/>
      <c r="X24" s="686"/>
      <c r="Y24" s="687"/>
      <c r="Z24" s="688">
        <v>0.2</v>
      </c>
      <c r="AA24" s="688"/>
      <c r="AB24" s="688"/>
      <c r="AC24" s="688"/>
      <c r="AD24" s="689" t="s">
        <v>270</v>
      </c>
      <c r="AE24" s="689"/>
      <c r="AF24" s="689"/>
      <c r="AG24" s="689"/>
      <c r="AH24" s="689"/>
      <c r="AI24" s="689"/>
      <c r="AJ24" s="689"/>
      <c r="AK24" s="689"/>
      <c r="AL24" s="690" t="s">
        <v>129</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238</v>
      </c>
      <c r="BP24" s="688"/>
      <c r="BQ24" s="688"/>
      <c r="BR24" s="688"/>
      <c r="BS24" s="694" t="s">
        <v>241</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131308517</v>
      </c>
      <c r="CS24" s="675"/>
      <c r="CT24" s="675"/>
      <c r="CU24" s="675"/>
      <c r="CV24" s="675"/>
      <c r="CW24" s="675"/>
      <c r="CX24" s="675"/>
      <c r="CY24" s="676"/>
      <c r="CZ24" s="679">
        <v>50.9</v>
      </c>
      <c r="DA24" s="680"/>
      <c r="DB24" s="680"/>
      <c r="DC24" s="699"/>
      <c r="DD24" s="721">
        <v>71017240</v>
      </c>
      <c r="DE24" s="675"/>
      <c r="DF24" s="675"/>
      <c r="DG24" s="675"/>
      <c r="DH24" s="675"/>
      <c r="DI24" s="675"/>
      <c r="DJ24" s="675"/>
      <c r="DK24" s="676"/>
      <c r="DL24" s="721">
        <v>67253411</v>
      </c>
      <c r="DM24" s="675"/>
      <c r="DN24" s="675"/>
      <c r="DO24" s="675"/>
      <c r="DP24" s="675"/>
      <c r="DQ24" s="675"/>
      <c r="DR24" s="675"/>
      <c r="DS24" s="675"/>
      <c r="DT24" s="675"/>
      <c r="DU24" s="675"/>
      <c r="DV24" s="676"/>
      <c r="DW24" s="679">
        <v>63.5</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238</v>
      </c>
      <c r="AA25" s="688"/>
      <c r="AB25" s="688"/>
      <c r="AC25" s="688"/>
      <c r="AD25" s="689" t="s">
        <v>129</v>
      </c>
      <c r="AE25" s="689"/>
      <c r="AF25" s="689"/>
      <c r="AG25" s="689"/>
      <c r="AH25" s="689"/>
      <c r="AI25" s="689"/>
      <c r="AJ25" s="689"/>
      <c r="AK25" s="689"/>
      <c r="AL25" s="690" t="s">
        <v>238</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241</v>
      </c>
      <c r="BH25" s="686"/>
      <c r="BI25" s="686"/>
      <c r="BJ25" s="686"/>
      <c r="BK25" s="686"/>
      <c r="BL25" s="686"/>
      <c r="BM25" s="686"/>
      <c r="BN25" s="687"/>
      <c r="BO25" s="688" t="s">
        <v>129</v>
      </c>
      <c r="BP25" s="688"/>
      <c r="BQ25" s="688"/>
      <c r="BR25" s="688"/>
      <c r="BS25" s="694" t="s">
        <v>238</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29319250</v>
      </c>
      <c r="CS25" s="710"/>
      <c r="CT25" s="710"/>
      <c r="CU25" s="710"/>
      <c r="CV25" s="710"/>
      <c r="CW25" s="710"/>
      <c r="CX25" s="710"/>
      <c r="CY25" s="711"/>
      <c r="CZ25" s="690">
        <v>11.4</v>
      </c>
      <c r="DA25" s="722"/>
      <c r="DB25" s="722"/>
      <c r="DC25" s="724"/>
      <c r="DD25" s="694">
        <v>25964358</v>
      </c>
      <c r="DE25" s="710"/>
      <c r="DF25" s="710"/>
      <c r="DG25" s="710"/>
      <c r="DH25" s="710"/>
      <c r="DI25" s="710"/>
      <c r="DJ25" s="710"/>
      <c r="DK25" s="711"/>
      <c r="DL25" s="694">
        <v>25086465</v>
      </c>
      <c r="DM25" s="710"/>
      <c r="DN25" s="710"/>
      <c r="DO25" s="710"/>
      <c r="DP25" s="710"/>
      <c r="DQ25" s="710"/>
      <c r="DR25" s="710"/>
      <c r="DS25" s="710"/>
      <c r="DT25" s="710"/>
      <c r="DU25" s="710"/>
      <c r="DV25" s="711"/>
      <c r="DW25" s="690">
        <v>23.7</v>
      </c>
      <c r="DX25" s="722"/>
      <c r="DY25" s="722"/>
      <c r="DZ25" s="722"/>
      <c r="EA25" s="722"/>
      <c r="EB25" s="722"/>
      <c r="EC25" s="723"/>
    </row>
    <row r="26" spans="2:133" ht="11.25" customHeight="1" x14ac:dyDescent="0.15">
      <c r="B26" s="682" t="s">
        <v>293</v>
      </c>
      <c r="C26" s="683"/>
      <c r="D26" s="683"/>
      <c r="E26" s="683"/>
      <c r="F26" s="683"/>
      <c r="G26" s="683"/>
      <c r="H26" s="683"/>
      <c r="I26" s="683"/>
      <c r="J26" s="683"/>
      <c r="K26" s="683"/>
      <c r="L26" s="683"/>
      <c r="M26" s="683"/>
      <c r="N26" s="683"/>
      <c r="O26" s="683"/>
      <c r="P26" s="683"/>
      <c r="Q26" s="684"/>
      <c r="R26" s="685">
        <v>104447983</v>
      </c>
      <c r="S26" s="686"/>
      <c r="T26" s="686"/>
      <c r="U26" s="686"/>
      <c r="V26" s="686"/>
      <c r="W26" s="686"/>
      <c r="X26" s="686"/>
      <c r="Y26" s="687"/>
      <c r="Z26" s="688">
        <v>40.200000000000003</v>
      </c>
      <c r="AA26" s="688"/>
      <c r="AB26" s="688"/>
      <c r="AC26" s="688"/>
      <c r="AD26" s="689">
        <v>96892530</v>
      </c>
      <c r="AE26" s="689"/>
      <c r="AF26" s="689"/>
      <c r="AG26" s="689"/>
      <c r="AH26" s="689"/>
      <c r="AI26" s="689"/>
      <c r="AJ26" s="689"/>
      <c r="AK26" s="689"/>
      <c r="AL26" s="690">
        <v>97.7</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270</v>
      </c>
      <c r="BH26" s="686"/>
      <c r="BI26" s="686"/>
      <c r="BJ26" s="686"/>
      <c r="BK26" s="686"/>
      <c r="BL26" s="686"/>
      <c r="BM26" s="686"/>
      <c r="BN26" s="687"/>
      <c r="BO26" s="688" t="s">
        <v>129</v>
      </c>
      <c r="BP26" s="688"/>
      <c r="BQ26" s="688"/>
      <c r="BR26" s="688"/>
      <c r="BS26" s="694" t="s">
        <v>129</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18510811</v>
      </c>
      <c r="CS26" s="686"/>
      <c r="CT26" s="686"/>
      <c r="CU26" s="686"/>
      <c r="CV26" s="686"/>
      <c r="CW26" s="686"/>
      <c r="CX26" s="686"/>
      <c r="CY26" s="687"/>
      <c r="CZ26" s="690">
        <v>7.2</v>
      </c>
      <c r="DA26" s="722"/>
      <c r="DB26" s="722"/>
      <c r="DC26" s="724"/>
      <c r="DD26" s="694">
        <v>15231139</v>
      </c>
      <c r="DE26" s="686"/>
      <c r="DF26" s="686"/>
      <c r="DG26" s="686"/>
      <c r="DH26" s="686"/>
      <c r="DI26" s="686"/>
      <c r="DJ26" s="686"/>
      <c r="DK26" s="687"/>
      <c r="DL26" s="694" t="s">
        <v>129</v>
      </c>
      <c r="DM26" s="686"/>
      <c r="DN26" s="686"/>
      <c r="DO26" s="686"/>
      <c r="DP26" s="686"/>
      <c r="DQ26" s="686"/>
      <c r="DR26" s="686"/>
      <c r="DS26" s="686"/>
      <c r="DT26" s="686"/>
      <c r="DU26" s="686"/>
      <c r="DV26" s="687"/>
      <c r="DW26" s="690" t="s">
        <v>238</v>
      </c>
      <c r="DX26" s="722"/>
      <c r="DY26" s="722"/>
      <c r="DZ26" s="722"/>
      <c r="EA26" s="722"/>
      <c r="EB26" s="722"/>
      <c r="EC26" s="723"/>
    </row>
    <row r="27" spans="2:133" ht="11.25" customHeight="1" x14ac:dyDescent="0.15">
      <c r="B27" s="682" t="s">
        <v>296</v>
      </c>
      <c r="C27" s="683"/>
      <c r="D27" s="683"/>
      <c r="E27" s="683"/>
      <c r="F27" s="683"/>
      <c r="G27" s="683"/>
      <c r="H27" s="683"/>
      <c r="I27" s="683"/>
      <c r="J27" s="683"/>
      <c r="K27" s="683"/>
      <c r="L27" s="683"/>
      <c r="M27" s="683"/>
      <c r="N27" s="683"/>
      <c r="O27" s="683"/>
      <c r="P27" s="683"/>
      <c r="Q27" s="684"/>
      <c r="R27" s="685">
        <v>70292</v>
      </c>
      <c r="S27" s="686"/>
      <c r="T27" s="686"/>
      <c r="U27" s="686"/>
      <c r="V27" s="686"/>
      <c r="W27" s="686"/>
      <c r="X27" s="686"/>
      <c r="Y27" s="687"/>
      <c r="Z27" s="688">
        <v>0</v>
      </c>
      <c r="AA27" s="688"/>
      <c r="AB27" s="688"/>
      <c r="AC27" s="688"/>
      <c r="AD27" s="689">
        <v>70292</v>
      </c>
      <c r="AE27" s="689"/>
      <c r="AF27" s="689"/>
      <c r="AG27" s="689"/>
      <c r="AH27" s="689"/>
      <c r="AI27" s="689"/>
      <c r="AJ27" s="689"/>
      <c r="AK27" s="689"/>
      <c r="AL27" s="690">
        <v>0.1</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79557367</v>
      </c>
      <c r="BH27" s="686"/>
      <c r="BI27" s="686"/>
      <c r="BJ27" s="686"/>
      <c r="BK27" s="686"/>
      <c r="BL27" s="686"/>
      <c r="BM27" s="686"/>
      <c r="BN27" s="687"/>
      <c r="BO27" s="688">
        <v>100</v>
      </c>
      <c r="BP27" s="688"/>
      <c r="BQ27" s="688"/>
      <c r="BR27" s="688"/>
      <c r="BS27" s="694">
        <v>1417699</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76042408</v>
      </c>
      <c r="CS27" s="710"/>
      <c r="CT27" s="710"/>
      <c r="CU27" s="710"/>
      <c r="CV27" s="710"/>
      <c r="CW27" s="710"/>
      <c r="CX27" s="710"/>
      <c r="CY27" s="711"/>
      <c r="CZ27" s="690">
        <v>29.5</v>
      </c>
      <c r="DA27" s="722"/>
      <c r="DB27" s="722"/>
      <c r="DC27" s="724"/>
      <c r="DD27" s="694">
        <v>20631043</v>
      </c>
      <c r="DE27" s="710"/>
      <c r="DF27" s="710"/>
      <c r="DG27" s="710"/>
      <c r="DH27" s="710"/>
      <c r="DI27" s="710"/>
      <c r="DJ27" s="710"/>
      <c r="DK27" s="711"/>
      <c r="DL27" s="694">
        <v>20495107</v>
      </c>
      <c r="DM27" s="710"/>
      <c r="DN27" s="710"/>
      <c r="DO27" s="710"/>
      <c r="DP27" s="710"/>
      <c r="DQ27" s="710"/>
      <c r="DR27" s="710"/>
      <c r="DS27" s="710"/>
      <c r="DT27" s="710"/>
      <c r="DU27" s="710"/>
      <c r="DV27" s="711"/>
      <c r="DW27" s="690">
        <v>19.399999999999999</v>
      </c>
      <c r="DX27" s="722"/>
      <c r="DY27" s="722"/>
      <c r="DZ27" s="722"/>
      <c r="EA27" s="722"/>
      <c r="EB27" s="722"/>
      <c r="EC27" s="723"/>
    </row>
    <row r="28" spans="2:133" ht="11.25" customHeight="1" x14ac:dyDescent="0.15">
      <c r="B28" s="682" t="s">
        <v>299</v>
      </c>
      <c r="C28" s="683"/>
      <c r="D28" s="683"/>
      <c r="E28" s="683"/>
      <c r="F28" s="683"/>
      <c r="G28" s="683"/>
      <c r="H28" s="683"/>
      <c r="I28" s="683"/>
      <c r="J28" s="683"/>
      <c r="K28" s="683"/>
      <c r="L28" s="683"/>
      <c r="M28" s="683"/>
      <c r="N28" s="683"/>
      <c r="O28" s="683"/>
      <c r="P28" s="683"/>
      <c r="Q28" s="684"/>
      <c r="R28" s="685">
        <v>794271</v>
      </c>
      <c r="S28" s="686"/>
      <c r="T28" s="686"/>
      <c r="U28" s="686"/>
      <c r="V28" s="686"/>
      <c r="W28" s="686"/>
      <c r="X28" s="686"/>
      <c r="Y28" s="687"/>
      <c r="Z28" s="688">
        <v>0.3</v>
      </c>
      <c r="AA28" s="688"/>
      <c r="AB28" s="688"/>
      <c r="AC28" s="688"/>
      <c r="AD28" s="689" t="s">
        <v>129</v>
      </c>
      <c r="AE28" s="689"/>
      <c r="AF28" s="689"/>
      <c r="AG28" s="689"/>
      <c r="AH28" s="689"/>
      <c r="AI28" s="689"/>
      <c r="AJ28" s="689"/>
      <c r="AK28" s="689"/>
      <c r="AL28" s="690" t="s">
        <v>241</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25946859</v>
      </c>
      <c r="CS28" s="686"/>
      <c r="CT28" s="686"/>
      <c r="CU28" s="686"/>
      <c r="CV28" s="686"/>
      <c r="CW28" s="686"/>
      <c r="CX28" s="686"/>
      <c r="CY28" s="687"/>
      <c r="CZ28" s="690">
        <v>10.1</v>
      </c>
      <c r="DA28" s="722"/>
      <c r="DB28" s="722"/>
      <c r="DC28" s="724"/>
      <c r="DD28" s="694">
        <v>24421839</v>
      </c>
      <c r="DE28" s="686"/>
      <c r="DF28" s="686"/>
      <c r="DG28" s="686"/>
      <c r="DH28" s="686"/>
      <c r="DI28" s="686"/>
      <c r="DJ28" s="686"/>
      <c r="DK28" s="687"/>
      <c r="DL28" s="694">
        <v>21671839</v>
      </c>
      <c r="DM28" s="686"/>
      <c r="DN28" s="686"/>
      <c r="DO28" s="686"/>
      <c r="DP28" s="686"/>
      <c r="DQ28" s="686"/>
      <c r="DR28" s="686"/>
      <c r="DS28" s="686"/>
      <c r="DT28" s="686"/>
      <c r="DU28" s="686"/>
      <c r="DV28" s="687"/>
      <c r="DW28" s="690">
        <v>20.5</v>
      </c>
      <c r="DX28" s="722"/>
      <c r="DY28" s="722"/>
      <c r="DZ28" s="722"/>
      <c r="EA28" s="722"/>
      <c r="EB28" s="722"/>
      <c r="EC28" s="723"/>
    </row>
    <row r="29" spans="2:133" ht="11.25" customHeight="1" x14ac:dyDescent="0.15">
      <c r="B29" s="682" t="s">
        <v>301</v>
      </c>
      <c r="C29" s="683"/>
      <c r="D29" s="683"/>
      <c r="E29" s="683"/>
      <c r="F29" s="683"/>
      <c r="G29" s="683"/>
      <c r="H29" s="683"/>
      <c r="I29" s="683"/>
      <c r="J29" s="683"/>
      <c r="K29" s="683"/>
      <c r="L29" s="683"/>
      <c r="M29" s="683"/>
      <c r="N29" s="683"/>
      <c r="O29" s="683"/>
      <c r="P29" s="683"/>
      <c r="Q29" s="684"/>
      <c r="R29" s="685">
        <v>5947065</v>
      </c>
      <c r="S29" s="686"/>
      <c r="T29" s="686"/>
      <c r="U29" s="686"/>
      <c r="V29" s="686"/>
      <c r="W29" s="686"/>
      <c r="X29" s="686"/>
      <c r="Y29" s="687"/>
      <c r="Z29" s="688">
        <v>2.2999999999999998</v>
      </c>
      <c r="AA29" s="688"/>
      <c r="AB29" s="688"/>
      <c r="AC29" s="688"/>
      <c r="AD29" s="689">
        <v>1771690</v>
      </c>
      <c r="AE29" s="689"/>
      <c r="AF29" s="689"/>
      <c r="AG29" s="689"/>
      <c r="AH29" s="689"/>
      <c r="AI29" s="689"/>
      <c r="AJ29" s="689"/>
      <c r="AK29" s="689"/>
      <c r="AL29" s="690">
        <v>1.8</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302</v>
      </c>
      <c r="CE29" s="732"/>
      <c r="CF29" s="700" t="s">
        <v>303</v>
      </c>
      <c r="CG29" s="701"/>
      <c r="CH29" s="701"/>
      <c r="CI29" s="701"/>
      <c r="CJ29" s="701"/>
      <c r="CK29" s="701"/>
      <c r="CL29" s="701"/>
      <c r="CM29" s="701"/>
      <c r="CN29" s="701"/>
      <c r="CO29" s="701"/>
      <c r="CP29" s="701"/>
      <c r="CQ29" s="702"/>
      <c r="CR29" s="685">
        <v>25946859</v>
      </c>
      <c r="CS29" s="710"/>
      <c r="CT29" s="710"/>
      <c r="CU29" s="710"/>
      <c r="CV29" s="710"/>
      <c r="CW29" s="710"/>
      <c r="CX29" s="710"/>
      <c r="CY29" s="711"/>
      <c r="CZ29" s="690">
        <v>10.1</v>
      </c>
      <c r="DA29" s="722"/>
      <c r="DB29" s="722"/>
      <c r="DC29" s="724"/>
      <c r="DD29" s="694">
        <v>24421839</v>
      </c>
      <c r="DE29" s="710"/>
      <c r="DF29" s="710"/>
      <c r="DG29" s="710"/>
      <c r="DH29" s="710"/>
      <c r="DI29" s="710"/>
      <c r="DJ29" s="710"/>
      <c r="DK29" s="711"/>
      <c r="DL29" s="694">
        <v>21671839</v>
      </c>
      <c r="DM29" s="710"/>
      <c r="DN29" s="710"/>
      <c r="DO29" s="710"/>
      <c r="DP29" s="710"/>
      <c r="DQ29" s="710"/>
      <c r="DR29" s="710"/>
      <c r="DS29" s="710"/>
      <c r="DT29" s="710"/>
      <c r="DU29" s="710"/>
      <c r="DV29" s="711"/>
      <c r="DW29" s="690">
        <v>20.5</v>
      </c>
      <c r="DX29" s="722"/>
      <c r="DY29" s="722"/>
      <c r="DZ29" s="722"/>
      <c r="EA29" s="722"/>
      <c r="EB29" s="722"/>
      <c r="EC29" s="723"/>
    </row>
    <row r="30" spans="2:133" ht="11.25" customHeight="1" x14ac:dyDescent="0.15">
      <c r="B30" s="682" t="s">
        <v>304</v>
      </c>
      <c r="C30" s="683"/>
      <c r="D30" s="683"/>
      <c r="E30" s="683"/>
      <c r="F30" s="683"/>
      <c r="G30" s="683"/>
      <c r="H30" s="683"/>
      <c r="I30" s="683"/>
      <c r="J30" s="683"/>
      <c r="K30" s="683"/>
      <c r="L30" s="683"/>
      <c r="M30" s="683"/>
      <c r="N30" s="683"/>
      <c r="O30" s="683"/>
      <c r="P30" s="683"/>
      <c r="Q30" s="684"/>
      <c r="R30" s="685">
        <v>398480</v>
      </c>
      <c r="S30" s="686"/>
      <c r="T30" s="686"/>
      <c r="U30" s="686"/>
      <c r="V30" s="686"/>
      <c r="W30" s="686"/>
      <c r="X30" s="686"/>
      <c r="Y30" s="687"/>
      <c r="Z30" s="688">
        <v>0.2</v>
      </c>
      <c r="AA30" s="688"/>
      <c r="AB30" s="688"/>
      <c r="AC30" s="688"/>
      <c r="AD30" s="689" t="s">
        <v>129</v>
      </c>
      <c r="AE30" s="689"/>
      <c r="AF30" s="689"/>
      <c r="AG30" s="689"/>
      <c r="AH30" s="689"/>
      <c r="AI30" s="689"/>
      <c r="AJ30" s="689"/>
      <c r="AK30" s="689"/>
      <c r="AL30" s="690" t="s">
        <v>129</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305</v>
      </c>
      <c r="BH30" s="729"/>
      <c r="BI30" s="729"/>
      <c r="BJ30" s="729"/>
      <c r="BK30" s="729"/>
      <c r="BL30" s="729"/>
      <c r="BM30" s="729"/>
      <c r="BN30" s="729"/>
      <c r="BO30" s="729"/>
      <c r="BP30" s="729"/>
      <c r="BQ30" s="730"/>
      <c r="BR30" s="664" t="s">
        <v>306</v>
      </c>
      <c r="BS30" s="729"/>
      <c r="BT30" s="729"/>
      <c r="BU30" s="729"/>
      <c r="BV30" s="729"/>
      <c r="BW30" s="729"/>
      <c r="BX30" s="729"/>
      <c r="BY30" s="729"/>
      <c r="BZ30" s="729"/>
      <c r="CA30" s="729"/>
      <c r="CB30" s="730"/>
      <c r="CD30" s="733"/>
      <c r="CE30" s="734"/>
      <c r="CF30" s="700" t="s">
        <v>307</v>
      </c>
      <c r="CG30" s="701"/>
      <c r="CH30" s="701"/>
      <c r="CI30" s="701"/>
      <c r="CJ30" s="701"/>
      <c r="CK30" s="701"/>
      <c r="CL30" s="701"/>
      <c r="CM30" s="701"/>
      <c r="CN30" s="701"/>
      <c r="CO30" s="701"/>
      <c r="CP30" s="701"/>
      <c r="CQ30" s="702"/>
      <c r="CR30" s="685">
        <v>24699025</v>
      </c>
      <c r="CS30" s="686"/>
      <c r="CT30" s="686"/>
      <c r="CU30" s="686"/>
      <c r="CV30" s="686"/>
      <c r="CW30" s="686"/>
      <c r="CX30" s="686"/>
      <c r="CY30" s="687"/>
      <c r="CZ30" s="690">
        <v>9.6</v>
      </c>
      <c r="DA30" s="722"/>
      <c r="DB30" s="722"/>
      <c r="DC30" s="724"/>
      <c r="DD30" s="694">
        <v>23318925</v>
      </c>
      <c r="DE30" s="686"/>
      <c r="DF30" s="686"/>
      <c r="DG30" s="686"/>
      <c r="DH30" s="686"/>
      <c r="DI30" s="686"/>
      <c r="DJ30" s="686"/>
      <c r="DK30" s="687"/>
      <c r="DL30" s="694">
        <v>20568925</v>
      </c>
      <c r="DM30" s="686"/>
      <c r="DN30" s="686"/>
      <c r="DO30" s="686"/>
      <c r="DP30" s="686"/>
      <c r="DQ30" s="686"/>
      <c r="DR30" s="686"/>
      <c r="DS30" s="686"/>
      <c r="DT30" s="686"/>
      <c r="DU30" s="686"/>
      <c r="DV30" s="687"/>
      <c r="DW30" s="690">
        <v>19.399999999999999</v>
      </c>
      <c r="DX30" s="722"/>
      <c r="DY30" s="722"/>
      <c r="DZ30" s="722"/>
      <c r="EA30" s="722"/>
      <c r="EB30" s="722"/>
      <c r="EC30" s="723"/>
    </row>
    <row r="31" spans="2:133" ht="11.25" customHeight="1" x14ac:dyDescent="0.15">
      <c r="B31" s="682" t="s">
        <v>308</v>
      </c>
      <c r="C31" s="683"/>
      <c r="D31" s="683"/>
      <c r="E31" s="683"/>
      <c r="F31" s="683"/>
      <c r="G31" s="683"/>
      <c r="H31" s="683"/>
      <c r="I31" s="683"/>
      <c r="J31" s="683"/>
      <c r="K31" s="683"/>
      <c r="L31" s="683"/>
      <c r="M31" s="683"/>
      <c r="N31" s="683"/>
      <c r="O31" s="683"/>
      <c r="P31" s="683"/>
      <c r="Q31" s="684"/>
      <c r="R31" s="685">
        <v>104097931</v>
      </c>
      <c r="S31" s="686"/>
      <c r="T31" s="686"/>
      <c r="U31" s="686"/>
      <c r="V31" s="686"/>
      <c r="W31" s="686"/>
      <c r="X31" s="686"/>
      <c r="Y31" s="687"/>
      <c r="Z31" s="688">
        <v>40.1</v>
      </c>
      <c r="AA31" s="688"/>
      <c r="AB31" s="688"/>
      <c r="AC31" s="688"/>
      <c r="AD31" s="689" t="s">
        <v>238</v>
      </c>
      <c r="AE31" s="689"/>
      <c r="AF31" s="689"/>
      <c r="AG31" s="689"/>
      <c r="AH31" s="689"/>
      <c r="AI31" s="689"/>
      <c r="AJ31" s="689"/>
      <c r="AK31" s="689"/>
      <c r="AL31" s="690" t="s">
        <v>129</v>
      </c>
      <c r="AM31" s="691"/>
      <c r="AN31" s="691"/>
      <c r="AO31" s="692"/>
      <c r="AP31" s="742" t="s">
        <v>309</v>
      </c>
      <c r="AQ31" s="743"/>
      <c r="AR31" s="743"/>
      <c r="AS31" s="743"/>
      <c r="AT31" s="748" t="s">
        <v>310</v>
      </c>
      <c r="AU31" s="231"/>
      <c r="AV31" s="231"/>
      <c r="AW31" s="231"/>
      <c r="AX31" s="671" t="s">
        <v>183</v>
      </c>
      <c r="AY31" s="672"/>
      <c r="AZ31" s="672"/>
      <c r="BA31" s="672"/>
      <c r="BB31" s="672"/>
      <c r="BC31" s="672"/>
      <c r="BD31" s="672"/>
      <c r="BE31" s="672"/>
      <c r="BF31" s="673"/>
      <c r="BG31" s="741">
        <v>98.6</v>
      </c>
      <c r="BH31" s="737"/>
      <c r="BI31" s="737"/>
      <c r="BJ31" s="737"/>
      <c r="BK31" s="737"/>
      <c r="BL31" s="737"/>
      <c r="BM31" s="680">
        <v>96.7</v>
      </c>
      <c r="BN31" s="737"/>
      <c r="BO31" s="737"/>
      <c r="BP31" s="737"/>
      <c r="BQ31" s="738"/>
      <c r="BR31" s="741">
        <v>99</v>
      </c>
      <c r="BS31" s="737"/>
      <c r="BT31" s="737"/>
      <c r="BU31" s="737"/>
      <c r="BV31" s="737"/>
      <c r="BW31" s="737"/>
      <c r="BX31" s="680">
        <v>96.8</v>
      </c>
      <c r="BY31" s="737"/>
      <c r="BZ31" s="737"/>
      <c r="CA31" s="737"/>
      <c r="CB31" s="738"/>
      <c r="CD31" s="733"/>
      <c r="CE31" s="734"/>
      <c r="CF31" s="700" t="s">
        <v>311</v>
      </c>
      <c r="CG31" s="701"/>
      <c r="CH31" s="701"/>
      <c r="CI31" s="701"/>
      <c r="CJ31" s="701"/>
      <c r="CK31" s="701"/>
      <c r="CL31" s="701"/>
      <c r="CM31" s="701"/>
      <c r="CN31" s="701"/>
      <c r="CO31" s="701"/>
      <c r="CP31" s="701"/>
      <c r="CQ31" s="702"/>
      <c r="CR31" s="685">
        <v>1247834</v>
      </c>
      <c r="CS31" s="710"/>
      <c r="CT31" s="710"/>
      <c r="CU31" s="710"/>
      <c r="CV31" s="710"/>
      <c r="CW31" s="710"/>
      <c r="CX31" s="710"/>
      <c r="CY31" s="711"/>
      <c r="CZ31" s="690">
        <v>0.5</v>
      </c>
      <c r="DA31" s="722"/>
      <c r="DB31" s="722"/>
      <c r="DC31" s="724"/>
      <c r="DD31" s="694">
        <v>1102914</v>
      </c>
      <c r="DE31" s="710"/>
      <c r="DF31" s="710"/>
      <c r="DG31" s="710"/>
      <c r="DH31" s="710"/>
      <c r="DI31" s="710"/>
      <c r="DJ31" s="710"/>
      <c r="DK31" s="711"/>
      <c r="DL31" s="694">
        <v>1102914</v>
      </c>
      <c r="DM31" s="710"/>
      <c r="DN31" s="710"/>
      <c r="DO31" s="710"/>
      <c r="DP31" s="710"/>
      <c r="DQ31" s="710"/>
      <c r="DR31" s="710"/>
      <c r="DS31" s="710"/>
      <c r="DT31" s="710"/>
      <c r="DU31" s="710"/>
      <c r="DV31" s="711"/>
      <c r="DW31" s="690">
        <v>1</v>
      </c>
      <c r="DX31" s="722"/>
      <c r="DY31" s="722"/>
      <c r="DZ31" s="722"/>
      <c r="EA31" s="722"/>
      <c r="EB31" s="722"/>
      <c r="EC31" s="723"/>
    </row>
    <row r="32" spans="2:133" ht="11.25" customHeight="1" x14ac:dyDescent="0.15">
      <c r="B32" s="752" t="s">
        <v>312</v>
      </c>
      <c r="C32" s="753"/>
      <c r="D32" s="753"/>
      <c r="E32" s="753"/>
      <c r="F32" s="753"/>
      <c r="G32" s="753"/>
      <c r="H32" s="753"/>
      <c r="I32" s="753"/>
      <c r="J32" s="753"/>
      <c r="K32" s="753"/>
      <c r="L32" s="753"/>
      <c r="M32" s="753"/>
      <c r="N32" s="753"/>
      <c r="O32" s="753"/>
      <c r="P32" s="753"/>
      <c r="Q32" s="754"/>
      <c r="R32" s="685" t="s">
        <v>129</v>
      </c>
      <c r="S32" s="686"/>
      <c r="T32" s="686"/>
      <c r="U32" s="686"/>
      <c r="V32" s="686"/>
      <c r="W32" s="686"/>
      <c r="X32" s="686"/>
      <c r="Y32" s="687"/>
      <c r="Z32" s="688" t="s">
        <v>238</v>
      </c>
      <c r="AA32" s="688"/>
      <c r="AB32" s="688"/>
      <c r="AC32" s="688"/>
      <c r="AD32" s="689" t="s">
        <v>129</v>
      </c>
      <c r="AE32" s="689"/>
      <c r="AF32" s="689"/>
      <c r="AG32" s="689"/>
      <c r="AH32" s="689"/>
      <c r="AI32" s="689"/>
      <c r="AJ32" s="689"/>
      <c r="AK32" s="689"/>
      <c r="AL32" s="690" t="s">
        <v>238</v>
      </c>
      <c r="AM32" s="691"/>
      <c r="AN32" s="691"/>
      <c r="AO32" s="692"/>
      <c r="AP32" s="744"/>
      <c r="AQ32" s="745"/>
      <c r="AR32" s="745"/>
      <c r="AS32" s="745"/>
      <c r="AT32" s="749"/>
      <c r="AU32" s="230" t="s">
        <v>313</v>
      </c>
      <c r="AV32" s="230"/>
      <c r="AW32" s="230"/>
      <c r="AX32" s="682" t="s">
        <v>314</v>
      </c>
      <c r="AY32" s="683"/>
      <c r="AZ32" s="683"/>
      <c r="BA32" s="683"/>
      <c r="BB32" s="683"/>
      <c r="BC32" s="683"/>
      <c r="BD32" s="683"/>
      <c r="BE32" s="683"/>
      <c r="BF32" s="684"/>
      <c r="BG32" s="751">
        <v>98.5</v>
      </c>
      <c r="BH32" s="710"/>
      <c r="BI32" s="710"/>
      <c r="BJ32" s="710"/>
      <c r="BK32" s="710"/>
      <c r="BL32" s="710"/>
      <c r="BM32" s="691">
        <v>95.6</v>
      </c>
      <c r="BN32" s="739"/>
      <c r="BO32" s="739"/>
      <c r="BP32" s="739"/>
      <c r="BQ32" s="740"/>
      <c r="BR32" s="751">
        <v>98.6</v>
      </c>
      <c r="BS32" s="710"/>
      <c r="BT32" s="710"/>
      <c r="BU32" s="710"/>
      <c r="BV32" s="710"/>
      <c r="BW32" s="710"/>
      <c r="BX32" s="691">
        <v>95.5</v>
      </c>
      <c r="BY32" s="739"/>
      <c r="BZ32" s="739"/>
      <c r="CA32" s="739"/>
      <c r="CB32" s="740"/>
      <c r="CD32" s="735"/>
      <c r="CE32" s="736"/>
      <c r="CF32" s="700" t="s">
        <v>315</v>
      </c>
      <c r="CG32" s="701"/>
      <c r="CH32" s="701"/>
      <c r="CI32" s="701"/>
      <c r="CJ32" s="701"/>
      <c r="CK32" s="701"/>
      <c r="CL32" s="701"/>
      <c r="CM32" s="701"/>
      <c r="CN32" s="701"/>
      <c r="CO32" s="701"/>
      <c r="CP32" s="701"/>
      <c r="CQ32" s="702"/>
      <c r="CR32" s="685" t="s">
        <v>129</v>
      </c>
      <c r="CS32" s="686"/>
      <c r="CT32" s="686"/>
      <c r="CU32" s="686"/>
      <c r="CV32" s="686"/>
      <c r="CW32" s="686"/>
      <c r="CX32" s="686"/>
      <c r="CY32" s="687"/>
      <c r="CZ32" s="690" t="s">
        <v>129</v>
      </c>
      <c r="DA32" s="722"/>
      <c r="DB32" s="722"/>
      <c r="DC32" s="724"/>
      <c r="DD32" s="694" t="s">
        <v>129</v>
      </c>
      <c r="DE32" s="686"/>
      <c r="DF32" s="686"/>
      <c r="DG32" s="686"/>
      <c r="DH32" s="686"/>
      <c r="DI32" s="686"/>
      <c r="DJ32" s="686"/>
      <c r="DK32" s="687"/>
      <c r="DL32" s="694" t="s">
        <v>129</v>
      </c>
      <c r="DM32" s="686"/>
      <c r="DN32" s="686"/>
      <c r="DO32" s="686"/>
      <c r="DP32" s="686"/>
      <c r="DQ32" s="686"/>
      <c r="DR32" s="686"/>
      <c r="DS32" s="686"/>
      <c r="DT32" s="686"/>
      <c r="DU32" s="686"/>
      <c r="DV32" s="687"/>
      <c r="DW32" s="690" t="s">
        <v>129</v>
      </c>
      <c r="DX32" s="722"/>
      <c r="DY32" s="722"/>
      <c r="DZ32" s="722"/>
      <c r="EA32" s="722"/>
      <c r="EB32" s="722"/>
      <c r="EC32" s="723"/>
    </row>
    <row r="33" spans="2:133" ht="11.25" customHeight="1" x14ac:dyDescent="0.15">
      <c r="B33" s="682" t="s">
        <v>316</v>
      </c>
      <c r="C33" s="683"/>
      <c r="D33" s="683"/>
      <c r="E33" s="683"/>
      <c r="F33" s="683"/>
      <c r="G33" s="683"/>
      <c r="H33" s="683"/>
      <c r="I33" s="683"/>
      <c r="J33" s="683"/>
      <c r="K33" s="683"/>
      <c r="L33" s="683"/>
      <c r="M33" s="683"/>
      <c r="N33" s="683"/>
      <c r="O33" s="683"/>
      <c r="P33" s="683"/>
      <c r="Q33" s="684"/>
      <c r="R33" s="685">
        <v>13723366</v>
      </c>
      <c r="S33" s="686"/>
      <c r="T33" s="686"/>
      <c r="U33" s="686"/>
      <c r="V33" s="686"/>
      <c r="W33" s="686"/>
      <c r="X33" s="686"/>
      <c r="Y33" s="687"/>
      <c r="Z33" s="688">
        <v>5.3</v>
      </c>
      <c r="AA33" s="688"/>
      <c r="AB33" s="688"/>
      <c r="AC33" s="688"/>
      <c r="AD33" s="689" t="s">
        <v>241</v>
      </c>
      <c r="AE33" s="689"/>
      <c r="AF33" s="689"/>
      <c r="AG33" s="689"/>
      <c r="AH33" s="689"/>
      <c r="AI33" s="689"/>
      <c r="AJ33" s="689"/>
      <c r="AK33" s="689"/>
      <c r="AL33" s="690" t="s">
        <v>241</v>
      </c>
      <c r="AM33" s="691"/>
      <c r="AN33" s="691"/>
      <c r="AO33" s="692"/>
      <c r="AP33" s="746"/>
      <c r="AQ33" s="747"/>
      <c r="AR33" s="747"/>
      <c r="AS33" s="747"/>
      <c r="AT33" s="750"/>
      <c r="AU33" s="232"/>
      <c r="AV33" s="232"/>
      <c r="AW33" s="232"/>
      <c r="AX33" s="726" t="s">
        <v>317</v>
      </c>
      <c r="AY33" s="727"/>
      <c r="AZ33" s="727"/>
      <c r="BA33" s="727"/>
      <c r="BB33" s="727"/>
      <c r="BC33" s="727"/>
      <c r="BD33" s="727"/>
      <c r="BE33" s="727"/>
      <c r="BF33" s="728"/>
      <c r="BG33" s="755">
        <v>98.5</v>
      </c>
      <c r="BH33" s="756"/>
      <c r="BI33" s="756"/>
      <c r="BJ33" s="756"/>
      <c r="BK33" s="756"/>
      <c r="BL33" s="756"/>
      <c r="BM33" s="757">
        <v>97.1</v>
      </c>
      <c r="BN33" s="756"/>
      <c r="BO33" s="756"/>
      <c r="BP33" s="756"/>
      <c r="BQ33" s="758"/>
      <c r="BR33" s="755">
        <v>99.2</v>
      </c>
      <c r="BS33" s="756"/>
      <c r="BT33" s="756"/>
      <c r="BU33" s="756"/>
      <c r="BV33" s="756"/>
      <c r="BW33" s="756"/>
      <c r="BX33" s="757">
        <v>97.4</v>
      </c>
      <c r="BY33" s="756"/>
      <c r="BZ33" s="756"/>
      <c r="CA33" s="756"/>
      <c r="CB33" s="758"/>
      <c r="CD33" s="700" t="s">
        <v>318</v>
      </c>
      <c r="CE33" s="701"/>
      <c r="CF33" s="701"/>
      <c r="CG33" s="701"/>
      <c r="CH33" s="701"/>
      <c r="CI33" s="701"/>
      <c r="CJ33" s="701"/>
      <c r="CK33" s="701"/>
      <c r="CL33" s="701"/>
      <c r="CM33" s="701"/>
      <c r="CN33" s="701"/>
      <c r="CO33" s="701"/>
      <c r="CP33" s="701"/>
      <c r="CQ33" s="702"/>
      <c r="CR33" s="685">
        <v>106639293</v>
      </c>
      <c r="CS33" s="710"/>
      <c r="CT33" s="710"/>
      <c r="CU33" s="710"/>
      <c r="CV33" s="710"/>
      <c r="CW33" s="710"/>
      <c r="CX33" s="710"/>
      <c r="CY33" s="711"/>
      <c r="CZ33" s="690">
        <v>41.3</v>
      </c>
      <c r="DA33" s="722"/>
      <c r="DB33" s="722"/>
      <c r="DC33" s="724"/>
      <c r="DD33" s="694">
        <v>49901872</v>
      </c>
      <c r="DE33" s="710"/>
      <c r="DF33" s="710"/>
      <c r="DG33" s="710"/>
      <c r="DH33" s="710"/>
      <c r="DI33" s="710"/>
      <c r="DJ33" s="710"/>
      <c r="DK33" s="711"/>
      <c r="DL33" s="694">
        <v>35838892</v>
      </c>
      <c r="DM33" s="710"/>
      <c r="DN33" s="710"/>
      <c r="DO33" s="710"/>
      <c r="DP33" s="710"/>
      <c r="DQ33" s="710"/>
      <c r="DR33" s="710"/>
      <c r="DS33" s="710"/>
      <c r="DT33" s="710"/>
      <c r="DU33" s="710"/>
      <c r="DV33" s="711"/>
      <c r="DW33" s="690">
        <v>33.9</v>
      </c>
      <c r="DX33" s="722"/>
      <c r="DY33" s="722"/>
      <c r="DZ33" s="722"/>
      <c r="EA33" s="722"/>
      <c r="EB33" s="722"/>
      <c r="EC33" s="723"/>
    </row>
    <row r="34" spans="2:133" ht="11.25" customHeight="1" x14ac:dyDescent="0.15">
      <c r="B34" s="682" t="s">
        <v>319</v>
      </c>
      <c r="C34" s="683"/>
      <c r="D34" s="683"/>
      <c r="E34" s="683"/>
      <c r="F34" s="683"/>
      <c r="G34" s="683"/>
      <c r="H34" s="683"/>
      <c r="I34" s="683"/>
      <c r="J34" s="683"/>
      <c r="K34" s="683"/>
      <c r="L34" s="683"/>
      <c r="M34" s="683"/>
      <c r="N34" s="683"/>
      <c r="O34" s="683"/>
      <c r="P34" s="683"/>
      <c r="Q34" s="684"/>
      <c r="R34" s="685">
        <v>2538664</v>
      </c>
      <c r="S34" s="686"/>
      <c r="T34" s="686"/>
      <c r="U34" s="686"/>
      <c r="V34" s="686"/>
      <c r="W34" s="686"/>
      <c r="X34" s="686"/>
      <c r="Y34" s="687"/>
      <c r="Z34" s="688">
        <v>1</v>
      </c>
      <c r="AA34" s="688"/>
      <c r="AB34" s="688"/>
      <c r="AC34" s="688"/>
      <c r="AD34" s="689">
        <v>420129</v>
      </c>
      <c r="AE34" s="689"/>
      <c r="AF34" s="689"/>
      <c r="AG34" s="689"/>
      <c r="AH34" s="689"/>
      <c r="AI34" s="689"/>
      <c r="AJ34" s="689"/>
      <c r="AK34" s="689"/>
      <c r="AL34" s="690">
        <v>0.4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320</v>
      </c>
      <c r="CE34" s="701"/>
      <c r="CF34" s="701"/>
      <c r="CG34" s="701"/>
      <c r="CH34" s="701"/>
      <c r="CI34" s="701"/>
      <c r="CJ34" s="701"/>
      <c r="CK34" s="701"/>
      <c r="CL34" s="701"/>
      <c r="CM34" s="701"/>
      <c r="CN34" s="701"/>
      <c r="CO34" s="701"/>
      <c r="CP34" s="701"/>
      <c r="CQ34" s="702"/>
      <c r="CR34" s="685">
        <v>20860705</v>
      </c>
      <c r="CS34" s="686"/>
      <c r="CT34" s="686"/>
      <c r="CU34" s="686"/>
      <c r="CV34" s="686"/>
      <c r="CW34" s="686"/>
      <c r="CX34" s="686"/>
      <c r="CY34" s="687"/>
      <c r="CZ34" s="690">
        <v>8.1</v>
      </c>
      <c r="DA34" s="722"/>
      <c r="DB34" s="722"/>
      <c r="DC34" s="724"/>
      <c r="DD34" s="694">
        <v>16190697</v>
      </c>
      <c r="DE34" s="686"/>
      <c r="DF34" s="686"/>
      <c r="DG34" s="686"/>
      <c r="DH34" s="686"/>
      <c r="DI34" s="686"/>
      <c r="DJ34" s="686"/>
      <c r="DK34" s="687"/>
      <c r="DL34" s="694">
        <v>13812055</v>
      </c>
      <c r="DM34" s="686"/>
      <c r="DN34" s="686"/>
      <c r="DO34" s="686"/>
      <c r="DP34" s="686"/>
      <c r="DQ34" s="686"/>
      <c r="DR34" s="686"/>
      <c r="DS34" s="686"/>
      <c r="DT34" s="686"/>
      <c r="DU34" s="686"/>
      <c r="DV34" s="687"/>
      <c r="DW34" s="690">
        <v>13.1</v>
      </c>
      <c r="DX34" s="722"/>
      <c r="DY34" s="722"/>
      <c r="DZ34" s="722"/>
      <c r="EA34" s="722"/>
      <c r="EB34" s="722"/>
      <c r="EC34" s="723"/>
    </row>
    <row r="35" spans="2:133" ht="11.25" customHeight="1" x14ac:dyDescent="0.15">
      <c r="B35" s="682" t="s">
        <v>321</v>
      </c>
      <c r="C35" s="683"/>
      <c r="D35" s="683"/>
      <c r="E35" s="683"/>
      <c r="F35" s="683"/>
      <c r="G35" s="683"/>
      <c r="H35" s="683"/>
      <c r="I35" s="683"/>
      <c r="J35" s="683"/>
      <c r="K35" s="683"/>
      <c r="L35" s="683"/>
      <c r="M35" s="683"/>
      <c r="N35" s="683"/>
      <c r="O35" s="683"/>
      <c r="P35" s="683"/>
      <c r="Q35" s="684"/>
      <c r="R35" s="685">
        <v>217903</v>
      </c>
      <c r="S35" s="686"/>
      <c r="T35" s="686"/>
      <c r="U35" s="686"/>
      <c r="V35" s="686"/>
      <c r="W35" s="686"/>
      <c r="X35" s="686"/>
      <c r="Y35" s="687"/>
      <c r="Z35" s="688">
        <v>0.1</v>
      </c>
      <c r="AA35" s="688"/>
      <c r="AB35" s="688"/>
      <c r="AC35" s="688"/>
      <c r="AD35" s="689" t="s">
        <v>129</v>
      </c>
      <c r="AE35" s="689"/>
      <c r="AF35" s="689"/>
      <c r="AG35" s="689"/>
      <c r="AH35" s="689"/>
      <c r="AI35" s="689"/>
      <c r="AJ35" s="689"/>
      <c r="AK35" s="689"/>
      <c r="AL35" s="690" t="s">
        <v>241</v>
      </c>
      <c r="AM35" s="691"/>
      <c r="AN35" s="691"/>
      <c r="AO35" s="692"/>
      <c r="AP35" s="235"/>
      <c r="AQ35" s="664" t="s">
        <v>322</v>
      </c>
      <c r="AR35" s="665"/>
      <c r="AS35" s="665"/>
      <c r="AT35" s="665"/>
      <c r="AU35" s="665"/>
      <c r="AV35" s="665"/>
      <c r="AW35" s="665"/>
      <c r="AX35" s="665"/>
      <c r="AY35" s="665"/>
      <c r="AZ35" s="665"/>
      <c r="BA35" s="665"/>
      <c r="BB35" s="665"/>
      <c r="BC35" s="665"/>
      <c r="BD35" s="665"/>
      <c r="BE35" s="665"/>
      <c r="BF35" s="666"/>
      <c r="BG35" s="664" t="s">
        <v>323</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324</v>
      </c>
      <c r="CE35" s="701"/>
      <c r="CF35" s="701"/>
      <c r="CG35" s="701"/>
      <c r="CH35" s="701"/>
      <c r="CI35" s="701"/>
      <c r="CJ35" s="701"/>
      <c r="CK35" s="701"/>
      <c r="CL35" s="701"/>
      <c r="CM35" s="701"/>
      <c r="CN35" s="701"/>
      <c r="CO35" s="701"/>
      <c r="CP35" s="701"/>
      <c r="CQ35" s="702"/>
      <c r="CR35" s="685">
        <v>1365998</v>
      </c>
      <c r="CS35" s="710"/>
      <c r="CT35" s="710"/>
      <c r="CU35" s="710"/>
      <c r="CV35" s="710"/>
      <c r="CW35" s="710"/>
      <c r="CX35" s="710"/>
      <c r="CY35" s="711"/>
      <c r="CZ35" s="690">
        <v>0.5</v>
      </c>
      <c r="DA35" s="722"/>
      <c r="DB35" s="722"/>
      <c r="DC35" s="724"/>
      <c r="DD35" s="694">
        <v>1331477</v>
      </c>
      <c r="DE35" s="710"/>
      <c r="DF35" s="710"/>
      <c r="DG35" s="710"/>
      <c r="DH35" s="710"/>
      <c r="DI35" s="710"/>
      <c r="DJ35" s="710"/>
      <c r="DK35" s="711"/>
      <c r="DL35" s="694">
        <v>1312980</v>
      </c>
      <c r="DM35" s="710"/>
      <c r="DN35" s="710"/>
      <c r="DO35" s="710"/>
      <c r="DP35" s="710"/>
      <c r="DQ35" s="710"/>
      <c r="DR35" s="710"/>
      <c r="DS35" s="710"/>
      <c r="DT35" s="710"/>
      <c r="DU35" s="710"/>
      <c r="DV35" s="711"/>
      <c r="DW35" s="690">
        <v>1.2</v>
      </c>
      <c r="DX35" s="722"/>
      <c r="DY35" s="722"/>
      <c r="DZ35" s="722"/>
      <c r="EA35" s="722"/>
      <c r="EB35" s="722"/>
      <c r="EC35" s="723"/>
    </row>
    <row r="36" spans="2:133" ht="11.25" customHeight="1" x14ac:dyDescent="0.15">
      <c r="B36" s="682" t="s">
        <v>325</v>
      </c>
      <c r="C36" s="683"/>
      <c r="D36" s="683"/>
      <c r="E36" s="683"/>
      <c r="F36" s="683"/>
      <c r="G36" s="683"/>
      <c r="H36" s="683"/>
      <c r="I36" s="683"/>
      <c r="J36" s="683"/>
      <c r="K36" s="683"/>
      <c r="L36" s="683"/>
      <c r="M36" s="683"/>
      <c r="N36" s="683"/>
      <c r="O36" s="683"/>
      <c r="P36" s="683"/>
      <c r="Q36" s="684"/>
      <c r="R36" s="685">
        <v>241777</v>
      </c>
      <c r="S36" s="686"/>
      <c r="T36" s="686"/>
      <c r="U36" s="686"/>
      <c r="V36" s="686"/>
      <c r="W36" s="686"/>
      <c r="X36" s="686"/>
      <c r="Y36" s="687"/>
      <c r="Z36" s="688">
        <v>0.1</v>
      </c>
      <c r="AA36" s="688"/>
      <c r="AB36" s="688"/>
      <c r="AC36" s="688"/>
      <c r="AD36" s="689" t="s">
        <v>129</v>
      </c>
      <c r="AE36" s="689"/>
      <c r="AF36" s="689"/>
      <c r="AG36" s="689"/>
      <c r="AH36" s="689"/>
      <c r="AI36" s="689"/>
      <c r="AJ36" s="689"/>
      <c r="AK36" s="689"/>
      <c r="AL36" s="690" t="s">
        <v>129</v>
      </c>
      <c r="AM36" s="691"/>
      <c r="AN36" s="691"/>
      <c r="AO36" s="692"/>
      <c r="AP36" s="235"/>
      <c r="AQ36" s="759" t="s">
        <v>326</v>
      </c>
      <c r="AR36" s="760"/>
      <c r="AS36" s="760"/>
      <c r="AT36" s="760"/>
      <c r="AU36" s="760"/>
      <c r="AV36" s="760"/>
      <c r="AW36" s="760"/>
      <c r="AX36" s="760"/>
      <c r="AY36" s="761"/>
      <c r="AZ36" s="674">
        <v>23100798</v>
      </c>
      <c r="BA36" s="675"/>
      <c r="BB36" s="675"/>
      <c r="BC36" s="675"/>
      <c r="BD36" s="675"/>
      <c r="BE36" s="675"/>
      <c r="BF36" s="762"/>
      <c r="BG36" s="696" t="s">
        <v>327</v>
      </c>
      <c r="BH36" s="697"/>
      <c r="BI36" s="697"/>
      <c r="BJ36" s="697"/>
      <c r="BK36" s="697"/>
      <c r="BL36" s="697"/>
      <c r="BM36" s="697"/>
      <c r="BN36" s="697"/>
      <c r="BO36" s="697"/>
      <c r="BP36" s="697"/>
      <c r="BQ36" s="697"/>
      <c r="BR36" s="697"/>
      <c r="BS36" s="697"/>
      <c r="BT36" s="697"/>
      <c r="BU36" s="698"/>
      <c r="BV36" s="674">
        <v>448604</v>
      </c>
      <c r="BW36" s="675"/>
      <c r="BX36" s="675"/>
      <c r="BY36" s="675"/>
      <c r="BZ36" s="675"/>
      <c r="CA36" s="675"/>
      <c r="CB36" s="762"/>
      <c r="CD36" s="700" t="s">
        <v>328</v>
      </c>
      <c r="CE36" s="701"/>
      <c r="CF36" s="701"/>
      <c r="CG36" s="701"/>
      <c r="CH36" s="701"/>
      <c r="CI36" s="701"/>
      <c r="CJ36" s="701"/>
      <c r="CK36" s="701"/>
      <c r="CL36" s="701"/>
      <c r="CM36" s="701"/>
      <c r="CN36" s="701"/>
      <c r="CO36" s="701"/>
      <c r="CP36" s="701"/>
      <c r="CQ36" s="702"/>
      <c r="CR36" s="685">
        <v>58590974</v>
      </c>
      <c r="CS36" s="686"/>
      <c r="CT36" s="686"/>
      <c r="CU36" s="686"/>
      <c r="CV36" s="686"/>
      <c r="CW36" s="686"/>
      <c r="CX36" s="686"/>
      <c r="CY36" s="687"/>
      <c r="CZ36" s="690">
        <v>22.7</v>
      </c>
      <c r="DA36" s="722"/>
      <c r="DB36" s="722"/>
      <c r="DC36" s="724"/>
      <c r="DD36" s="694">
        <v>11055898</v>
      </c>
      <c r="DE36" s="686"/>
      <c r="DF36" s="686"/>
      <c r="DG36" s="686"/>
      <c r="DH36" s="686"/>
      <c r="DI36" s="686"/>
      <c r="DJ36" s="686"/>
      <c r="DK36" s="687"/>
      <c r="DL36" s="694">
        <v>7103217</v>
      </c>
      <c r="DM36" s="686"/>
      <c r="DN36" s="686"/>
      <c r="DO36" s="686"/>
      <c r="DP36" s="686"/>
      <c r="DQ36" s="686"/>
      <c r="DR36" s="686"/>
      <c r="DS36" s="686"/>
      <c r="DT36" s="686"/>
      <c r="DU36" s="686"/>
      <c r="DV36" s="687"/>
      <c r="DW36" s="690">
        <v>6.7</v>
      </c>
      <c r="DX36" s="722"/>
      <c r="DY36" s="722"/>
      <c r="DZ36" s="722"/>
      <c r="EA36" s="722"/>
      <c r="EB36" s="722"/>
      <c r="EC36" s="723"/>
    </row>
    <row r="37" spans="2:133" ht="11.25" customHeight="1" x14ac:dyDescent="0.15">
      <c r="B37" s="682" t="s">
        <v>329</v>
      </c>
      <c r="C37" s="683"/>
      <c r="D37" s="683"/>
      <c r="E37" s="683"/>
      <c r="F37" s="683"/>
      <c r="G37" s="683"/>
      <c r="H37" s="683"/>
      <c r="I37" s="683"/>
      <c r="J37" s="683"/>
      <c r="K37" s="683"/>
      <c r="L37" s="683"/>
      <c r="M37" s="683"/>
      <c r="N37" s="683"/>
      <c r="O37" s="683"/>
      <c r="P37" s="683"/>
      <c r="Q37" s="684"/>
      <c r="R37" s="685">
        <v>751436</v>
      </c>
      <c r="S37" s="686"/>
      <c r="T37" s="686"/>
      <c r="U37" s="686"/>
      <c r="V37" s="686"/>
      <c r="W37" s="686"/>
      <c r="X37" s="686"/>
      <c r="Y37" s="687"/>
      <c r="Z37" s="688">
        <v>0.3</v>
      </c>
      <c r="AA37" s="688"/>
      <c r="AB37" s="688"/>
      <c r="AC37" s="688"/>
      <c r="AD37" s="689" t="s">
        <v>129</v>
      </c>
      <c r="AE37" s="689"/>
      <c r="AF37" s="689"/>
      <c r="AG37" s="689"/>
      <c r="AH37" s="689"/>
      <c r="AI37" s="689"/>
      <c r="AJ37" s="689"/>
      <c r="AK37" s="689"/>
      <c r="AL37" s="690" t="s">
        <v>129</v>
      </c>
      <c r="AM37" s="691"/>
      <c r="AN37" s="691"/>
      <c r="AO37" s="692"/>
      <c r="AQ37" s="763" t="s">
        <v>330</v>
      </c>
      <c r="AR37" s="764"/>
      <c r="AS37" s="764"/>
      <c r="AT37" s="764"/>
      <c r="AU37" s="764"/>
      <c r="AV37" s="764"/>
      <c r="AW37" s="764"/>
      <c r="AX37" s="764"/>
      <c r="AY37" s="765"/>
      <c r="AZ37" s="685">
        <v>4564452</v>
      </c>
      <c r="BA37" s="686"/>
      <c r="BB37" s="686"/>
      <c r="BC37" s="686"/>
      <c r="BD37" s="710"/>
      <c r="BE37" s="710"/>
      <c r="BF37" s="740"/>
      <c r="BG37" s="700" t="s">
        <v>331</v>
      </c>
      <c r="BH37" s="701"/>
      <c r="BI37" s="701"/>
      <c r="BJ37" s="701"/>
      <c r="BK37" s="701"/>
      <c r="BL37" s="701"/>
      <c r="BM37" s="701"/>
      <c r="BN37" s="701"/>
      <c r="BO37" s="701"/>
      <c r="BP37" s="701"/>
      <c r="BQ37" s="701"/>
      <c r="BR37" s="701"/>
      <c r="BS37" s="701"/>
      <c r="BT37" s="701"/>
      <c r="BU37" s="702"/>
      <c r="BV37" s="685">
        <v>-560376</v>
      </c>
      <c r="BW37" s="686"/>
      <c r="BX37" s="686"/>
      <c r="BY37" s="686"/>
      <c r="BZ37" s="686"/>
      <c r="CA37" s="686"/>
      <c r="CB37" s="695"/>
      <c r="CD37" s="700" t="s">
        <v>332</v>
      </c>
      <c r="CE37" s="701"/>
      <c r="CF37" s="701"/>
      <c r="CG37" s="701"/>
      <c r="CH37" s="701"/>
      <c r="CI37" s="701"/>
      <c r="CJ37" s="701"/>
      <c r="CK37" s="701"/>
      <c r="CL37" s="701"/>
      <c r="CM37" s="701"/>
      <c r="CN37" s="701"/>
      <c r="CO37" s="701"/>
      <c r="CP37" s="701"/>
      <c r="CQ37" s="702"/>
      <c r="CR37" s="685">
        <v>50803</v>
      </c>
      <c r="CS37" s="710"/>
      <c r="CT37" s="710"/>
      <c r="CU37" s="710"/>
      <c r="CV37" s="710"/>
      <c r="CW37" s="710"/>
      <c r="CX37" s="710"/>
      <c r="CY37" s="711"/>
      <c r="CZ37" s="690">
        <v>0</v>
      </c>
      <c r="DA37" s="722"/>
      <c r="DB37" s="722"/>
      <c r="DC37" s="724"/>
      <c r="DD37" s="694">
        <v>50803</v>
      </c>
      <c r="DE37" s="710"/>
      <c r="DF37" s="710"/>
      <c r="DG37" s="710"/>
      <c r="DH37" s="710"/>
      <c r="DI37" s="710"/>
      <c r="DJ37" s="710"/>
      <c r="DK37" s="711"/>
      <c r="DL37" s="694">
        <v>50803</v>
      </c>
      <c r="DM37" s="710"/>
      <c r="DN37" s="710"/>
      <c r="DO37" s="710"/>
      <c r="DP37" s="710"/>
      <c r="DQ37" s="710"/>
      <c r="DR37" s="710"/>
      <c r="DS37" s="710"/>
      <c r="DT37" s="710"/>
      <c r="DU37" s="710"/>
      <c r="DV37" s="711"/>
      <c r="DW37" s="690">
        <v>0</v>
      </c>
      <c r="DX37" s="722"/>
      <c r="DY37" s="722"/>
      <c r="DZ37" s="722"/>
      <c r="EA37" s="722"/>
      <c r="EB37" s="722"/>
      <c r="EC37" s="723"/>
    </row>
    <row r="38" spans="2:133" ht="11.25" customHeight="1" x14ac:dyDescent="0.15">
      <c r="B38" s="682" t="s">
        <v>333</v>
      </c>
      <c r="C38" s="683"/>
      <c r="D38" s="683"/>
      <c r="E38" s="683"/>
      <c r="F38" s="683"/>
      <c r="G38" s="683"/>
      <c r="H38" s="683"/>
      <c r="I38" s="683"/>
      <c r="J38" s="683"/>
      <c r="K38" s="683"/>
      <c r="L38" s="683"/>
      <c r="M38" s="683"/>
      <c r="N38" s="683"/>
      <c r="O38" s="683"/>
      <c r="P38" s="683"/>
      <c r="Q38" s="684"/>
      <c r="R38" s="685">
        <v>9327214</v>
      </c>
      <c r="S38" s="686"/>
      <c r="T38" s="686"/>
      <c r="U38" s="686"/>
      <c r="V38" s="686"/>
      <c r="W38" s="686"/>
      <c r="X38" s="686"/>
      <c r="Y38" s="687"/>
      <c r="Z38" s="688">
        <v>3.6</v>
      </c>
      <c r="AA38" s="688"/>
      <c r="AB38" s="688"/>
      <c r="AC38" s="688"/>
      <c r="AD38" s="689">
        <v>6095</v>
      </c>
      <c r="AE38" s="689"/>
      <c r="AF38" s="689"/>
      <c r="AG38" s="689"/>
      <c r="AH38" s="689"/>
      <c r="AI38" s="689"/>
      <c r="AJ38" s="689"/>
      <c r="AK38" s="689"/>
      <c r="AL38" s="690">
        <v>0</v>
      </c>
      <c r="AM38" s="691"/>
      <c r="AN38" s="691"/>
      <c r="AO38" s="692"/>
      <c r="AQ38" s="763" t="s">
        <v>334</v>
      </c>
      <c r="AR38" s="764"/>
      <c r="AS38" s="764"/>
      <c r="AT38" s="764"/>
      <c r="AU38" s="764"/>
      <c r="AV38" s="764"/>
      <c r="AW38" s="764"/>
      <c r="AX38" s="764"/>
      <c r="AY38" s="765"/>
      <c r="AZ38" s="685">
        <v>56044</v>
      </c>
      <c r="BA38" s="686"/>
      <c r="BB38" s="686"/>
      <c r="BC38" s="686"/>
      <c r="BD38" s="710"/>
      <c r="BE38" s="710"/>
      <c r="BF38" s="740"/>
      <c r="BG38" s="700" t="s">
        <v>335</v>
      </c>
      <c r="BH38" s="701"/>
      <c r="BI38" s="701"/>
      <c r="BJ38" s="701"/>
      <c r="BK38" s="701"/>
      <c r="BL38" s="701"/>
      <c r="BM38" s="701"/>
      <c r="BN38" s="701"/>
      <c r="BO38" s="701"/>
      <c r="BP38" s="701"/>
      <c r="BQ38" s="701"/>
      <c r="BR38" s="701"/>
      <c r="BS38" s="701"/>
      <c r="BT38" s="701"/>
      <c r="BU38" s="702"/>
      <c r="BV38" s="685">
        <v>63576</v>
      </c>
      <c r="BW38" s="686"/>
      <c r="BX38" s="686"/>
      <c r="BY38" s="686"/>
      <c r="BZ38" s="686"/>
      <c r="CA38" s="686"/>
      <c r="CB38" s="695"/>
      <c r="CD38" s="700" t="s">
        <v>336</v>
      </c>
      <c r="CE38" s="701"/>
      <c r="CF38" s="701"/>
      <c r="CG38" s="701"/>
      <c r="CH38" s="701"/>
      <c r="CI38" s="701"/>
      <c r="CJ38" s="701"/>
      <c r="CK38" s="701"/>
      <c r="CL38" s="701"/>
      <c r="CM38" s="701"/>
      <c r="CN38" s="701"/>
      <c r="CO38" s="701"/>
      <c r="CP38" s="701"/>
      <c r="CQ38" s="702"/>
      <c r="CR38" s="685">
        <v>18479102</v>
      </c>
      <c r="CS38" s="686"/>
      <c r="CT38" s="686"/>
      <c r="CU38" s="686"/>
      <c r="CV38" s="686"/>
      <c r="CW38" s="686"/>
      <c r="CX38" s="686"/>
      <c r="CY38" s="687"/>
      <c r="CZ38" s="690">
        <v>7.2</v>
      </c>
      <c r="DA38" s="722"/>
      <c r="DB38" s="722"/>
      <c r="DC38" s="724"/>
      <c r="DD38" s="694">
        <v>14823177</v>
      </c>
      <c r="DE38" s="686"/>
      <c r="DF38" s="686"/>
      <c r="DG38" s="686"/>
      <c r="DH38" s="686"/>
      <c r="DI38" s="686"/>
      <c r="DJ38" s="686"/>
      <c r="DK38" s="687"/>
      <c r="DL38" s="694">
        <v>13603005</v>
      </c>
      <c r="DM38" s="686"/>
      <c r="DN38" s="686"/>
      <c r="DO38" s="686"/>
      <c r="DP38" s="686"/>
      <c r="DQ38" s="686"/>
      <c r="DR38" s="686"/>
      <c r="DS38" s="686"/>
      <c r="DT38" s="686"/>
      <c r="DU38" s="686"/>
      <c r="DV38" s="687"/>
      <c r="DW38" s="690">
        <v>12.9</v>
      </c>
      <c r="DX38" s="722"/>
      <c r="DY38" s="722"/>
      <c r="DZ38" s="722"/>
      <c r="EA38" s="722"/>
      <c r="EB38" s="722"/>
      <c r="EC38" s="723"/>
    </row>
    <row r="39" spans="2:133" ht="11.25" customHeight="1" x14ac:dyDescent="0.15">
      <c r="B39" s="682" t="s">
        <v>337</v>
      </c>
      <c r="C39" s="683"/>
      <c r="D39" s="683"/>
      <c r="E39" s="683"/>
      <c r="F39" s="683"/>
      <c r="G39" s="683"/>
      <c r="H39" s="683"/>
      <c r="I39" s="683"/>
      <c r="J39" s="683"/>
      <c r="K39" s="683"/>
      <c r="L39" s="683"/>
      <c r="M39" s="683"/>
      <c r="N39" s="683"/>
      <c r="O39" s="683"/>
      <c r="P39" s="683"/>
      <c r="Q39" s="684"/>
      <c r="R39" s="685">
        <v>17251729</v>
      </c>
      <c r="S39" s="686"/>
      <c r="T39" s="686"/>
      <c r="U39" s="686"/>
      <c r="V39" s="686"/>
      <c r="W39" s="686"/>
      <c r="X39" s="686"/>
      <c r="Y39" s="687"/>
      <c r="Z39" s="688">
        <v>6.6</v>
      </c>
      <c r="AA39" s="688"/>
      <c r="AB39" s="688"/>
      <c r="AC39" s="688"/>
      <c r="AD39" s="689" t="s">
        <v>241</v>
      </c>
      <c r="AE39" s="689"/>
      <c r="AF39" s="689"/>
      <c r="AG39" s="689"/>
      <c r="AH39" s="689"/>
      <c r="AI39" s="689"/>
      <c r="AJ39" s="689"/>
      <c r="AK39" s="689"/>
      <c r="AL39" s="690" t="s">
        <v>241</v>
      </c>
      <c r="AM39" s="691"/>
      <c r="AN39" s="691"/>
      <c r="AO39" s="692"/>
      <c r="AQ39" s="763" t="s">
        <v>338</v>
      </c>
      <c r="AR39" s="764"/>
      <c r="AS39" s="764"/>
      <c r="AT39" s="764"/>
      <c r="AU39" s="764"/>
      <c r="AV39" s="764"/>
      <c r="AW39" s="764"/>
      <c r="AX39" s="764"/>
      <c r="AY39" s="765"/>
      <c r="AZ39" s="685">
        <v>35172</v>
      </c>
      <c r="BA39" s="686"/>
      <c r="BB39" s="686"/>
      <c r="BC39" s="686"/>
      <c r="BD39" s="710"/>
      <c r="BE39" s="710"/>
      <c r="BF39" s="740"/>
      <c r="BG39" s="700" t="s">
        <v>339</v>
      </c>
      <c r="BH39" s="701"/>
      <c r="BI39" s="701"/>
      <c r="BJ39" s="701"/>
      <c r="BK39" s="701"/>
      <c r="BL39" s="701"/>
      <c r="BM39" s="701"/>
      <c r="BN39" s="701"/>
      <c r="BO39" s="701"/>
      <c r="BP39" s="701"/>
      <c r="BQ39" s="701"/>
      <c r="BR39" s="701"/>
      <c r="BS39" s="701"/>
      <c r="BT39" s="701"/>
      <c r="BU39" s="702"/>
      <c r="BV39" s="685">
        <v>92884</v>
      </c>
      <c r="BW39" s="686"/>
      <c r="BX39" s="686"/>
      <c r="BY39" s="686"/>
      <c r="BZ39" s="686"/>
      <c r="CA39" s="686"/>
      <c r="CB39" s="695"/>
      <c r="CD39" s="700" t="s">
        <v>340</v>
      </c>
      <c r="CE39" s="701"/>
      <c r="CF39" s="701"/>
      <c r="CG39" s="701"/>
      <c r="CH39" s="701"/>
      <c r="CI39" s="701"/>
      <c r="CJ39" s="701"/>
      <c r="CK39" s="701"/>
      <c r="CL39" s="701"/>
      <c r="CM39" s="701"/>
      <c r="CN39" s="701"/>
      <c r="CO39" s="701"/>
      <c r="CP39" s="701"/>
      <c r="CQ39" s="702"/>
      <c r="CR39" s="685">
        <v>6465045</v>
      </c>
      <c r="CS39" s="710"/>
      <c r="CT39" s="710"/>
      <c r="CU39" s="710"/>
      <c r="CV39" s="710"/>
      <c r="CW39" s="710"/>
      <c r="CX39" s="710"/>
      <c r="CY39" s="711"/>
      <c r="CZ39" s="690">
        <v>2.5</v>
      </c>
      <c r="DA39" s="722"/>
      <c r="DB39" s="722"/>
      <c r="DC39" s="724"/>
      <c r="DD39" s="694">
        <v>6404502</v>
      </c>
      <c r="DE39" s="710"/>
      <c r="DF39" s="710"/>
      <c r="DG39" s="710"/>
      <c r="DH39" s="710"/>
      <c r="DI39" s="710"/>
      <c r="DJ39" s="710"/>
      <c r="DK39" s="711"/>
      <c r="DL39" s="694" t="s">
        <v>241</v>
      </c>
      <c r="DM39" s="710"/>
      <c r="DN39" s="710"/>
      <c r="DO39" s="710"/>
      <c r="DP39" s="710"/>
      <c r="DQ39" s="710"/>
      <c r="DR39" s="710"/>
      <c r="DS39" s="710"/>
      <c r="DT39" s="710"/>
      <c r="DU39" s="710"/>
      <c r="DV39" s="711"/>
      <c r="DW39" s="690" t="s">
        <v>129</v>
      </c>
      <c r="DX39" s="722"/>
      <c r="DY39" s="722"/>
      <c r="DZ39" s="722"/>
      <c r="EA39" s="722"/>
      <c r="EB39" s="722"/>
      <c r="EC39" s="723"/>
    </row>
    <row r="40" spans="2:133" ht="11.25" customHeight="1" x14ac:dyDescent="0.15">
      <c r="B40" s="682" t="s">
        <v>341</v>
      </c>
      <c r="C40" s="683"/>
      <c r="D40" s="683"/>
      <c r="E40" s="683"/>
      <c r="F40" s="683"/>
      <c r="G40" s="683"/>
      <c r="H40" s="683"/>
      <c r="I40" s="683"/>
      <c r="J40" s="683"/>
      <c r="K40" s="683"/>
      <c r="L40" s="683"/>
      <c r="M40" s="683"/>
      <c r="N40" s="683"/>
      <c r="O40" s="683"/>
      <c r="P40" s="683"/>
      <c r="Q40" s="684"/>
      <c r="R40" s="685">
        <v>130793</v>
      </c>
      <c r="S40" s="686"/>
      <c r="T40" s="686"/>
      <c r="U40" s="686"/>
      <c r="V40" s="686"/>
      <c r="W40" s="686"/>
      <c r="X40" s="686"/>
      <c r="Y40" s="687"/>
      <c r="Z40" s="688">
        <v>0.1</v>
      </c>
      <c r="AA40" s="688"/>
      <c r="AB40" s="688"/>
      <c r="AC40" s="688"/>
      <c r="AD40" s="689" t="s">
        <v>129</v>
      </c>
      <c r="AE40" s="689"/>
      <c r="AF40" s="689"/>
      <c r="AG40" s="689"/>
      <c r="AH40" s="689"/>
      <c r="AI40" s="689"/>
      <c r="AJ40" s="689"/>
      <c r="AK40" s="689"/>
      <c r="AL40" s="690" t="s">
        <v>129</v>
      </c>
      <c r="AM40" s="691"/>
      <c r="AN40" s="691"/>
      <c r="AO40" s="692"/>
      <c r="AQ40" s="763" t="s">
        <v>342</v>
      </c>
      <c r="AR40" s="764"/>
      <c r="AS40" s="764"/>
      <c r="AT40" s="764"/>
      <c r="AU40" s="764"/>
      <c r="AV40" s="764"/>
      <c r="AW40" s="764"/>
      <c r="AX40" s="764"/>
      <c r="AY40" s="765"/>
      <c r="AZ40" s="685">
        <v>1200</v>
      </c>
      <c r="BA40" s="686"/>
      <c r="BB40" s="686"/>
      <c r="BC40" s="686"/>
      <c r="BD40" s="710"/>
      <c r="BE40" s="710"/>
      <c r="BF40" s="740"/>
      <c r="BG40" s="766" t="s">
        <v>343</v>
      </c>
      <c r="BH40" s="767"/>
      <c r="BI40" s="767"/>
      <c r="BJ40" s="767"/>
      <c r="BK40" s="767"/>
      <c r="BL40" s="236"/>
      <c r="BM40" s="701" t="s">
        <v>344</v>
      </c>
      <c r="BN40" s="701"/>
      <c r="BO40" s="701"/>
      <c r="BP40" s="701"/>
      <c r="BQ40" s="701"/>
      <c r="BR40" s="701"/>
      <c r="BS40" s="701"/>
      <c r="BT40" s="701"/>
      <c r="BU40" s="702"/>
      <c r="BV40" s="685">
        <v>84</v>
      </c>
      <c r="BW40" s="686"/>
      <c r="BX40" s="686"/>
      <c r="BY40" s="686"/>
      <c r="BZ40" s="686"/>
      <c r="CA40" s="686"/>
      <c r="CB40" s="695"/>
      <c r="CD40" s="700" t="s">
        <v>345</v>
      </c>
      <c r="CE40" s="701"/>
      <c r="CF40" s="701"/>
      <c r="CG40" s="701"/>
      <c r="CH40" s="701"/>
      <c r="CI40" s="701"/>
      <c r="CJ40" s="701"/>
      <c r="CK40" s="701"/>
      <c r="CL40" s="701"/>
      <c r="CM40" s="701"/>
      <c r="CN40" s="701"/>
      <c r="CO40" s="701"/>
      <c r="CP40" s="701"/>
      <c r="CQ40" s="702"/>
      <c r="CR40" s="685">
        <v>877469</v>
      </c>
      <c r="CS40" s="686"/>
      <c r="CT40" s="686"/>
      <c r="CU40" s="686"/>
      <c r="CV40" s="686"/>
      <c r="CW40" s="686"/>
      <c r="CX40" s="686"/>
      <c r="CY40" s="687"/>
      <c r="CZ40" s="690">
        <v>0.3</v>
      </c>
      <c r="DA40" s="722"/>
      <c r="DB40" s="722"/>
      <c r="DC40" s="724"/>
      <c r="DD40" s="694">
        <v>96121</v>
      </c>
      <c r="DE40" s="686"/>
      <c r="DF40" s="686"/>
      <c r="DG40" s="686"/>
      <c r="DH40" s="686"/>
      <c r="DI40" s="686"/>
      <c r="DJ40" s="686"/>
      <c r="DK40" s="687"/>
      <c r="DL40" s="694">
        <v>7635</v>
      </c>
      <c r="DM40" s="686"/>
      <c r="DN40" s="686"/>
      <c r="DO40" s="686"/>
      <c r="DP40" s="686"/>
      <c r="DQ40" s="686"/>
      <c r="DR40" s="686"/>
      <c r="DS40" s="686"/>
      <c r="DT40" s="686"/>
      <c r="DU40" s="686"/>
      <c r="DV40" s="687"/>
      <c r="DW40" s="690">
        <v>0</v>
      </c>
      <c r="DX40" s="722"/>
      <c r="DY40" s="722"/>
      <c r="DZ40" s="722"/>
      <c r="EA40" s="722"/>
      <c r="EB40" s="722"/>
      <c r="EC40" s="723"/>
    </row>
    <row r="41" spans="2:133" ht="11.25" customHeight="1" x14ac:dyDescent="0.15">
      <c r="B41" s="682" t="s">
        <v>346</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238</v>
      </c>
      <c r="AE41" s="689"/>
      <c r="AF41" s="689"/>
      <c r="AG41" s="689"/>
      <c r="AH41" s="689"/>
      <c r="AI41" s="689"/>
      <c r="AJ41" s="689"/>
      <c r="AK41" s="689"/>
      <c r="AL41" s="690" t="s">
        <v>129</v>
      </c>
      <c r="AM41" s="691"/>
      <c r="AN41" s="691"/>
      <c r="AO41" s="692"/>
      <c r="AQ41" s="763" t="s">
        <v>347</v>
      </c>
      <c r="AR41" s="764"/>
      <c r="AS41" s="764"/>
      <c r="AT41" s="764"/>
      <c r="AU41" s="764"/>
      <c r="AV41" s="764"/>
      <c r="AW41" s="764"/>
      <c r="AX41" s="764"/>
      <c r="AY41" s="765"/>
      <c r="AZ41" s="685">
        <v>4479504</v>
      </c>
      <c r="BA41" s="686"/>
      <c r="BB41" s="686"/>
      <c r="BC41" s="686"/>
      <c r="BD41" s="710"/>
      <c r="BE41" s="710"/>
      <c r="BF41" s="740"/>
      <c r="BG41" s="766"/>
      <c r="BH41" s="767"/>
      <c r="BI41" s="767"/>
      <c r="BJ41" s="767"/>
      <c r="BK41" s="767"/>
      <c r="BL41" s="236"/>
      <c r="BM41" s="701" t="s">
        <v>348</v>
      </c>
      <c r="BN41" s="701"/>
      <c r="BO41" s="701"/>
      <c r="BP41" s="701"/>
      <c r="BQ41" s="701"/>
      <c r="BR41" s="701"/>
      <c r="BS41" s="701"/>
      <c r="BT41" s="701"/>
      <c r="BU41" s="702"/>
      <c r="BV41" s="685">
        <v>3</v>
      </c>
      <c r="BW41" s="686"/>
      <c r="BX41" s="686"/>
      <c r="BY41" s="686"/>
      <c r="BZ41" s="686"/>
      <c r="CA41" s="686"/>
      <c r="CB41" s="695"/>
      <c r="CD41" s="700" t="s">
        <v>349</v>
      </c>
      <c r="CE41" s="701"/>
      <c r="CF41" s="701"/>
      <c r="CG41" s="701"/>
      <c r="CH41" s="701"/>
      <c r="CI41" s="701"/>
      <c r="CJ41" s="701"/>
      <c r="CK41" s="701"/>
      <c r="CL41" s="701"/>
      <c r="CM41" s="701"/>
      <c r="CN41" s="701"/>
      <c r="CO41" s="701"/>
      <c r="CP41" s="701"/>
      <c r="CQ41" s="702"/>
      <c r="CR41" s="685" t="s">
        <v>129</v>
      </c>
      <c r="CS41" s="710"/>
      <c r="CT41" s="710"/>
      <c r="CU41" s="710"/>
      <c r="CV41" s="710"/>
      <c r="CW41" s="710"/>
      <c r="CX41" s="710"/>
      <c r="CY41" s="711"/>
      <c r="CZ41" s="690" t="s">
        <v>129</v>
      </c>
      <c r="DA41" s="722"/>
      <c r="DB41" s="722"/>
      <c r="DC41" s="724"/>
      <c r="DD41" s="694" t="s">
        <v>129</v>
      </c>
      <c r="DE41" s="710"/>
      <c r="DF41" s="710"/>
      <c r="DG41" s="710"/>
      <c r="DH41" s="710"/>
      <c r="DI41" s="710"/>
      <c r="DJ41" s="710"/>
      <c r="DK41" s="71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350</v>
      </c>
      <c r="C42" s="683"/>
      <c r="D42" s="683"/>
      <c r="E42" s="683"/>
      <c r="F42" s="683"/>
      <c r="G42" s="683"/>
      <c r="H42" s="683"/>
      <c r="I42" s="683"/>
      <c r="J42" s="683"/>
      <c r="K42" s="683"/>
      <c r="L42" s="683"/>
      <c r="M42" s="683"/>
      <c r="N42" s="683"/>
      <c r="O42" s="683"/>
      <c r="P42" s="683"/>
      <c r="Q42" s="684"/>
      <c r="R42" s="685">
        <v>6545236</v>
      </c>
      <c r="S42" s="686"/>
      <c r="T42" s="686"/>
      <c r="U42" s="686"/>
      <c r="V42" s="686"/>
      <c r="W42" s="686"/>
      <c r="X42" s="686"/>
      <c r="Y42" s="687"/>
      <c r="Z42" s="688">
        <v>2.5</v>
      </c>
      <c r="AA42" s="688"/>
      <c r="AB42" s="688"/>
      <c r="AC42" s="688"/>
      <c r="AD42" s="689" t="s">
        <v>241</v>
      </c>
      <c r="AE42" s="689"/>
      <c r="AF42" s="689"/>
      <c r="AG42" s="689"/>
      <c r="AH42" s="689"/>
      <c r="AI42" s="689"/>
      <c r="AJ42" s="689"/>
      <c r="AK42" s="689"/>
      <c r="AL42" s="690" t="s">
        <v>129</v>
      </c>
      <c r="AM42" s="691"/>
      <c r="AN42" s="691"/>
      <c r="AO42" s="692"/>
      <c r="AQ42" s="784" t="s">
        <v>351</v>
      </c>
      <c r="AR42" s="785"/>
      <c r="AS42" s="785"/>
      <c r="AT42" s="785"/>
      <c r="AU42" s="785"/>
      <c r="AV42" s="785"/>
      <c r="AW42" s="785"/>
      <c r="AX42" s="785"/>
      <c r="AY42" s="786"/>
      <c r="AZ42" s="776">
        <v>13964426</v>
      </c>
      <c r="BA42" s="777"/>
      <c r="BB42" s="777"/>
      <c r="BC42" s="777"/>
      <c r="BD42" s="756"/>
      <c r="BE42" s="756"/>
      <c r="BF42" s="758"/>
      <c r="BG42" s="768"/>
      <c r="BH42" s="769"/>
      <c r="BI42" s="769"/>
      <c r="BJ42" s="769"/>
      <c r="BK42" s="769"/>
      <c r="BL42" s="237"/>
      <c r="BM42" s="713" t="s">
        <v>352</v>
      </c>
      <c r="BN42" s="713"/>
      <c r="BO42" s="713"/>
      <c r="BP42" s="713"/>
      <c r="BQ42" s="713"/>
      <c r="BR42" s="713"/>
      <c r="BS42" s="713"/>
      <c r="BT42" s="713"/>
      <c r="BU42" s="714"/>
      <c r="BV42" s="776">
        <v>337</v>
      </c>
      <c r="BW42" s="777"/>
      <c r="BX42" s="777"/>
      <c r="BY42" s="777"/>
      <c r="BZ42" s="777"/>
      <c r="CA42" s="777"/>
      <c r="CB42" s="783"/>
      <c r="CD42" s="682" t="s">
        <v>353</v>
      </c>
      <c r="CE42" s="683"/>
      <c r="CF42" s="683"/>
      <c r="CG42" s="683"/>
      <c r="CH42" s="683"/>
      <c r="CI42" s="683"/>
      <c r="CJ42" s="683"/>
      <c r="CK42" s="683"/>
      <c r="CL42" s="683"/>
      <c r="CM42" s="683"/>
      <c r="CN42" s="683"/>
      <c r="CO42" s="683"/>
      <c r="CP42" s="683"/>
      <c r="CQ42" s="684"/>
      <c r="CR42" s="685">
        <v>20086518</v>
      </c>
      <c r="CS42" s="686"/>
      <c r="CT42" s="686"/>
      <c r="CU42" s="686"/>
      <c r="CV42" s="686"/>
      <c r="CW42" s="686"/>
      <c r="CX42" s="686"/>
      <c r="CY42" s="687"/>
      <c r="CZ42" s="690">
        <v>7.8</v>
      </c>
      <c r="DA42" s="691"/>
      <c r="DB42" s="691"/>
      <c r="DC42" s="703"/>
      <c r="DD42" s="694">
        <v>3489677</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354</v>
      </c>
      <c r="C43" s="727"/>
      <c r="D43" s="727"/>
      <c r="E43" s="727"/>
      <c r="F43" s="727"/>
      <c r="G43" s="727"/>
      <c r="H43" s="727"/>
      <c r="I43" s="727"/>
      <c r="J43" s="727"/>
      <c r="K43" s="727"/>
      <c r="L43" s="727"/>
      <c r="M43" s="727"/>
      <c r="N43" s="727"/>
      <c r="O43" s="727"/>
      <c r="P43" s="727"/>
      <c r="Q43" s="728"/>
      <c r="R43" s="776">
        <v>259808111</v>
      </c>
      <c r="S43" s="777"/>
      <c r="T43" s="777"/>
      <c r="U43" s="777"/>
      <c r="V43" s="777"/>
      <c r="W43" s="777"/>
      <c r="X43" s="777"/>
      <c r="Y43" s="778"/>
      <c r="Z43" s="779">
        <v>100</v>
      </c>
      <c r="AA43" s="779"/>
      <c r="AB43" s="779"/>
      <c r="AC43" s="779"/>
      <c r="AD43" s="780">
        <v>99160736</v>
      </c>
      <c r="AE43" s="780"/>
      <c r="AF43" s="780"/>
      <c r="AG43" s="780"/>
      <c r="AH43" s="780"/>
      <c r="AI43" s="780"/>
      <c r="AJ43" s="780"/>
      <c r="AK43" s="780"/>
      <c r="AL43" s="781">
        <v>100</v>
      </c>
      <c r="AM43" s="757"/>
      <c r="AN43" s="757"/>
      <c r="AO43" s="782"/>
      <c r="BV43" s="238"/>
      <c r="BW43" s="238"/>
      <c r="BX43" s="238"/>
      <c r="BY43" s="238"/>
      <c r="BZ43" s="238"/>
      <c r="CA43" s="238"/>
      <c r="CB43" s="238"/>
      <c r="CD43" s="682" t="s">
        <v>355</v>
      </c>
      <c r="CE43" s="683"/>
      <c r="CF43" s="683"/>
      <c r="CG43" s="683"/>
      <c r="CH43" s="683"/>
      <c r="CI43" s="683"/>
      <c r="CJ43" s="683"/>
      <c r="CK43" s="683"/>
      <c r="CL43" s="683"/>
      <c r="CM43" s="683"/>
      <c r="CN43" s="683"/>
      <c r="CO43" s="683"/>
      <c r="CP43" s="683"/>
      <c r="CQ43" s="684"/>
      <c r="CR43" s="685">
        <v>525722</v>
      </c>
      <c r="CS43" s="710"/>
      <c r="CT43" s="710"/>
      <c r="CU43" s="710"/>
      <c r="CV43" s="710"/>
      <c r="CW43" s="710"/>
      <c r="CX43" s="710"/>
      <c r="CY43" s="711"/>
      <c r="CZ43" s="690">
        <v>0.2</v>
      </c>
      <c r="DA43" s="722"/>
      <c r="DB43" s="722"/>
      <c r="DC43" s="724"/>
      <c r="DD43" s="694">
        <v>525722</v>
      </c>
      <c r="DE43" s="710"/>
      <c r="DF43" s="710"/>
      <c r="DG43" s="710"/>
      <c r="DH43" s="710"/>
      <c r="DI43" s="710"/>
      <c r="DJ43" s="710"/>
      <c r="DK43" s="71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356</v>
      </c>
      <c r="CG44" s="683"/>
      <c r="CH44" s="683"/>
      <c r="CI44" s="683"/>
      <c r="CJ44" s="683"/>
      <c r="CK44" s="683"/>
      <c r="CL44" s="683"/>
      <c r="CM44" s="683"/>
      <c r="CN44" s="683"/>
      <c r="CO44" s="683"/>
      <c r="CP44" s="683"/>
      <c r="CQ44" s="684"/>
      <c r="CR44" s="685">
        <v>20079335</v>
      </c>
      <c r="CS44" s="686"/>
      <c r="CT44" s="686"/>
      <c r="CU44" s="686"/>
      <c r="CV44" s="686"/>
      <c r="CW44" s="686"/>
      <c r="CX44" s="686"/>
      <c r="CY44" s="687"/>
      <c r="CZ44" s="690">
        <v>7.8</v>
      </c>
      <c r="DA44" s="691"/>
      <c r="DB44" s="691"/>
      <c r="DC44" s="703"/>
      <c r="DD44" s="694">
        <v>3489361</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358</v>
      </c>
      <c r="CG45" s="683"/>
      <c r="CH45" s="683"/>
      <c r="CI45" s="683"/>
      <c r="CJ45" s="683"/>
      <c r="CK45" s="683"/>
      <c r="CL45" s="683"/>
      <c r="CM45" s="683"/>
      <c r="CN45" s="683"/>
      <c r="CO45" s="683"/>
      <c r="CP45" s="683"/>
      <c r="CQ45" s="684"/>
      <c r="CR45" s="685">
        <v>8892940</v>
      </c>
      <c r="CS45" s="710"/>
      <c r="CT45" s="710"/>
      <c r="CU45" s="710"/>
      <c r="CV45" s="710"/>
      <c r="CW45" s="710"/>
      <c r="CX45" s="710"/>
      <c r="CY45" s="711"/>
      <c r="CZ45" s="690">
        <v>3.4</v>
      </c>
      <c r="DA45" s="722"/>
      <c r="DB45" s="722"/>
      <c r="DC45" s="724"/>
      <c r="DD45" s="694">
        <v>194246</v>
      </c>
      <c r="DE45" s="710"/>
      <c r="DF45" s="710"/>
      <c r="DG45" s="710"/>
      <c r="DH45" s="710"/>
      <c r="DI45" s="710"/>
      <c r="DJ45" s="710"/>
      <c r="DK45" s="71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360</v>
      </c>
      <c r="CG46" s="683"/>
      <c r="CH46" s="683"/>
      <c r="CI46" s="683"/>
      <c r="CJ46" s="683"/>
      <c r="CK46" s="683"/>
      <c r="CL46" s="683"/>
      <c r="CM46" s="683"/>
      <c r="CN46" s="683"/>
      <c r="CO46" s="683"/>
      <c r="CP46" s="683"/>
      <c r="CQ46" s="684"/>
      <c r="CR46" s="685">
        <v>10511940</v>
      </c>
      <c r="CS46" s="686"/>
      <c r="CT46" s="686"/>
      <c r="CU46" s="686"/>
      <c r="CV46" s="686"/>
      <c r="CW46" s="686"/>
      <c r="CX46" s="686"/>
      <c r="CY46" s="687"/>
      <c r="CZ46" s="690">
        <v>4.0999999999999996</v>
      </c>
      <c r="DA46" s="691"/>
      <c r="DB46" s="691"/>
      <c r="DC46" s="703"/>
      <c r="DD46" s="694">
        <v>3264760</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362</v>
      </c>
      <c r="CG47" s="683"/>
      <c r="CH47" s="683"/>
      <c r="CI47" s="683"/>
      <c r="CJ47" s="683"/>
      <c r="CK47" s="683"/>
      <c r="CL47" s="683"/>
      <c r="CM47" s="683"/>
      <c r="CN47" s="683"/>
      <c r="CO47" s="683"/>
      <c r="CP47" s="683"/>
      <c r="CQ47" s="684"/>
      <c r="CR47" s="685">
        <v>7183</v>
      </c>
      <c r="CS47" s="710"/>
      <c r="CT47" s="710"/>
      <c r="CU47" s="710"/>
      <c r="CV47" s="710"/>
      <c r="CW47" s="710"/>
      <c r="CX47" s="710"/>
      <c r="CY47" s="711"/>
      <c r="CZ47" s="690">
        <v>0</v>
      </c>
      <c r="DA47" s="722"/>
      <c r="DB47" s="722"/>
      <c r="DC47" s="724"/>
      <c r="DD47" s="694">
        <v>316</v>
      </c>
      <c r="DE47" s="710"/>
      <c r="DF47" s="710"/>
      <c r="DG47" s="710"/>
      <c r="DH47" s="710"/>
      <c r="DI47" s="710"/>
      <c r="DJ47" s="710"/>
      <c r="DK47" s="71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363</v>
      </c>
      <c r="CG48" s="683"/>
      <c r="CH48" s="683"/>
      <c r="CI48" s="683"/>
      <c r="CJ48" s="683"/>
      <c r="CK48" s="683"/>
      <c r="CL48" s="683"/>
      <c r="CM48" s="683"/>
      <c r="CN48" s="683"/>
      <c r="CO48" s="683"/>
      <c r="CP48" s="683"/>
      <c r="CQ48" s="684"/>
      <c r="CR48" s="685" t="s">
        <v>241</v>
      </c>
      <c r="CS48" s="686"/>
      <c r="CT48" s="686"/>
      <c r="CU48" s="686"/>
      <c r="CV48" s="686"/>
      <c r="CW48" s="686"/>
      <c r="CX48" s="686"/>
      <c r="CY48" s="687"/>
      <c r="CZ48" s="690" t="s">
        <v>129</v>
      </c>
      <c r="DA48" s="691"/>
      <c r="DB48" s="691"/>
      <c r="DC48" s="703"/>
      <c r="DD48" s="694" t="s">
        <v>241</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364</v>
      </c>
      <c r="CE49" s="727"/>
      <c r="CF49" s="727"/>
      <c r="CG49" s="727"/>
      <c r="CH49" s="727"/>
      <c r="CI49" s="727"/>
      <c r="CJ49" s="727"/>
      <c r="CK49" s="727"/>
      <c r="CL49" s="727"/>
      <c r="CM49" s="727"/>
      <c r="CN49" s="727"/>
      <c r="CO49" s="727"/>
      <c r="CP49" s="727"/>
      <c r="CQ49" s="728"/>
      <c r="CR49" s="776">
        <v>258034328</v>
      </c>
      <c r="CS49" s="756"/>
      <c r="CT49" s="756"/>
      <c r="CU49" s="756"/>
      <c r="CV49" s="756"/>
      <c r="CW49" s="756"/>
      <c r="CX49" s="756"/>
      <c r="CY49" s="787"/>
      <c r="CZ49" s="781">
        <v>100</v>
      </c>
      <c r="DA49" s="788"/>
      <c r="DB49" s="788"/>
      <c r="DC49" s="789"/>
      <c r="DD49" s="790">
        <v>124408789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TfnSGeJ/bmEH1ls4mg4EX3tHfHXyKgFY83gMZ1wSRrrGpxXa0wKl9vlQMMbEBwWjtOSx4K3QrmdEQTNK3yzMYw==" saltValue="JByyO2w8n6kkTYy4bs2nC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Q16" sqref="Q16:U16"/>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366</v>
      </c>
      <c r="DK2" s="833"/>
      <c r="DL2" s="833"/>
      <c r="DM2" s="833"/>
      <c r="DN2" s="833"/>
      <c r="DO2" s="834"/>
      <c r="DP2" s="251"/>
      <c r="DQ2" s="832" t="s">
        <v>367</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368</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370</v>
      </c>
      <c r="B5" s="827"/>
      <c r="C5" s="827"/>
      <c r="D5" s="827"/>
      <c r="E5" s="827"/>
      <c r="F5" s="827"/>
      <c r="G5" s="827"/>
      <c r="H5" s="827"/>
      <c r="I5" s="827"/>
      <c r="J5" s="827"/>
      <c r="K5" s="827"/>
      <c r="L5" s="827"/>
      <c r="M5" s="827"/>
      <c r="N5" s="827"/>
      <c r="O5" s="827"/>
      <c r="P5" s="828"/>
      <c r="Q5" s="803" t="s">
        <v>371</v>
      </c>
      <c r="R5" s="804"/>
      <c r="S5" s="804"/>
      <c r="T5" s="804"/>
      <c r="U5" s="805"/>
      <c r="V5" s="803" t="s">
        <v>372</v>
      </c>
      <c r="W5" s="804"/>
      <c r="X5" s="804"/>
      <c r="Y5" s="804"/>
      <c r="Z5" s="805"/>
      <c r="AA5" s="803" t="s">
        <v>373</v>
      </c>
      <c r="AB5" s="804"/>
      <c r="AC5" s="804"/>
      <c r="AD5" s="804"/>
      <c r="AE5" s="804"/>
      <c r="AF5" s="836" t="s">
        <v>374</v>
      </c>
      <c r="AG5" s="804"/>
      <c r="AH5" s="804"/>
      <c r="AI5" s="804"/>
      <c r="AJ5" s="815"/>
      <c r="AK5" s="804" t="s">
        <v>375</v>
      </c>
      <c r="AL5" s="804"/>
      <c r="AM5" s="804"/>
      <c r="AN5" s="804"/>
      <c r="AO5" s="805"/>
      <c r="AP5" s="803" t="s">
        <v>376</v>
      </c>
      <c r="AQ5" s="804"/>
      <c r="AR5" s="804"/>
      <c r="AS5" s="804"/>
      <c r="AT5" s="805"/>
      <c r="AU5" s="803" t="s">
        <v>377</v>
      </c>
      <c r="AV5" s="804"/>
      <c r="AW5" s="804"/>
      <c r="AX5" s="804"/>
      <c r="AY5" s="815"/>
      <c r="AZ5" s="258"/>
      <c r="BA5" s="258"/>
      <c r="BB5" s="258"/>
      <c r="BC5" s="258"/>
      <c r="BD5" s="258"/>
      <c r="BE5" s="259"/>
      <c r="BF5" s="259"/>
      <c r="BG5" s="259"/>
      <c r="BH5" s="259"/>
      <c r="BI5" s="259"/>
      <c r="BJ5" s="259"/>
      <c r="BK5" s="259"/>
      <c r="BL5" s="259"/>
      <c r="BM5" s="259"/>
      <c r="BN5" s="259"/>
      <c r="BO5" s="259"/>
      <c r="BP5" s="259"/>
      <c r="BQ5" s="826" t="s">
        <v>378</v>
      </c>
      <c r="BR5" s="827"/>
      <c r="BS5" s="827"/>
      <c r="BT5" s="827"/>
      <c r="BU5" s="827"/>
      <c r="BV5" s="827"/>
      <c r="BW5" s="827"/>
      <c r="BX5" s="827"/>
      <c r="BY5" s="827"/>
      <c r="BZ5" s="827"/>
      <c r="CA5" s="827"/>
      <c r="CB5" s="827"/>
      <c r="CC5" s="827"/>
      <c r="CD5" s="827"/>
      <c r="CE5" s="827"/>
      <c r="CF5" s="827"/>
      <c r="CG5" s="828"/>
      <c r="CH5" s="803" t="s">
        <v>379</v>
      </c>
      <c r="CI5" s="804"/>
      <c r="CJ5" s="804"/>
      <c r="CK5" s="804"/>
      <c r="CL5" s="805"/>
      <c r="CM5" s="803" t="s">
        <v>380</v>
      </c>
      <c r="CN5" s="804"/>
      <c r="CO5" s="804"/>
      <c r="CP5" s="804"/>
      <c r="CQ5" s="805"/>
      <c r="CR5" s="803" t="s">
        <v>381</v>
      </c>
      <c r="CS5" s="804"/>
      <c r="CT5" s="804"/>
      <c r="CU5" s="804"/>
      <c r="CV5" s="805"/>
      <c r="CW5" s="803" t="s">
        <v>382</v>
      </c>
      <c r="CX5" s="804"/>
      <c r="CY5" s="804"/>
      <c r="CZ5" s="804"/>
      <c r="DA5" s="805"/>
      <c r="DB5" s="803" t="s">
        <v>383</v>
      </c>
      <c r="DC5" s="804"/>
      <c r="DD5" s="804"/>
      <c r="DE5" s="804"/>
      <c r="DF5" s="805"/>
      <c r="DG5" s="809" t="s">
        <v>384</v>
      </c>
      <c r="DH5" s="810"/>
      <c r="DI5" s="810"/>
      <c r="DJ5" s="810"/>
      <c r="DK5" s="811"/>
      <c r="DL5" s="809" t="s">
        <v>385</v>
      </c>
      <c r="DM5" s="810"/>
      <c r="DN5" s="810"/>
      <c r="DO5" s="810"/>
      <c r="DP5" s="811"/>
      <c r="DQ5" s="803" t="s">
        <v>386</v>
      </c>
      <c r="DR5" s="804"/>
      <c r="DS5" s="804"/>
      <c r="DT5" s="804"/>
      <c r="DU5" s="805"/>
      <c r="DV5" s="803" t="s">
        <v>377</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387</v>
      </c>
      <c r="C7" s="818"/>
      <c r="D7" s="818"/>
      <c r="E7" s="818"/>
      <c r="F7" s="818"/>
      <c r="G7" s="818"/>
      <c r="H7" s="818"/>
      <c r="I7" s="818"/>
      <c r="J7" s="818"/>
      <c r="K7" s="818"/>
      <c r="L7" s="818"/>
      <c r="M7" s="818"/>
      <c r="N7" s="818"/>
      <c r="O7" s="818"/>
      <c r="P7" s="819"/>
      <c r="Q7" s="820">
        <v>264032</v>
      </c>
      <c r="R7" s="821"/>
      <c r="S7" s="821"/>
      <c r="T7" s="821"/>
      <c r="U7" s="821"/>
      <c r="V7" s="821">
        <v>262258</v>
      </c>
      <c r="W7" s="821"/>
      <c r="X7" s="821"/>
      <c r="Y7" s="821"/>
      <c r="Z7" s="821"/>
      <c r="AA7" s="821">
        <v>1773</v>
      </c>
      <c r="AB7" s="821"/>
      <c r="AC7" s="821"/>
      <c r="AD7" s="821"/>
      <c r="AE7" s="822"/>
      <c r="AF7" s="823">
        <v>458</v>
      </c>
      <c r="AG7" s="824"/>
      <c r="AH7" s="824"/>
      <c r="AI7" s="824"/>
      <c r="AJ7" s="825"/>
      <c r="AK7" s="863">
        <v>224</v>
      </c>
      <c r="AL7" s="864"/>
      <c r="AM7" s="864"/>
      <c r="AN7" s="864"/>
      <c r="AO7" s="864"/>
      <c r="AP7" s="864">
        <v>224411</v>
      </c>
      <c r="AQ7" s="864"/>
      <c r="AR7" s="864"/>
      <c r="AS7" s="864"/>
      <c r="AT7" s="864"/>
      <c r="AU7" s="865"/>
      <c r="AV7" s="865"/>
      <c r="AW7" s="865"/>
      <c r="AX7" s="865"/>
      <c r="AY7" s="866"/>
      <c r="AZ7" s="254"/>
      <c r="BA7" s="254"/>
      <c r="BB7" s="254"/>
      <c r="BC7" s="254"/>
      <c r="BD7" s="254"/>
      <c r="BE7" s="255"/>
      <c r="BF7" s="255"/>
      <c r="BG7" s="255"/>
      <c r="BH7" s="255"/>
      <c r="BI7" s="255"/>
      <c r="BJ7" s="255"/>
      <c r="BK7" s="255"/>
      <c r="BL7" s="255"/>
      <c r="BM7" s="255"/>
      <c r="BN7" s="255"/>
      <c r="BO7" s="255"/>
      <c r="BP7" s="255"/>
      <c r="BQ7" s="261">
        <v>1</v>
      </c>
      <c r="BR7" s="262"/>
      <c r="BS7" s="867" t="s">
        <v>607</v>
      </c>
      <c r="BT7" s="868"/>
      <c r="BU7" s="868"/>
      <c r="BV7" s="868"/>
      <c r="BW7" s="868"/>
      <c r="BX7" s="868"/>
      <c r="BY7" s="868"/>
      <c r="BZ7" s="868"/>
      <c r="CA7" s="868"/>
      <c r="CB7" s="868"/>
      <c r="CC7" s="868"/>
      <c r="CD7" s="868"/>
      <c r="CE7" s="868"/>
      <c r="CF7" s="868"/>
      <c r="CG7" s="869"/>
      <c r="CH7" s="857">
        <v>77</v>
      </c>
      <c r="CI7" s="858"/>
      <c r="CJ7" s="858"/>
      <c r="CK7" s="858"/>
      <c r="CL7" s="859"/>
      <c r="CM7" s="857">
        <v>3615</v>
      </c>
      <c r="CN7" s="858"/>
      <c r="CO7" s="858"/>
      <c r="CP7" s="858"/>
      <c r="CQ7" s="859"/>
      <c r="CR7" s="857">
        <v>148</v>
      </c>
      <c r="CS7" s="858"/>
      <c r="CT7" s="858"/>
      <c r="CU7" s="858"/>
      <c r="CV7" s="859"/>
      <c r="CW7" s="857">
        <v>293</v>
      </c>
      <c r="CX7" s="858"/>
      <c r="CY7" s="858"/>
      <c r="CZ7" s="858"/>
      <c r="DA7" s="859"/>
      <c r="DB7" s="857" t="s">
        <v>620</v>
      </c>
      <c r="DC7" s="858"/>
      <c r="DD7" s="858"/>
      <c r="DE7" s="858"/>
      <c r="DF7" s="859"/>
      <c r="DG7" s="860" t="s">
        <v>620</v>
      </c>
      <c r="DH7" s="861"/>
      <c r="DI7" s="861"/>
      <c r="DJ7" s="861"/>
      <c r="DK7" s="862"/>
      <c r="DL7" s="860" t="s">
        <v>620</v>
      </c>
      <c r="DM7" s="861"/>
      <c r="DN7" s="861"/>
      <c r="DO7" s="861"/>
      <c r="DP7" s="862"/>
      <c r="DQ7" s="860" t="s">
        <v>620</v>
      </c>
      <c r="DR7" s="861"/>
      <c r="DS7" s="861"/>
      <c r="DT7" s="861"/>
      <c r="DU7" s="862"/>
      <c r="DV7" s="838"/>
      <c r="DW7" s="839"/>
      <c r="DX7" s="839"/>
      <c r="DY7" s="839"/>
      <c r="DZ7" s="840"/>
      <c r="EA7" s="256"/>
    </row>
    <row r="8" spans="1:131" s="257" customFormat="1" ht="26.25" customHeight="1" x14ac:dyDescent="0.15">
      <c r="A8" s="263">
        <v>2</v>
      </c>
      <c r="B8" s="841" t="s">
        <v>388</v>
      </c>
      <c r="C8" s="842"/>
      <c r="D8" s="842"/>
      <c r="E8" s="842"/>
      <c r="F8" s="842"/>
      <c r="G8" s="842"/>
      <c r="H8" s="842"/>
      <c r="I8" s="842"/>
      <c r="J8" s="842"/>
      <c r="K8" s="842"/>
      <c r="L8" s="842"/>
      <c r="M8" s="842"/>
      <c r="N8" s="842"/>
      <c r="O8" s="842"/>
      <c r="P8" s="843"/>
      <c r="Q8" s="844">
        <v>8</v>
      </c>
      <c r="R8" s="845"/>
      <c r="S8" s="845"/>
      <c r="T8" s="845"/>
      <c r="U8" s="845"/>
      <c r="V8" s="845">
        <v>8</v>
      </c>
      <c r="W8" s="845"/>
      <c r="X8" s="845"/>
      <c r="Y8" s="845"/>
      <c r="Z8" s="845"/>
      <c r="AA8" s="845" t="s">
        <v>621</v>
      </c>
      <c r="AB8" s="845"/>
      <c r="AC8" s="845"/>
      <c r="AD8" s="845"/>
      <c r="AE8" s="846"/>
      <c r="AF8" s="847" t="s">
        <v>389</v>
      </c>
      <c r="AG8" s="848"/>
      <c r="AH8" s="848"/>
      <c r="AI8" s="848"/>
      <c r="AJ8" s="849"/>
      <c r="AK8" s="850">
        <v>6</v>
      </c>
      <c r="AL8" s="851"/>
      <c r="AM8" s="851"/>
      <c r="AN8" s="851"/>
      <c r="AO8" s="851"/>
      <c r="AP8" s="851" t="s">
        <v>621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608</v>
      </c>
      <c r="BT8" s="855"/>
      <c r="BU8" s="855"/>
      <c r="BV8" s="855"/>
      <c r="BW8" s="855"/>
      <c r="BX8" s="855"/>
      <c r="BY8" s="855"/>
      <c r="BZ8" s="855"/>
      <c r="CA8" s="855"/>
      <c r="CB8" s="855"/>
      <c r="CC8" s="855"/>
      <c r="CD8" s="855"/>
      <c r="CE8" s="855"/>
      <c r="CF8" s="855"/>
      <c r="CG8" s="856"/>
      <c r="CH8" s="860">
        <v>28</v>
      </c>
      <c r="CI8" s="861"/>
      <c r="CJ8" s="861"/>
      <c r="CK8" s="861"/>
      <c r="CL8" s="862"/>
      <c r="CM8" s="860">
        <v>268</v>
      </c>
      <c r="CN8" s="861"/>
      <c r="CO8" s="861"/>
      <c r="CP8" s="861"/>
      <c r="CQ8" s="862"/>
      <c r="CR8" s="860">
        <v>60</v>
      </c>
      <c r="CS8" s="861"/>
      <c r="CT8" s="861"/>
      <c r="CU8" s="861"/>
      <c r="CV8" s="862"/>
      <c r="CW8" s="860">
        <v>8</v>
      </c>
      <c r="CX8" s="861"/>
      <c r="CY8" s="861"/>
      <c r="CZ8" s="861"/>
      <c r="DA8" s="862"/>
      <c r="DB8" s="860" t="s">
        <v>620</v>
      </c>
      <c r="DC8" s="861"/>
      <c r="DD8" s="861"/>
      <c r="DE8" s="861"/>
      <c r="DF8" s="862"/>
      <c r="DG8" s="860" t="s">
        <v>620</v>
      </c>
      <c r="DH8" s="861"/>
      <c r="DI8" s="861"/>
      <c r="DJ8" s="861"/>
      <c r="DK8" s="862"/>
      <c r="DL8" s="860" t="s">
        <v>620</v>
      </c>
      <c r="DM8" s="861"/>
      <c r="DN8" s="861"/>
      <c r="DO8" s="861"/>
      <c r="DP8" s="862"/>
      <c r="DQ8" s="860" t="s">
        <v>620</v>
      </c>
      <c r="DR8" s="861"/>
      <c r="DS8" s="861"/>
      <c r="DT8" s="861"/>
      <c r="DU8" s="862"/>
      <c r="DV8" s="870"/>
      <c r="DW8" s="871"/>
      <c r="DX8" s="871"/>
      <c r="DY8" s="871"/>
      <c r="DZ8" s="872"/>
      <c r="EA8" s="256"/>
    </row>
    <row r="9" spans="1:131" s="257" customFormat="1" ht="26.25" customHeight="1" x14ac:dyDescent="0.15">
      <c r="A9" s="263">
        <v>3</v>
      </c>
      <c r="B9" s="841" t="s">
        <v>390</v>
      </c>
      <c r="C9" s="842"/>
      <c r="D9" s="842"/>
      <c r="E9" s="842"/>
      <c r="F9" s="842"/>
      <c r="G9" s="842"/>
      <c r="H9" s="842"/>
      <c r="I9" s="842"/>
      <c r="J9" s="842"/>
      <c r="K9" s="842"/>
      <c r="L9" s="842"/>
      <c r="M9" s="842"/>
      <c r="N9" s="842"/>
      <c r="O9" s="842"/>
      <c r="P9" s="843"/>
      <c r="Q9" s="844">
        <v>1239</v>
      </c>
      <c r="R9" s="845"/>
      <c r="S9" s="845"/>
      <c r="T9" s="845"/>
      <c r="U9" s="845"/>
      <c r="V9" s="845">
        <v>1239</v>
      </c>
      <c r="W9" s="845"/>
      <c r="X9" s="845"/>
      <c r="Y9" s="845"/>
      <c r="Z9" s="845"/>
      <c r="AA9" s="845" t="s">
        <v>621</v>
      </c>
      <c r="AB9" s="845"/>
      <c r="AC9" s="845"/>
      <c r="AD9" s="845"/>
      <c r="AE9" s="846"/>
      <c r="AF9" s="847" t="s">
        <v>129</v>
      </c>
      <c r="AG9" s="848"/>
      <c r="AH9" s="848"/>
      <c r="AI9" s="848"/>
      <c r="AJ9" s="849"/>
      <c r="AK9" s="850">
        <v>1113</v>
      </c>
      <c r="AL9" s="851"/>
      <c r="AM9" s="851"/>
      <c r="AN9" s="851"/>
      <c r="AO9" s="851"/>
      <c r="AP9" s="851">
        <v>396</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609</v>
      </c>
      <c r="BT9" s="855"/>
      <c r="BU9" s="855"/>
      <c r="BV9" s="855"/>
      <c r="BW9" s="855"/>
      <c r="BX9" s="855"/>
      <c r="BY9" s="855"/>
      <c r="BZ9" s="855"/>
      <c r="CA9" s="855"/>
      <c r="CB9" s="855"/>
      <c r="CC9" s="855"/>
      <c r="CD9" s="855"/>
      <c r="CE9" s="855"/>
      <c r="CF9" s="855"/>
      <c r="CG9" s="856"/>
      <c r="CH9" s="860">
        <v>-314</v>
      </c>
      <c r="CI9" s="861"/>
      <c r="CJ9" s="861"/>
      <c r="CK9" s="861"/>
      <c r="CL9" s="862"/>
      <c r="CM9" s="860">
        <v>4145</v>
      </c>
      <c r="CN9" s="861"/>
      <c r="CO9" s="861"/>
      <c r="CP9" s="861"/>
      <c r="CQ9" s="862"/>
      <c r="CR9" s="860">
        <v>199</v>
      </c>
      <c r="CS9" s="861"/>
      <c r="CT9" s="861"/>
      <c r="CU9" s="861"/>
      <c r="CV9" s="862"/>
      <c r="CW9" s="860">
        <v>286</v>
      </c>
      <c r="CX9" s="861"/>
      <c r="CY9" s="861"/>
      <c r="CZ9" s="861"/>
      <c r="DA9" s="862"/>
      <c r="DB9" s="860" t="s">
        <v>620</v>
      </c>
      <c r="DC9" s="861"/>
      <c r="DD9" s="861"/>
      <c r="DE9" s="861"/>
      <c r="DF9" s="862"/>
      <c r="DG9" s="860" t="s">
        <v>620</v>
      </c>
      <c r="DH9" s="861"/>
      <c r="DI9" s="861"/>
      <c r="DJ9" s="861"/>
      <c r="DK9" s="862"/>
      <c r="DL9" s="860" t="s">
        <v>620</v>
      </c>
      <c r="DM9" s="861"/>
      <c r="DN9" s="861"/>
      <c r="DO9" s="861"/>
      <c r="DP9" s="862"/>
      <c r="DQ9" s="860" t="s">
        <v>620</v>
      </c>
      <c r="DR9" s="861"/>
      <c r="DS9" s="861"/>
      <c r="DT9" s="861"/>
      <c r="DU9" s="862"/>
      <c r="DV9" s="870"/>
      <c r="DW9" s="871"/>
      <c r="DX9" s="871"/>
      <c r="DY9" s="871"/>
      <c r="DZ9" s="872"/>
      <c r="EA9" s="256"/>
    </row>
    <row r="10" spans="1:131" s="257" customFormat="1" ht="26.25" customHeight="1" x14ac:dyDescent="0.15">
      <c r="A10" s="263">
        <v>4</v>
      </c>
      <c r="B10" s="841" t="s">
        <v>391</v>
      </c>
      <c r="C10" s="842"/>
      <c r="D10" s="842"/>
      <c r="E10" s="842"/>
      <c r="F10" s="842"/>
      <c r="G10" s="842"/>
      <c r="H10" s="842"/>
      <c r="I10" s="842"/>
      <c r="J10" s="842"/>
      <c r="K10" s="842"/>
      <c r="L10" s="842"/>
      <c r="M10" s="842"/>
      <c r="N10" s="842"/>
      <c r="O10" s="842"/>
      <c r="P10" s="843"/>
      <c r="Q10" s="844">
        <v>14</v>
      </c>
      <c r="R10" s="845"/>
      <c r="S10" s="845"/>
      <c r="T10" s="845"/>
      <c r="U10" s="845"/>
      <c r="V10" s="845">
        <v>14</v>
      </c>
      <c r="W10" s="845"/>
      <c r="X10" s="845"/>
      <c r="Y10" s="845"/>
      <c r="Z10" s="845"/>
      <c r="AA10" s="845">
        <v>0</v>
      </c>
      <c r="AB10" s="845"/>
      <c r="AC10" s="845"/>
      <c r="AD10" s="845"/>
      <c r="AE10" s="846"/>
      <c r="AF10" s="847">
        <v>0</v>
      </c>
      <c r="AG10" s="848"/>
      <c r="AH10" s="848"/>
      <c r="AI10" s="848"/>
      <c r="AJ10" s="849"/>
      <c r="AK10" s="850">
        <v>9</v>
      </c>
      <c r="AL10" s="851"/>
      <c r="AM10" s="851"/>
      <c r="AN10" s="851"/>
      <c r="AO10" s="851"/>
      <c r="AP10" s="851" t="s">
        <v>621</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610</v>
      </c>
      <c r="BT10" s="855"/>
      <c r="BU10" s="855"/>
      <c r="BV10" s="855"/>
      <c r="BW10" s="855"/>
      <c r="BX10" s="855"/>
      <c r="BY10" s="855"/>
      <c r="BZ10" s="855"/>
      <c r="CA10" s="855"/>
      <c r="CB10" s="855"/>
      <c r="CC10" s="855"/>
      <c r="CD10" s="855"/>
      <c r="CE10" s="855"/>
      <c r="CF10" s="855"/>
      <c r="CG10" s="856"/>
      <c r="CH10" s="860">
        <v>-55</v>
      </c>
      <c r="CI10" s="861"/>
      <c r="CJ10" s="861"/>
      <c r="CK10" s="861"/>
      <c r="CL10" s="862"/>
      <c r="CM10" s="860">
        <v>2193</v>
      </c>
      <c r="CN10" s="861"/>
      <c r="CO10" s="861"/>
      <c r="CP10" s="861"/>
      <c r="CQ10" s="862"/>
      <c r="CR10" s="860">
        <v>100</v>
      </c>
      <c r="CS10" s="861"/>
      <c r="CT10" s="861"/>
      <c r="CU10" s="861"/>
      <c r="CV10" s="862"/>
      <c r="CW10" s="860">
        <v>9</v>
      </c>
      <c r="CX10" s="861"/>
      <c r="CY10" s="861"/>
      <c r="CZ10" s="861"/>
      <c r="DA10" s="862"/>
      <c r="DB10" s="860" t="s">
        <v>620</v>
      </c>
      <c r="DC10" s="861"/>
      <c r="DD10" s="861"/>
      <c r="DE10" s="861"/>
      <c r="DF10" s="862"/>
      <c r="DG10" s="860" t="s">
        <v>620</v>
      </c>
      <c r="DH10" s="861"/>
      <c r="DI10" s="861"/>
      <c r="DJ10" s="861"/>
      <c r="DK10" s="862"/>
      <c r="DL10" s="860" t="s">
        <v>620</v>
      </c>
      <c r="DM10" s="861"/>
      <c r="DN10" s="861"/>
      <c r="DO10" s="861"/>
      <c r="DP10" s="862"/>
      <c r="DQ10" s="860" t="s">
        <v>620</v>
      </c>
      <c r="DR10" s="861"/>
      <c r="DS10" s="861"/>
      <c r="DT10" s="861"/>
      <c r="DU10" s="862"/>
      <c r="DV10" s="870"/>
      <c r="DW10" s="871"/>
      <c r="DX10" s="871"/>
      <c r="DY10" s="871"/>
      <c r="DZ10" s="872"/>
      <c r="EA10" s="256"/>
    </row>
    <row r="11" spans="1:131" s="257" customFormat="1" ht="26.25" customHeight="1" x14ac:dyDescent="0.15">
      <c r="A11" s="263">
        <v>5</v>
      </c>
      <c r="B11" s="841" t="s">
        <v>392</v>
      </c>
      <c r="C11" s="842"/>
      <c r="D11" s="842"/>
      <c r="E11" s="842"/>
      <c r="F11" s="842"/>
      <c r="G11" s="842"/>
      <c r="H11" s="842"/>
      <c r="I11" s="842"/>
      <c r="J11" s="842"/>
      <c r="K11" s="842"/>
      <c r="L11" s="842"/>
      <c r="M11" s="842"/>
      <c r="N11" s="842"/>
      <c r="O11" s="842"/>
      <c r="P11" s="843"/>
      <c r="Q11" s="844">
        <v>26</v>
      </c>
      <c r="R11" s="845"/>
      <c r="S11" s="845"/>
      <c r="T11" s="845"/>
      <c r="U11" s="845"/>
      <c r="V11" s="845">
        <v>26</v>
      </c>
      <c r="W11" s="845"/>
      <c r="X11" s="845"/>
      <c r="Y11" s="845"/>
      <c r="Z11" s="845"/>
      <c r="AA11" s="845">
        <v>0</v>
      </c>
      <c r="AB11" s="845"/>
      <c r="AC11" s="845"/>
      <c r="AD11" s="845"/>
      <c r="AE11" s="846"/>
      <c r="AF11" s="847" t="s">
        <v>129</v>
      </c>
      <c r="AG11" s="848"/>
      <c r="AH11" s="848"/>
      <c r="AI11" s="848"/>
      <c r="AJ11" s="849"/>
      <c r="AK11" s="850">
        <v>4928</v>
      </c>
      <c r="AL11" s="851"/>
      <c r="AM11" s="851"/>
      <c r="AN11" s="851"/>
      <c r="AO11" s="851"/>
      <c r="AP11" s="851">
        <v>117</v>
      </c>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611</v>
      </c>
      <c r="BT11" s="855"/>
      <c r="BU11" s="855"/>
      <c r="BV11" s="855"/>
      <c r="BW11" s="855"/>
      <c r="BX11" s="855"/>
      <c r="BY11" s="855"/>
      <c r="BZ11" s="855"/>
      <c r="CA11" s="855"/>
      <c r="CB11" s="855"/>
      <c r="CC11" s="855"/>
      <c r="CD11" s="855"/>
      <c r="CE11" s="855"/>
      <c r="CF11" s="855"/>
      <c r="CG11" s="856"/>
      <c r="CH11" s="860">
        <v>-16</v>
      </c>
      <c r="CI11" s="861"/>
      <c r="CJ11" s="861"/>
      <c r="CK11" s="861"/>
      <c r="CL11" s="862"/>
      <c r="CM11" s="860">
        <v>852</v>
      </c>
      <c r="CN11" s="861"/>
      <c r="CO11" s="861"/>
      <c r="CP11" s="861"/>
      <c r="CQ11" s="862"/>
      <c r="CR11" s="860">
        <v>63</v>
      </c>
      <c r="CS11" s="861"/>
      <c r="CT11" s="861"/>
      <c r="CU11" s="861"/>
      <c r="CV11" s="862"/>
      <c r="CW11" s="860">
        <v>12</v>
      </c>
      <c r="CX11" s="861"/>
      <c r="CY11" s="861"/>
      <c r="CZ11" s="861"/>
      <c r="DA11" s="862"/>
      <c r="DB11" s="860" t="s">
        <v>620</v>
      </c>
      <c r="DC11" s="861"/>
      <c r="DD11" s="861"/>
      <c r="DE11" s="861"/>
      <c r="DF11" s="862"/>
      <c r="DG11" s="860" t="s">
        <v>620</v>
      </c>
      <c r="DH11" s="861"/>
      <c r="DI11" s="861"/>
      <c r="DJ11" s="861"/>
      <c r="DK11" s="862"/>
      <c r="DL11" s="860" t="s">
        <v>620</v>
      </c>
      <c r="DM11" s="861"/>
      <c r="DN11" s="861"/>
      <c r="DO11" s="861"/>
      <c r="DP11" s="862"/>
      <c r="DQ11" s="860" t="s">
        <v>620</v>
      </c>
      <c r="DR11" s="861"/>
      <c r="DS11" s="861"/>
      <c r="DT11" s="861"/>
      <c r="DU11" s="862"/>
      <c r="DV11" s="870"/>
      <c r="DW11" s="871"/>
      <c r="DX11" s="871"/>
      <c r="DY11" s="871"/>
      <c r="DZ11" s="872"/>
      <c r="EA11" s="256"/>
    </row>
    <row r="12" spans="1:131" s="257" customFormat="1" ht="26.25" customHeight="1" x14ac:dyDescent="0.15">
      <c r="A12" s="263">
        <v>6</v>
      </c>
      <c r="B12" s="841" t="s">
        <v>393</v>
      </c>
      <c r="C12" s="842"/>
      <c r="D12" s="842"/>
      <c r="E12" s="842"/>
      <c r="F12" s="842"/>
      <c r="G12" s="842"/>
      <c r="H12" s="842"/>
      <c r="I12" s="842"/>
      <c r="J12" s="842"/>
      <c r="K12" s="842"/>
      <c r="L12" s="842"/>
      <c r="M12" s="842"/>
      <c r="N12" s="842"/>
      <c r="O12" s="842"/>
      <c r="P12" s="843"/>
      <c r="Q12" s="844">
        <v>5</v>
      </c>
      <c r="R12" s="845"/>
      <c r="S12" s="845"/>
      <c r="T12" s="845"/>
      <c r="U12" s="845"/>
      <c r="V12" s="845">
        <v>5</v>
      </c>
      <c r="W12" s="845"/>
      <c r="X12" s="845"/>
      <c r="Y12" s="845"/>
      <c r="Z12" s="845"/>
      <c r="AA12" s="845" t="s">
        <v>621</v>
      </c>
      <c r="AB12" s="845"/>
      <c r="AC12" s="845"/>
      <c r="AD12" s="845"/>
      <c r="AE12" s="846"/>
      <c r="AF12" s="847" t="s">
        <v>129</v>
      </c>
      <c r="AG12" s="848"/>
      <c r="AH12" s="848"/>
      <c r="AI12" s="848"/>
      <c r="AJ12" s="849"/>
      <c r="AK12" s="850">
        <v>3</v>
      </c>
      <c r="AL12" s="851"/>
      <c r="AM12" s="851"/>
      <c r="AN12" s="851"/>
      <c r="AO12" s="851"/>
      <c r="AP12" s="851" t="s">
        <v>621</v>
      </c>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612</v>
      </c>
      <c r="BT12" s="855"/>
      <c r="BU12" s="855"/>
      <c r="BV12" s="855"/>
      <c r="BW12" s="855"/>
      <c r="BX12" s="855"/>
      <c r="BY12" s="855"/>
      <c r="BZ12" s="855"/>
      <c r="CA12" s="855"/>
      <c r="CB12" s="855"/>
      <c r="CC12" s="855"/>
      <c r="CD12" s="855"/>
      <c r="CE12" s="855"/>
      <c r="CF12" s="855"/>
      <c r="CG12" s="856"/>
      <c r="CH12" s="860">
        <v>14</v>
      </c>
      <c r="CI12" s="861"/>
      <c r="CJ12" s="861"/>
      <c r="CK12" s="861"/>
      <c r="CL12" s="862"/>
      <c r="CM12" s="860">
        <v>732</v>
      </c>
      <c r="CN12" s="861"/>
      <c r="CO12" s="861"/>
      <c r="CP12" s="861"/>
      <c r="CQ12" s="862"/>
      <c r="CR12" s="860">
        <v>83</v>
      </c>
      <c r="CS12" s="861"/>
      <c r="CT12" s="861"/>
      <c r="CU12" s="861"/>
      <c r="CV12" s="862"/>
      <c r="CW12" s="860" t="s">
        <v>620</v>
      </c>
      <c r="CX12" s="861"/>
      <c r="CY12" s="861"/>
      <c r="CZ12" s="861"/>
      <c r="DA12" s="862"/>
      <c r="DB12" s="860">
        <v>26</v>
      </c>
      <c r="DC12" s="861"/>
      <c r="DD12" s="861"/>
      <c r="DE12" s="861"/>
      <c r="DF12" s="862"/>
      <c r="DG12" s="860" t="s">
        <v>620</v>
      </c>
      <c r="DH12" s="861"/>
      <c r="DI12" s="861"/>
      <c r="DJ12" s="861"/>
      <c r="DK12" s="862"/>
      <c r="DL12" s="860" t="s">
        <v>620</v>
      </c>
      <c r="DM12" s="861"/>
      <c r="DN12" s="861"/>
      <c r="DO12" s="861"/>
      <c r="DP12" s="862"/>
      <c r="DQ12" s="860" t="s">
        <v>620</v>
      </c>
      <c r="DR12" s="861"/>
      <c r="DS12" s="861"/>
      <c r="DT12" s="861"/>
      <c r="DU12" s="862"/>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613</v>
      </c>
      <c r="BT13" s="855"/>
      <c r="BU13" s="855"/>
      <c r="BV13" s="855"/>
      <c r="BW13" s="855"/>
      <c r="BX13" s="855"/>
      <c r="BY13" s="855"/>
      <c r="BZ13" s="855"/>
      <c r="CA13" s="855"/>
      <c r="CB13" s="855"/>
      <c r="CC13" s="855"/>
      <c r="CD13" s="855"/>
      <c r="CE13" s="855"/>
      <c r="CF13" s="855"/>
      <c r="CG13" s="856"/>
      <c r="CH13" s="860">
        <v>-776</v>
      </c>
      <c r="CI13" s="861"/>
      <c r="CJ13" s="861"/>
      <c r="CK13" s="861"/>
      <c r="CL13" s="862"/>
      <c r="CM13" s="860">
        <v>35</v>
      </c>
      <c r="CN13" s="861"/>
      <c r="CO13" s="861"/>
      <c r="CP13" s="861"/>
      <c r="CQ13" s="862"/>
      <c r="CR13" s="860">
        <v>50</v>
      </c>
      <c r="CS13" s="861"/>
      <c r="CT13" s="861"/>
      <c r="CU13" s="861"/>
      <c r="CV13" s="862"/>
      <c r="CW13" s="860" t="s">
        <v>620</v>
      </c>
      <c r="CX13" s="861"/>
      <c r="CY13" s="861"/>
      <c r="CZ13" s="861"/>
      <c r="DA13" s="862"/>
      <c r="DB13" s="860" t="s">
        <v>620</v>
      </c>
      <c r="DC13" s="861"/>
      <c r="DD13" s="861"/>
      <c r="DE13" s="861"/>
      <c r="DF13" s="862"/>
      <c r="DG13" s="860" t="s">
        <v>620</v>
      </c>
      <c r="DH13" s="861"/>
      <c r="DI13" s="861"/>
      <c r="DJ13" s="861"/>
      <c r="DK13" s="862"/>
      <c r="DL13" s="860" t="s">
        <v>620</v>
      </c>
      <c r="DM13" s="861"/>
      <c r="DN13" s="861"/>
      <c r="DO13" s="861"/>
      <c r="DP13" s="862"/>
      <c r="DQ13" s="860" t="s">
        <v>620</v>
      </c>
      <c r="DR13" s="861"/>
      <c r="DS13" s="861"/>
      <c r="DT13" s="861"/>
      <c r="DU13" s="862"/>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614</v>
      </c>
      <c r="BT14" s="855"/>
      <c r="BU14" s="855"/>
      <c r="BV14" s="855"/>
      <c r="BW14" s="855"/>
      <c r="BX14" s="855"/>
      <c r="BY14" s="855"/>
      <c r="BZ14" s="855"/>
      <c r="CA14" s="855"/>
      <c r="CB14" s="855"/>
      <c r="CC14" s="855"/>
      <c r="CD14" s="855"/>
      <c r="CE14" s="855"/>
      <c r="CF14" s="855"/>
      <c r="CG14" s="856"/>
      <c r="CH14" s="860">
        <v>13</v>
      </c>
      <c r="CI14" s="861"/>
      <c r="CJ14" s="861"/>
      <c r="CK14" s="861"/>
      <c r="CL14" s="862"/>
      <c r="CM14" s="860">
        <v>417</v>
      </c>
      <c r="CN14" s="861"/>
      <c r="CO14" s="861"/>
      <c r="CP14" s="861"/>
      <c r="CQ14" s="862"/>
      <c r="CR14" s="860">
        <v>7</v>
      </c>
      <c r="CS14" s="861"/>
      <c r="CT14" s="861"/>
      <c r="CU14" s="861"/>
      <c r="CV14" s="862"/>
      <c r="CW14" s="860">
        <v>0</v>
      </c>
      <c r="CX14" s="861"/>
      <c r="CY14" s="861"/>
      <c r="CZ14" s="861"/>
      <c r="DA14" s="862"/>
      <c r="DB14" s="860" t="s">
        <v>620</v>
      </c>
      <c r="DC14" s="861"/>
      <c r="DD14" s="861"/>
      <c r="DE14" s="861"/>
      <c r="DF14" s="862"/>
      <c r="DG14" s="860" t="s">
        <v>620</v>
      </c>
      <c r="DH14" s="861"/>
      <c r="DI14" s="861"/>
      <c r="DJ14" s="861"/>
      <c r="DK14" s="862"/>
      <c r="DL14" s="860" t="s">
        <v>620</v>
      </c>
      <c r="DM14" s="861"/>
      <c r="DN14" s="861"/>
      <c r="DO14" s="861"/>
      <c r="DP14" s="862"/>
      <c r="DQ14" s="860" t="s">
        <v>620</v>
      </c>
      <c r="DR14" s="861"/>
      <c r="DS14" s="861"/>
      <c r="DT14" s="861"/>
      <c r="DU14" s="862"/>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615</v>
      </c>
      <c r="BT15" s="855"/>
      <c r="BU15" s="855"/>
      <c r="BV15" s="855"/>
      <c r="BW15" s="855"/>
      <c r="BX15" s="855"/>
      <c r="BY15" s="855"/>
      <c r="BZ15" s="855"/>
      <c r="CA15" s="855"/>
      <c r="CB15" s="855"/>
      <c r="CC15" s="855"/>
      <c r="CD15" s="855"/>
      <c r="CE15" s="855"/>
      <c r="CF15" s="855"/>
      <c r="CG15" s="856"/>
      <c r="CH15" s="860">
        <v>-4</v>
      </c>
      <c r="CI15" s="861"/>
      <c r="CJ15" s="861"/>
      <c r="CK15" s="861"/>
      <c r="CL15" s="862"/>
      <c r="CM15" s="860">
        <v>698</v>
      </c>
      <c r="CN15" s="861"/>
      <c r="CO15" s="861"/>
      <c r="CP15" s="861"/>
      <c r="CQ15" s="862"/>
      <c r="CR15" s="860">
        <v>6</v>
      </c>
      <c r="CS15" s="861"/>
      <c r="CT15" s="861"/>
      <c r="CU15" s="861"/>
      <c r="CV15" s="862"/>
      <c r="CW15" s="860" t="s">
        <v>620</v>
      </c>
      <c r="CX15" s="861"/>
      <c r="CY15" s="861"/>
      <c r="CZ15" s="861"/>
      <c r="DA15" s="862"/>
      <c r="DB15" s="860" t="s">
        <v>620</v>
      </c>
      <c r="DC15" s="861"/>
      <c r="DD15" s="861"/>
      <c r="DE15" s="861"/>
      <c r="DF15" s="862"/>
      <c r="DG15" s="860" t="s">
        <v>620</v>
      </c>
      <c r="DH15" s="861"/>
      <c r="DI15" s="861"/>
      <c r="DJ15" s="861"/>
      <c r="DK15" s="862"/>
      <c r="DL15" s="860" t="s">
        <v>620</v>
      </c>
      <c r="DM15" s="861"/>
      <c r="DN15" s="861"/>
      <c r="DO15" s="861"/>
      <c r="DP15" s="862"/>
      <c r="DQ15" s="860" t="s">
        <v>620</v>
      </c>
      <c r="DR15" s="861"/>
      <c r="DS15" s="861"/>
      <c r="DT15" s="861"/>
      <c r="DU15" s="862"/>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t="s">
        <v>616</v>
      </c>
      <c r="BT16" s="855"/>
      <c r="BU16" s="855"/>
      <c r="BV16" s="855"/>
      <c r="BW16" s="855"/>
      <c r="BX16" s="855"/>
      <c r="BY16" s="855"/>
      <c r="BZ16" s="855"/>
      <c r="CA16" s="855"/>
      <c r="CB16" s="855"/>
      <c r="CC16" s="855"/>
      <c r="CD16" s="855"/>
      <c r="CE16" s="855"/>
      <c r="CF16" s="855"/>
      <c r="CG16" s="856"/>
      <c r="CH16" s="860">
        <v>58</v>
      </c>
      <c r="CI16" s="861"/>
      <c r="CJ16" s="861"/>
      <c r="CK16" s="861"/>
      <c r="CL16" s="862"/>
      <c r="CM16" s="860">
        <v>623</v>
      </c>
      <c r="CN16" s="861"/>
      <c r="CO16" s="861"/>
      <c r="CP16" s="861"/>
      <c r="CQ16" s="862"/>
      <c r="CR16" s="860">
        <v>450</v>
      </c>
      <c r="CS16" s="861"/>
      <c r="CT16" s="861"/>
      <c r="CU16" s="861"/>
      <c r="CV16" s="862"/>
      <c r="CW16" s="860" t="s">
        <v>620</v>
      </c>
      <c r="CX16" s="861"/>
      <c r="CY16" s="861"/>
      <c r="CZ16" s="861"/>
      <c r="DA16" s="862"/>
      <c r="DB16" s="860">
        <v>600</v>
      </c>
      <c r="DC16" s="861"/>
      <c r="DD16" s="861"/>
      <c r="DE16" s="861"/>
      <c r="DF16" s="862"/>
      <c r="DG16" s="860" t="s">
        <v>620</v>
      </c>
      <c r="DH16" s="861"/>
      <c r="DI16" s="861"/>
      <c r="DJ16" s="861"/>
      <c r="DK16" s="862"/>
      <c r="DL16" s="860" t="s">
        <v>620</v>
      </c>
      <c r="DM16" s="861"/>
      <c r="DN16" s="861"/>
      <c r="DO16" s="861"/>
      <c r="DP16" s="862"/>
      <c r="DQ16" s="860" t="s">
        <v>620</v>
      </c>
      <c r="DR16" s="861"/>
      <c r="DS16" s="861"/>
      <c r="DT16" s="861"/>
      <c r="DU16" s="862"/>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t="s">
        <v>617</v>
      </c>
      <c r="BT17" s="855"/>
      <c r="BU17" s="855"/>
      <c r="BV17" s="855"/>
      <c r="BW17" s="855"/>
      <c r="BX17" s="855"/>
      <c r="BY17" s="855"/>
      <c r="BZ17" s="855"/>
      <c r="CA17" s="855"/>
      <c r="CB17" s="855"/>
      <c r="CC17" s="855"/>
      <c r="CD17" s="855"/>
      <c r="CE17" s="855"/>
      <c r="CF17" s="855"/>
      <c r="CG17" s="856"/>
      <c r="CH17" s="860">
        <v>-27</v>
      </c>
      <c r="CI17" s="861"/>
      <c r="CJ17" s="861"/>
      <c r="CK17" s="861"/>
      <c r="CL17" s="862"/>
      <c r="CM17" s="860">
        <v>1592</v>
      </c>
      <c r="CN17" s="861"/>
      <c r="CO17" s="861"/>
      <c r="CP17" s="861"/>
      <c r="CQ17" s="862"/>
      <c r="CR17" s="860">
        <v>300</v>
      </c>
      <c r="CS17" s="861"/>
      <c r="CT17" s="861"/>
      <c r="CU17" s="861"/>
      <c r="CV17" s="862"/>
      <c r="CW17" s="860">
        <v>28</v>
      </c>
      <c r="CX17" s="861"/>
      <c r="CY17" s="861"/>
      <c r="CZ17" s="861"/>
      <c r="DA17" s="862"/>
      <c r="DB17" s="860" t="s">
        <v>620</v>
      </c>
      <c r="DC17" s="861"/>
      <c r="DD17" s="861"/>
      <c r="DE17" s="861"/>
      <c r="DF17" s="862"/>
      <c r="DG17" s="860" t="s">
        <v>620</v>
      </c>
      <c r="DH17" s="861"/>
      <c r="DI17" s="861"/>
      <c r="DJ17" s="861"/>
      <c r="DK17" s="862"/>
      <c r="DL17" s="860" t="s">
        <v>620</v>
      </c>
      <c r="DM17" s="861"/>
      <c r="DN17" s="861"/>
      <c r="DO17" s="861"/>
      <c r="DP17" s="862"/>
      <c r="DQ17" s="860" t="s">
        <v>620</v>
      </c>
      <c r="DR17" s="861"/>
      <c r="DS17" s="861"/>
      <c r="DT17" s="861"/>
      <c r="DU17" s="862"/>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t="s">
        <v>618</v>
      </c>
      <c r="BT18" s="855"/>
      <c r="BU18" s="855"/>
      <c r="BV18" s="855"/>
      <c r="BW18" s="855"/>
      <c r="BX18" s="855"/>
      <c r="BY18" s="855"/>
      <c r="BZ18" s="855"/>
      <c r="CA18" s="855"/>
      <c r="CB18" s="855"/>
      <c r="CC18" s="855"/>
      <c r="CD18" s="855"/>
      <c r="CE18" s="855"/>
      <c r="CF18" s="855"/>
      <c r="CG18" s="856"/>
      <c r="CH18" s="860">
        <v>8</v>
      </c>
      <c r="CI18" s="861"/>
      <c r="CJ18" s="861"/>
      <c r="CK18" s="861"/>
      <c r="CL18" s="862"/>
      <c r="CM18" s="860">
        <v>672</v>
      </c>
      <c r="CN18" s="861"/>
      <c r="CO18" s="861"/>
      <c r="CP18" s="861"/>
      <c r="CQ18" s="862"/>
      <c r="CR18" s="860">
        <v>12</v>
      </c>
      <c r="CS18" s="861"/>
      <c r="CT18" s="861"/>
      <c r="CU18" s="861"/>
      <c r="CV18" s="862"/>
      <c r="CW18" s="860">
        <v>54</v>
      </c>
      <c r="CX18" s="861"/>
      <c r="CY18" s="861"/>
      <c r="CZ18" s="861"/>
      <c r="DA18" s="862"/>
      <c r="DB18" s="860" t="s">
        <v>620</v>
      </c>
      <c r="DC18" s="861"/>
      <c r="DD18" s="861"/>
      <c r="DE18" s="861"/>
      <c r="DF18" s="862"/>
      <c r="DG18" s="860" t="s">
        <v>620</v>
      </c>
      <c r="DH18" s="861"/>
      <c r="DI18" s="861"/>
      <c r="DJ18" s="861"/>
      <c r="DK18" s="862"/>
      <c r="DL18" s="860" t="s">
        <v>620</v>
      </c>
      <c r="DM18" s="861"/>
      <c r="DN18" s="861"/>
      <c r="DO18" s="861"/>
      <c r="DP18" s="862"/>
      <c r="DQ18" s="860" t="s">
        <v>620</v>
      </c>
      <c r="DR18" s="861"/>
      <c r="DS18" s="861"/>
      <c r="DT18" s="861"/>
      <c r="DU18" s="862"/>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t="s">
        <v>619</v>
      </c>
      <c r="BT19" s="855"/>
      <c r="BU19" s="855"/>
      <c r="BV19" s="855"/>
      <c r="BW19" s="855"/>
      <c r="BX19" s="855"/>
      <c r="BY19" s="855"/>
      <c r="BZ19" s="855"/>
      <c r="CA19" s="855"/>
      <c r="CB19" s="855"/>
      <c r="CC19" s="855"/>
      <c r="CD19" s="855"/>
      <c r="CE19" s="855"/>
      <c r="CF19" s="855"/>
      <c r="CG19" s="856"/>
      <c r="CH19" s="860">
        <v>1</v>
      </c>
      <c r="CI19" s="861"/>
      <c r="CJ19" s="861"/>
      <c r="CK19" s="861"/>
      <c r="CL19" s="862"/>
      <c r="CM19" s="860">
        <v>12</v>
      </c>
      <c r="CN19" s="861"/>
      <c r="CO19" s="861"/>
      <c r="CP19" s="861"/>
      <c r="CQ19" s="862"/>
      <c r="CR19" s="860">
        <v>10</v>
      </c>
      <c r="CS19" s="861"/>
      <c r="CT19" s="861"/>
      <c r="CU19" s="861"/>
      <c r="CV19" s="862"/>
      <c r="CW19" s="860">
        <v>71</v>
      </c>
      <c r="CX19" s="861"/>
      <c r="CY19" s="861"/>
      <c r="CZ19" s="861"/>
      <c r="DA19" s="862"/>
      <c r="DB19" s="860" t="s">
        <v>620</v>
      </c>
      <c r="DC19" s="861"/>
      <c r="DD19" s="861"/>
      <c r="DE19" s="861"/>
      <c r="DF19" s="862"/>
      <c r="DG19" s="860" t="s">
        <v>620</v>
      </c>
      <c r="DH19" s="861"/>
      <c r="DI19" s="861"/>
      <c r="DJ19" s="861"/>
      <c r="DK19" s="862"/>
      <c r="DL19" s="860" t="s">
        <v>620</v>
      </c>
      <c r="DM19" s="861"/>
      <c r="DN19" s="861"/>
      <c r="DO19" s="861"/>
      <c r="DP19" s="862"/>
      <c r="DQ19" s="860" t="s">
        <v>620</v>
      </c>
      <c r="DR19" s="861"/>
      <c r="DS19" s="861"/>
      <c r="DT19" s="861"/>
      <c r="DU19" s="862"/>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0"/>
      <c r="CI20" s="861"/>
      <c r="CJ20" s="861"/>
      <c r="CK20" s="861"/>
      <c r="CL20" s="862"/>
      <c r="CM20" s="860"/>
      <c r="CN20" s="861"/>
      <c r="CO20" s="861"/>
      <c r="CP20" s="861"/>
      <c r="CQ20" s="862"/>
      <c r="CR20" s="860"/>
      <c r="CS20" s="861"/>
      <c r="CT20" s="861"/>
      <c r="CU20" s="861"/>
      <c r="CV20" s="862"/>
      <c r="CW20" s="860"/>
      <c r="CX20" s="861"/>
      <c r="CY20" s="861"/>
      <c r="CZ20" s="861"/>
      <c r="DA20" s="862"/>
      <c r="DB20" s="860"/>
      <c r="DC20" s="861"/>
      <c r="DD20" s="861"/>
      <c r="DE20" s="861"/>
      <c r="DF20" s="862"/>
      <c r="DG20" s="860"/>
      <c r="DH20" s="861"/>
      <c r="DI20" s="861"/>
      <c r="DJ20" s="861"/>
      <c r="DK20" s="862"/>
      <c r="DL20" s="860"/>
      <c r="DM20" s="861"/>
      <c r="DN20" s="861"/>
      <c r="DO20" s="861"/>
      <c r="DP20" s="862"/>
      <c r="DQ20" s="860"/>
      <c r="DR20" s="861"/>
      <c r="DS20" s="861"/>
      <c r="DT20" s="861"/>
      <c r="DU20" s="862"/>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0"/>
      <c r="CI21" s="861"/>
      <c r="CJ21" s="861"/>
      <c r="CK21" s="861"/>
      <c r="CL21" s="862"/>
      <c r="CM21" s="860"/>
      <c r="CN21" s="861"/>
      <c r="CO21" s="861"/>
      <c r="CP21" s="861"/>
      <c r="CQ21" s="862"/>
      <c r="CR21" s="860"/>
      <c r="CS21" s="861"/>
      <c r="CT21" s="861"/>
      <c r="CU21" s="861"/>
      <c r="CV21" s="862"/>
      <c r="CW21" s="860"/>
      <c r="CX21" s="861"/>
      <c r="CY21" s="861"/>
      <c r="CZ21" s="861"/>
      <c r="DA21" s="862"/>
      <c r="DB21" s="860"/>
      <c r="DC21" s="861"/>
      <c r="DD21" s="861"/>
      <c r="DE21" s="861"/>
      <c r="DF21" s="862"/>
      <c r="DG21" s="860"/>
      <c r="DH21" s="861"/>
      <c r="DI21" s="861"/>
      <c r="DJ21" s="861"/>
      <c r="DK21" s="862"/>
      <c r="DL21" s="860"/>
      <c r="DM21" s="861"/>
      <c r="DN21" s="861"/>
      <c r="DO21" s="861"/>
      <c r="DP21" s="862"/>
      <c r="DQ21" s="860"/>
      <c r="DR21" s="861"/>
      <c r="DS21" s="861"/>
      <c r="DT21" s="861"/>
      <c r="DU21" s="862"/>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394</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0"/>
      <c r="CI22" s="861"/>
      <c r="CJ22" s="861"/>
      <c r="CK22" s="861"/>
      <c r="CL22" s="862"/>
      <c r="CM22" s="860"/>
      <c r="CN22" s="861"/>
      <c r="CO22" s="861"/>
      <c r="CP22" s="861"/>
      <c r="CQ22" s="862"/>
      <c r="CR22" s="860"/>
      <c r="CS22" s="861"/>
      <c r="CT22" s="861"/>
      <c r="CU22" s="861"/>
      <c r="CV22" s="862"/>
      <c r="CW22" s="860"/>
      <c r="CX22" s="861"/>
      <c r="CY22" s="861"/>
      <c r="CZ22" s="861"/>
      <c r="DA22" s="862"/>
      <c r="DB22" s="860"/>
      <c r="DC22" s="861"/>
      <c r="DD22" s="861"/>
      <c r="DE22" s="861"/>
      <c r="DF22" s="862"/>
      <c r="DG22" s="860"/>
      <c r="DH22" s="861"/>
      <c r="DI22" s="861"/>
      <c r="DJ22" s="861"/>
      <c r="DK22" s="862"/>
      <c r="DL22" s="860"/>
      <c r="DM22" s="861"/>
      <c r="DN22" s="861"/>
      <c r="DO22" s="861"/>
      <c r="DP22" s="862"/>
      <c r="DQ22" s="860"/>
      <c r="DR22" s="861"/>
      <c r="DS22" s="861"/>
      <c r="DT22" s="861"/>
      <c r="DU22" s="862"/>
      <c r="DV22" s="870"/>
      <c r="DW22" s="871"/>
      <c r="DX22" s="871"/>
      <c r="DY22" s="871"/>
      <c r="DZ22" s="872"/>
      <c r="EA22" s="256"/>
    </row>
    <row r="23" spans="1:131" s="257" customFormat="1" ht="26.25" customHeight="1" thickBot="1" x14ac:dyDescent="0.2">
      <c r="A23" s="266" t="s">
        <v>395</v>
      </c>
      <c r="B23" s="876" t="s">
        <v>396</v>
      </c>
      <c r="C23" s="877"/>
      <c r="D23" s="877"/>
      <c r="E23" s="877"/>
      <c r="F23" s="877"/>
      <c r="G23" s="877"/>
      <c r="H23" s="877"/>
      <c r="I23" s="877"/>
      <c r="J23" s="877"/>
      <c r="K23" s="877"/>
      <c r="L23" s="877"/>
      <c r="M23" s="877"/>
      <c r="N23" s="877"/>
      <c r="O23" s="877"/>
      <c r="P23" s="878"/>
      <c r="Q23" s="879"/>
      <c r="R23" s="880"/>
      <c r="S23" s="880"/>
      <c r="T23" s="880"/>
      <c r="U23" s="880"/>
      <c r="V23" s="880"/>
      <c r="W23" s="880"/>
      <c r="X23" s="880"/>
      <c r="Y23" s="880"/>
      <c r="Z23" s="880"/>
      <c r="AA23" s="880"/>
      <c r="AB23" s="880"/>
      <c r="AC23" s="880"/>
      <c r="AD23" s="880"/>
      <c r="AE23" s="881"/>
      <c r="AF23" s="882">
        <v>458</v>
      </c>
      <c r="AG23" s="880"/>
      <c r="AH23" s="880"/>
      <c r="AI23" s="880"/>
      <c r="AJ23" s="883"/>
      <c r="AK23" s="884"/>
      <c r="AL23" s="885"/>
      <c r="AM23" s="885"/>
      <c r="AN23" s="885"/>
      <c r="AO23" s="885"/>
      <c r="AP23" s="880"/>
      <c r="AQ23" s="880"/>
      <c r="AR23" s="880"/>
      <c r="AS23" s="880"/>
      <c r="AT23" s="880"/>
      <c r="AU23" s="886"/>
      <c r="AV23" s="886"/>
      <c r="AW23" s="886"/>
      <c r="AX23" s="886"/>
      <c r="AY23" s="887"/>
      <c r="AZ23" s="895" t="s">
        <v>397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0"/>
      <c r="CI23" s="861"/>
      <c r="CJ23" s="861"/>
      <c r="CK23" s="861"/>
      <c r="CL23" s="862"/>
      <c r="CM23" s="860"/>
      <c r="CN23" s="861"/>
      <c r="CO23" s="861"/>
      <c r="CP23" s="861"/>
      <c r="CQ23" s="862"/>
      <c r="CR23" s="860"/>
      <c r="CS23" s="861"/>
      <c r="CT23" s="861"/>
      <c r="CU23" s="861"/>
      <c r="CV23" s="862"/>
      <c r="CW23" s="860"/>
      <c r="CX23" s="861"/>
      <c r="CY23" s="861"/>
      <c r="CZ23" s="861"/>
      <c r="DA23" s="862"/>
      <c r="DB23" s="860"/>
      <c r="DC23" s="861"/>
      <c r="DD23" s="861"/>
      <c r="DE23" s="861"/>
      <c r="DF23" s="862"/>
      <c r="DG23" s="860"/>
      <c r="DH23" s="861"/>
      <c r="DI23" s="861"/>
      <c r="DJ23" s="861"/>
      <c r="DK23" s="862"/>
      <c r="DL23" s="860"/>
      <c r="DM23" s="861"/>
      <c r="DN23" s="861"/>
      <c r="DO23" s="861"/>
      <c r="DP23" s="862"/>
      <c r="DQ23" s="860"/>
      <c r="DR23" s="861"/>
      <c r="DS23" s="861"/>
      <c r="DT23" s="861"/>
      <c r="DU23" s="862"/>
      <c r="DV23" s="870"/>
      <c r="DW23" s="871"/>
      <c r="DX23" s="871"/>
      <c r="DY23" s="871"/>
      <c r="DZ23" s="872"/>
      <c r="EA23" s="256"/>
    </row>
    <row r="24" spans="1:131" s="257" customFormat="1" ht="26.25" customHeight="1" x14ac:dyDescent="0.15">
      <c r="A24" s="894" t="s">
        <v>398</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0"/>
      <c r="CI24" s="861"/>
      <c r="CJ24" s="861"/>
      <c r="CK24" s="861"/>
      <c r="CL24" s="862"/>
      <c r="CM24" s="860"/>
      <c r="CN24" s="861"/>
      <c r="CO24" s="861"/>
      <c r="CP24" s="861"/>
      <c r="CQ24" s="862"/>
      <c r="CR24" s="860"/>
      <c r="CS24" s="861"/>
      <c r="CT24" s="861"/>
      <c r="CU24" s="861"/>
      <c r="CV24" s="862"/>
      <c r="CW24" s="860"/>
      <c r="CX24" s="861"/>
      <c r="CY24" s="861"/>
      <c r="CZ24" s="861"/>
      <c r="DA24" s="862"/>
      <c r="DB24" s="860"/>
      <c r="DC24" s="861"/>
      <c r="DD24" s="861"/>
      <c r="DE24" s="861"/>
      <c r="DF24" s="862"/>
      <c r="DG24" s="860"/>
      <c r="DH24" s="861"/>
      <c r="DI24" s="861"/>
      <c r="DJ24" s="861"/>
      <c r="DK24" s="862"/>
      <c r="DL24" s="860"/>
      <c r="DM24" s="861"/>
      <c r="DN24" s="861"/>
      <c r="DO24" s="861"/>
      <c r="DP24" s="862"/>
      <c r="DQ24" s="860"/>
      <c r="DR24" s="861"/>
      <c r="DS24" s="861"/>
      <c r="DT24" s="861"/>
      <c r="DU24" s="862"/>
      <c r="DV24" s="870"/>
      <c r="DW24" s="871"/>
      <c r="DX24" s="871"/>
      <c r="DY24" s="871"/>
      <c r="DZ24" s="872"/>
      <c r="EA24" s="256"/>
    </row>
    <row r="25" spans="1:131" s="249" customFormat="1" ht="26.25" customHeight="1" thickBot="1" x14ac:dyDescent="0.2">
      <c r="A25" s="835" t="s">
        <v>399</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0"/>
      <c r="CI25" s="861"/>
      <c r="CJ25" s="861"/>
      <c r="CK25" s="861"/>
      <c r="CL25" s="862"/>
      <c r="CM25" s="860"/>
      <c r="CN25" s="861"/>
      <c r="CO25" s="861"/>
      <c r="CP25" s="861"/>
      <c r="CQ25" s="862"/>
      <c r="CR25" s="860"/>
      <c r="CS25" s="861"/>
      <c r="CT25" s="861"/>
      <c r="CU25" s="861"/>
      <c r="CV25" s="862"/>
      <c r="CW25" s="860"/>
      <c r="CX25" s="861"/>
      <c r="CY25" s="861"/>
      <c r="CZ25" s="861"/>
      <c r="DA25" s="862"/>
      <c r="DB25" s="860"/>
      <c r="DC25" s="861"/>
      <c r="DD25" s="861"/>
      <c r="DE25" s="861"/>
      <c r="DF25" s="862"/>
      <c r="DG25" s="860"/>
      <c r="DH25" s="861"/>
      <c r="DI25" s="861"/>
      <c r="DJ25" s="861"/>
      <c r="DK25" s="862"/>
      <c r="DL25" s="860"/>
      <c r="DM25" s="861"/>
      <c r="DN25" s="861"/>
      <c r="DO25" s="861"/>
      <c r="DP25" s="862"/>
      <c r="DQ25" s="860"/>
      <c r="DR25" s="861"/>
      <c r="DS25" s="861"/>
      <c r="DT25" s="861"/>
      <c r="DU25" s="862"/>
      <c r="DV25" s="870"/>
      <c r="DW25" s="871"/>
      <c r="DX25" s="871"/>
      <c r="DY25" s="871"/>
      <c r="DZ25" s="872"/>
      <c r="EA25" s="248"/>
    </row>
    <row r="26" spans="1:131" s="249" customFormat="1" ht="26.25" customHeight="1" x14ac:dyDescent="0.15">
      <c r="A26" s="826" t="s">
        <v>370</v>
      </c>
      <c r="B26" s="827"/>
      <c r="C26" s="827"/>
      <c r="D26" s="827"/>
      <c r="E26" s="827"/>
      <c r="F26" s="827"/>
      <c r="G26" s="827"/>
      <c r="H26" s="827"/>
      <c r="I26" s="827"/>
      <c r="J26" s="827"/>
      <c r="K26" s="827"/>
      <c r="L26" s="827"/>
      <c r="M26" s="827"/>
      <c r="N26" s="827"/>
      <c r="O26" s="827"/>
      <c r="P26" s="828"/>
      <c r="Q26" s="803" t="s">
        <v>400</v>
      </c>
      <c r="R26" s="804"/>
      <c r="S26" s="804"/>
      <c r="T26" s="804"/>
      <c r="U26" s="805"/>
      <c r="V26" s="803" t="s">
        <v>401</v>
      </c>
      <c r="W26" s="804"/>
      <c r="X26" s="804"/>
      <c r="Y26" s="804"/>
      <c r="Z26" s="805"/>
      <c r="AA26" s="803" t="s">
        <v>402</v>
      </c>
      <c r="AB26" s="804"/>
      <c r="AC26" s="804"/>
      <c r="AD26" s="804"/>
      <c r="AE26" s="804"/>
      <c r="AF26" s="898" t="s">
        <v>403</v>
      </c>
      <c r="AG26" s="899"/>
      <c r="AH26" s="899"/>
      <c r="AI26" s="899"/>
      <c r="AJ26" s="900"/>
      <c r="AK26" s="804" t="s">
        <v>404</v>
      </c>
      <c r="AL26" s="804"/>
      <c r="AM26" s="804"/>
      <c r="AN26" s="804"/>
      <c r="AO26" s="805"/>
      <c r="AP26" s="803" t="s">
        <v>405</v>
      </c>
      <c r="AQ26" s="804"/>
      <c r="AR26" s="804"/>
      <c r="AS26" s="804"/>
      <c r="AT26" s="805"/>
      <c r="AU26" s="803" t="s">
        <v>406</v>
      </c>
      <c r="AV26" s="804"/>
      <c r="AW26" s="804"/>
      <c r="AX26" s="804"/>
      <c r="AY26" s="805"/>
      <c r="AZ26" s="803" t="s">
        <v>407</v>
      </c>
      <c r="BA26" s="804"/>
      <c r="BB26" s="804"/>
      <c r="BC26" s="804"/>
      <c r="BD26" s="805"/>
      <c r="BE26" s="803" t="s">
        <v>377</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0"/>
      <c r="CI26" s="861"/>
      <c r="CJ26" s="861"/>
      <c r="CK26" s="861"/>
      <c r="CL26" s="862"/>
      <c r="CM26" s="860"/>
      <c r="CN26" s="861"/>
      <c r="CO26" s="861"/>
      <c r="CP26" s="861"/>
      <c r="CQ26" s="862"/>
      <c r="CR26" s="860"/>
      <c r="CS26" s="861"/>
      <c r="CT26" s="861"/>
      <c r="CU26" s="861"/>
      <c r="CV26" s="862"/>
      <c r="CW26" s="860"/>
      <c r="CX26" s="861"/>
      <c r="CY26" s="861"/>
      <c r="CZ26" s="861"/>
      <c r="DA26" s="862"/>
      <c r="DB26" s="860"/>
      <c r="DC26" s="861"/>
      <c r="DD26" s="861"/>
      <c r="DE26" s="861"/>
      <c r="DF26" s="862"/>
      <c r="DG26" s="860"/>
      <c r="DH26" s="861"/>
      <c r="DI26" s="861"/>
      <c r="DJ26" s="861"/>
      <c r="DK26" s="862"/>
      <c r="DL26" s="860"/>
      <c r="DM26" s="861"/>
      <c r="DN26" s="861"/>
      <c r="DO26" s="861"/>
      <c r="DP26" s="862"/>
      <c r="DQ26" s="860"/>
      <c r="DR26" s="861"/>
      <c r="DS26" s="861"/>
      <c r="DT26" s="861"/>
      <c r="DU26" s="862"/>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0"/>
      <c r="CI27" s="861"/>
      <c r="CJ27" s="861"/>
      <c r="CK27" s="861"/>
      <c r="CL27" s="862"/>
      <c r="CM27" s="860"/>
      <c r="CN27" s="861"/>
      <c r="CO27" s="861"/>
      <c r="CP27" s="861"/>
      <c r="CQ27" s="862"/>
      <c r="CR27" s="860"/>
      <c r="CS27" s="861"/>
      <c r="CT27" s="861"/>
      <c r="CU27" s="861"/>
      <c r="CV27" s="862"/>
      <c r="CW27" s="860"/>
      <c r="CX27" s="861"/>
      <c r="CY27" s="861"/>
      <c r="CZ27" s="861"/>
      <c r="DA27" s="862"/>
      <c r="DB27" s="860"/>
      <c r="DC27" s="861"/>
      <c r="DD27" s="861"/>
      <c r="DE27" s="861"/>
      <c r="DF27" s="862"/>
      <c r="DG27" s="860"/>
      <c r="DH27" s="861"/>
      <c r="DI27" s="861"/>
      <c r="DJ27" s="861"/>
      <c r="DK27" s="862"/>
      <c r="DL27" s="860"/>
      <c r="DM27" s="861"/>
      <c r="DN27" s="861"/>
      <c r="DO27" s="861"/>
      <c r="DP27" s="862"/>
      <c r="DQ27" s="860"/>
      <c r="DR27" s="861"/>
      <c r="DS27" s="861"/>
      <c r="DT27" s="861"/>
      <c r="DU27" s="862"/>
      <c r="DV27" s="870"/>
      <c r="DW27" s="871"/>
      <c r="DX27" s="871"/>
      <c r="DY27" s="871"/>
      <c r="DZ27" s="872"/>
      <c r="EA27" s="248"/>
    </row>
    <row r="28" spans="1:131" s="249" customFormat="1" ht="26.25" customHeight="1" thickTop="1" x14ac:dyDescent="0.15">
      <c r="A28" s="268">
        <v>1</v>
      </c>
      <c r="B28" s="817" t="s">
        <v>408</v>
      </c>
      <c r="C28" s="818"/>
      <c r="D28" s="818"/>
      <c r="E28" s="818"/>
      <c r="F28" s="818"/>
      <c r="G28" s="818"/>
      <c r="H28" s="818"/>
      <c r="I28" s="818"/>
      <c r="J28" s="818"/>
      <c r="K28" s="818"/>
      <c r="L28" s="818"/>
      <c r="M28" s="818"/>
      <c r="N28" s="818"/>
      <c r="O28" s="818"/>
      <c r="P28" s="819"/>
      <c r="Q28" s="908">
        <v>46917</v>
      </c>
      <c r="R28" s="909"/>
      <c r="S28" s="909"/>
      <c r="T28" s="909"/>
      <c r="U28" s="909"/>
      <c r="V28" s="909">
        <v>46468</v>
      </c>
      <c r="W28" s="909"/>
      <c r="X28" s="909"/>
      <c r="Y28" s="909"/>
      <c r="Z28" s="909"/>
      <c r="AA28" s="909">
        <v>449</v>
      </c>
      <c r="AB28" s="909"/>
      <c r="AC28" s="909"/>
      <c r="AD28" s="909"/>
      <c r="AE28" s="910"/>
      <c r="AF28" s="911">
        <v>449</v>
      </c>
      <c r="AG28" s="909"/>
      <c r="AH28" s="909"/>
      <c r="AI28" s="909"/>
      <c r="AJ28" s="912"/>
      <c r="AK28" s="913">
        <v>5533</v>
      </c>
      <c r="AL28" s="904"/>
      <c r="AM28" s="904"/>
      <c r="AN28" s="904"/>
      <c r="AO28" s="904"/>
      <c r="AP28" s="904" t="s">
        <v>621</v>
      </c>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0"/>
      <c r="CI28" s="861"/>
      <c r="CJ28" s="861"/>
      <c r="CK28" s="861"/>
      <c r="CL28" s="862"/>
      <c r="CM28" s="860"/>
      <c r="CN28" s="861"/>
      <c r="CO28" s="861"/>
      <c r="CP28" s="861"/>
      <c r="CQ28" s="862"/>
      <c r="CR28" s="860"/>
      <c r="CS28" s="861"/>
      <c r="CT28" s="861"/>
      <c r="CU28" s="861"/>
      <c r="CV28" s="862"/>
      <c r="CW28" s="860"/>
      <c r="CX28" s="861"/>
      <c r="CY28" s="861"/>
      <c r="CZ28" s="861"/>
      <c r="DA28" s="862"/>
      <c r="DB28" s="860"/>
      <c r="DC28" s="861"/>
      <c r="DD28" s="861"/>
      <c r="DE28" s="861"/>
      <c r="DF28" s="862"/>
      <c r="DG28" s="860"/>
      <c r="DH28" s="861"/>
      <c r="DI28" s="861"/>
      <c r="DJ28" s="861"/>
      <c r="DK28" s="862"/>
      <c r="DL28" s="860"/>
      <c r="DM28" s="861"/>
      <c r="DN28" s="861"/>
      <c r="DO28" s="861"/>
      <c r="DP28" s="862"/>
      <c r="DQ28" s="860"/>
      <c r="DR28" s="861"/>
      <c r="DS28" s="861"/>
      <c r="DT28" s="861"/>
      <c r="DU28" s="862"/>
      <c r="DV28" s="870"/>
      <c r="DW28" s="871"/>
      <c r="DX28" s="871"/>
      <c r="DY28" s="871"/>
      <c r="DZ28" s="872"/>
      <c r="EA28" s="248"/>
    </row>
    <row r="29" spans="1:131" s="249" customFormat="1" ht="26.25" customHeight="1" x14ac:dyDescent="0.15">
      <c r="A29" s="268">
        <v>2</v>
      </c>
      <c r="B29" s="841" t="s">
        <v>409</v>
      </c>
      <c r="C29" s="842"/>
      <c r="D29" s="842"/>
      <c r="E29" s="842"/>
      <c r="F29" s="842"/>
      <c r="G29" s="842"/>
      <c r="H29" s="842"/>
      <c r="I29" s="842"/>
      <c r="J29" s="842"/>
      <c r="K29" s="842"/>
      <c r="L29" s="842"/>
      <c r="M29" s="842"/>
      <c r="N29" s="842"/>
      <c r="O29" s="842"/>
      <c r="P29" s="843"/>
      <c r="Q29" s="844">
        <v>44808</v>
      </c>
      <c r="R29" s="845"/>
      <c r="S29" s="845"/>
      <c r="T29" s="845"/>
      <c r="U29" s="845"/>
      <c r="V29" s="845">
        <v>43934</v>
      </c>
      <c r="W29" s="845"/>
      <c r="X29" s="845"/>
      <c r="Y29" s="845"/>
      <c r="Z29" s="845"/>
      <c r="AA29" s="845">
        <v>874</v>
      </c>
      <c r="AB29" s="845"/>
      <c r="AC29" s="845"/>
      <c r="AD29" s="845"/>
      <c r="AE29" s="846"/>
      <c r="AF29" s="847">
        <v>874</v>
      </c>
      <c r="AG29" s="848"/>
      <c r="AH29" s="848"/>
      <c r="AI29" s="848"/>
      <c r="AJ29" s="849"/>
      <c r="AK29" s="916">
        <v>6996</v>
      </c>
      <c r="AL29" s="917"/>
      <c r="AM29" s="917"/>
      <c r="AN29" s="917"/>
      <c r="AO29" s="917"/>
      <c r="AP29" s="917" t="s">
        <v>621</v>
      </c>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0"/>
      <c r="CI29" s="861"/>
      <c r="CJ29" s="861"/>
      <c r="CK29" s="861"/>
      <c r="CL29" s="862"/>
      <c r="CM29" s="860"/>
      <c r="CN29" s="861"/>
      <c r="CO29" s="861"/>
      <c r="CP29" s="861"/>
      <c r="CQ29" s="862"/>
      <c r="CR29" s="860"/>
      <c r="CS29" s="861"/>
      <c r="CT29" s="861"/>
      <c r="CU29" s="861"/>
      <c r="CV29" s="862"/>
      <c r="CW29" s="860"/>
      <c r="CX29" s="861"/>
      <c r="CY29" s="861"/>
      <c r="CZ29" s="861"/>
      <c r="DA29" s="862"/>
      <c r="DB29" s="860"/>
      <c r="DC29" s="861"/>
      <c r="DD29" s="861"/>
      <c r="DE29" s="861"/>
      <c r="DF29" s="862"/>
      <c r="DG29" s="860"/>
      <c r="DH29" s="861"/>
      <c r="DI29" s="861"/>
      <c r="DJ29" s="861"/>
      <c r="DK29" s="862"/>
      <c r="DL29" s="860"/>
      <c r="DM29" s="861"/>
      <c r="DN29" s="861"/>
      <c r="DO29" s="861"/>
      <c r="DP29" s="862"/>
      <c r="DQ29" s="860"/>
      <c r="DR29" s="861"/>
      <c r="DS29" s="861"/>
      <c r="DT29" s="861"/>
      <c r="DU29" s="862"/>
      <c r="DV29" s="870"/>
      <c r="DW29" s="871"/>
      <c r="DX29" s="871"/>
      <c r="DY29" s="871"/>
      <c r="DZ29" s="872"/>
      <c r="EA29" s="248"/>
    </row>
    <row r="30" spans="1:131" s="249" customFormat="1" ht="26.25" customHeight="1" x14ac:dyDescent="0.15">
      <c r="A30" s="268">
        <v>3</v>
      </c>
      <c r="B30" s="841" t="s">
        <v>410</v>
      </c>
      <c r="C30" s="842"/>
      <c r="D30" s="842"/>
      <c r="E30" s="842"/>
      <c r="F30" s="842"/>
      <c r="G30" s="842"/>
      <c r="H30" s="842"/>
      <c r="I30" s="842"/>
      <c r="J30" s="842"/>
      <c r="K30" s="842"/>
      <c r="L30" s="842"/>
      <c r="M30" s="842"/>
      <c r="N30" s="842"/>
      <c r="O30" s="842"/>
      <c r="P30" s="843"/>
      <c r="Q30" s="844">
        <v>6585</v>
      </c>
      <c r="R30" s="845"/>
      <c r="S30" s="845"/>
      <c r="T30" s="845"/>
      <c r="U30" s="845"/>
      <c r="V30" s="845">
        <v>6465</v>
      </c>
      <c r="W30" s="845"/>
      <c r="X30" s="845"/>
      <c r="Y30" s="845"/>
      <c r="Z30" s="845"/>
      <c r="AA30" s="845">
        <v>120</v>
      </c>
      <c r="AB30" s="845"/>
      <c r="AC30" s="845"/>
      <c r="AD30" s="845"/>
      <c r="AE30" s="846"/>
      <c r="AF30" s="847">
        <v>97</v>
      </c>
      <c r="AG30" s="848"/>
      <c r="AH30" s="848"/>
      <c r="AI30" s="848"/>
      <c r="AJ30" s="849"/>
      <c r="AK30" s="916">
        <v>1394</v>
      </c>
      <c r="AL30" s="917"/>
      <c r="AM30" s="917"/>
      <c r="AN30" s="917"/>
      <c r="AO30" s="917"/>
      <c r="AP30" s="917" t="s">
        <v>621</v>
      </c>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0"/>
      <c r="CI30" s="861"/>
      <c r="CJ30" s="861"/>
      <c r="CK30" s="861"/>
      <c r="CL30" s="862"/>
      <c r="CM30" s="860"/>
      <c r="CN30" s="861"/>
      <c r="CO30" s="861"/>
      <c r="CP30" s="861"/>
      <c r="CQ30" s="862"/>
      <c r="CR30" s="860"/>
      <c r="CS30" s="861"/>
      <c r="CT30" s="861"/>
      <c r="CU30" s="861"/>
      <c r="CV30" s="862"/>
      <c r="CW30" s="860"/>
      <c r="CX30" s="861"/>
      <c r="CY30" s="861"/>
      <c r="CZ30" s="861"/>
      <c r="DA30" s="862"/>
      <c r="DB30" s="860"/>
      <c r="DC30" s="861"/>
      <c r="DD30" s="861"/>
      <c r="DE30" s="861"/>
      <c r="DF30" s="862"/>
      <c r="DG30" s="860"/>
      <c r="DH30" s="861"/>
      <c r="DI30" s="861"/>
      <c r="DJ30" s="861"/>
      <c r="DK30" s="862"/>
      <c r="DL30" s="860"/>
      <c r="DM30" s="861"/>
      <c r="DN30" s="861"/>
      <c r="DO30" s="861"/>
      <c r="DP30" s="862"/>
      <c r="DQ30" s="860"/>
      <c r="DR30" s="861"/>
      <c r="DS30" s="861"/>
      <c r="DT30" s="861"/>
      <c r="DU30" s="862"/>
      <c r="DV30" s="870"/>
      <c r="DW30" s="871"/>
      <c r="DX30" s="871"/>
      <c r="DY30" s="871"/>
      <c r="DZ30" s="872"/>
      <c r="EA30" s="248"/>
    </row>
    <row r="31" spans="1:131" s="249" customFormat="1" ht="26.25" customHeight="1" x14ac:dyDescent="0.15">
      <c r="A31" s="268">
        <v>4</v>
      </c>
      <c r="B31" s="841" t="s">
        <v>411</v>
      </c>
      <c r="C31" s="842"/>
      <c r="D31" s="842"/>
      <c r="E31" s="842"/>
      <c r="F31" s="842"/>
      <c r="G31" s="842"/>
      <c r="H31" s="842"/>
      <c r="I31" s="842"/>
      <c r="J31" s="842"/>
      <c r="K31" s="842"/>
      <c r="L31" s="842"/>
      <c r="M31" s="842"/>
      <c r="N31" s="842"/>
      <c r="O31" s="842"/>
      <c r="P31" s="843"/>
      <c r="Q31" s="844">
        <v>7975</v>
      </c>
      <c r="R31" s="845"/>
      <c r="S31" s="845"/>
      <c r="T31" s="845"/>
      <c r="U31" s="845"/>
      <c r="V31" s="845">
        <v>7774</v>
      </c>
      <c r="W31" s="845"/>
      <c r="X31" s="845"/>
      <c r="Y31" s="845"/>
      <c r="Z31" s="845"/>
      <c r="AA31" s="845">
        <v>202</v>
      </c>
      <c r="AB31" s="845"/>
      <c r="AC31" s="845"/>
      <c r="AD31" s="845"/>
      <c r="AE31" s="846"/>
      <c r="AF31" s="847">
        <v>8480</v>
      </c>
      <c r="AG31" s="848"/>
      <c r="AH31" s="848"/>
      <c r="AI31" s="848"/>
      <c r="AJ31" s="849"/>
      <c r="AK31" s="916">
        <v>42</v>
      </c>
      <c r="AL31" s="917"/>
      <c r="AM31" s="917"/>
      <c r="AN31" s="917"/>
      <c r="AO31" s="917"/>
      <c r="AP31" s="917">
        <v>12780</v>
      </c>
      <c r="AQ31" s="917"/>
      <c r="AR31" s="917"/>
      <c r="AS31" s="917"/>
      <c r="AT31" s="917"/>
      <c r="AU31" s="917"/>
      <c r="AV31" s="917"/>
      <c r="AW31" s="917"/>
      <c r="AX31" s="917"/>
      <c r="AY31" s="917"/>
      <c r="AZ31" s="918"/>
      <c r="BA31" s="918"/>
      <c r="BB31" s="918"/>
      <c r="BC31" s="918"/>
      <c r="BD31" s="918"/>
      <c r="BE31" s="914" t="s">
        <v>412</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0"/>
      <c r="CI31" s="861"/>
      <c r="CJ31" s="861"/>
      <c r="CK31" s="861"/>
      <c r="CL31" s="862"/>
      <c r="CM31" s="860"/>
      <c r="CN31" s="861"/>
      <c r="CO31" s="861"/>
      <c r="CP31" s="861"/>
      <c r="CQ31" s="862"/>
      <c r="CR31" s="860"/>
      <c r="CS31" s="861"/>
      <c r="CT31" s="861"/>
      <c r="CU31" s="861"/>
      <c r="CV31" s="862"/>
      <c r="CW31" s="860"/>
      <c r="CX31" s="861"/>
      <c r="CY31" s="861"/>
      <c r="CZ31" s="861"/>
      <c r="DA31" s="862"/>
      <c r="DB31" s="860"/>
      <c r="DC31" s="861"/>
      <c r="DD31" s="861"/>
      <c r="DE31" s="861"/>
      <c r="DF31" s="862"/>
      <c r="DG31" s="860"/>
      <c r="DH31" s="861"/>
      <c r="DI31" s="861"/>
      <c r="DJ31" s="861"/>
      <c r="DK31" s="862"/>
      <c r="DL31" s="860"/>
      <c r="DM31" s="861"/>
      <c r="DN31" s="861"/>
      <c r="DO31" s="861"/>
      <c r="DP31" s="862"/>
      <c r="DQ31" s="860"/>
      <c r="DR31" s="861"/>
      <c r="DS31" s="861"/>
      <c r="DT31" s="861"/>
      <c r="DU31" s="862"/>
      <c r="DV31" s="870"/>
      <c r="DW31" s="871"/>
      <c r="DX31" s="871"/>
      <c r="DY31" s="871"/>
      <c r="DZ31" s="872"/>
      <c r="EA31" s="248"/>
    </row>
    <row r="32" spans="1:131" s="249" customFormat="1" ht="26.25" customHeight="1" x14ac:dyDescent="0.15">
      <c r="A32" s="268">
        <v>5</v>
      </c>
      <c r="B32" s="841" t="s">
        <v>413</v>
      </c>
      <c r="C32" s="842"/>
      <c r="D32" s="842"/>
      <c r="E32" s="842"/>
      <c r="F32" s="842"/>
      <c r="G32" s="842"/>
      <c r="H32" s="842"/>
      <c r="I32" s="842"/>
      <c r="J32" s="842"/>
      <c r="K32" s="842"/>
      <c r="L32" s="842"/>
      <c r="M32" s="842"/>
      <c r="N32" s="842"/>
      <c r="O32" s="842"/>
      <c r="P32" s="843"/>
      <c r="Q32" s="844">
        <v>1726</v>
      </c>
      <c r="R32" s="845"/>
      <c r="S32" s="845"/>
      <c r="T32" s="845"/>
      <c r="U32" s="845"/>
      <c r="V32" s="845">
        <v>1191</v>
      </c>
      <c r="W32" s="845"/>
      <c r="X32" s="845"/>
      <c r="Y32" s="845"/>
      <c r="Z32" s="845"/>
      <c r="AA32" s="845">
        <v>534</v>
      </c>
      <c r="AB32" s="845"/>
      <c r="AC32" s="845"/>
      <c r="AD32" s="845"/>
      <c r="AE32" s="846"/>
      <c r="AF32" s="847">
        <v>7366</v>
      </c>
      <c r="AG32" s="848"/>
      <c r="AH32" s="848"/>
      <c r="AI32" s="848"/>
      <c r="AJ32" s="849"/>
      <c r="AK32" s="916">
        <v>1</v>
      </c>
      <c r="AL32" s="917"/>
      <c r="AM32" s="917"/>
      <c r="AN32" s="917"/>
      <c r="AO32" s="917"/>
      <c r="AP32" s="917" t="s">
        <v>621</v>
      </c>
      <c r="AQ32" s="917"/>
      <c r="AR32" s="917"/>
      <c r="AS32" s="917"/>
      <c r="AT32" s="917"/>
      <c r="AU32" s="917"/>
      <c r="AV32" s="917"/>
      <c r="AW32" s="917"/>
      <c r="AX32" s="917"/>
      <c r="AY32" s="917"/>
      <c r="AZ32" s="918"/>
      <c r="BA32" s="918"/>
      <c r="BB32" s="918"/>
      <c r="BC32" s="918"/>
      <c r="BD32" s="918"/>
      <c r="BE32" s="914" t="s">
        <v>414</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0"/>
      <c r="CI32" s="861"/>
      <c r="CJ32" s="861"/>
      <c r="CK32" s="861"/>
      <c r="CL32" s="862"/>
      <c r="CM32" s="860"/>
      <c r="CN32" s="861"/>
      <c r="CO32" s="861"/>
      <c r="CP32" s="861"/>
      <c r="CQ32" s="862"/>
      <c r="CR32" s="860"/>
      <c r="CS32" s="861"/>
      <c r="CT32" s="861"/>
      <c r="CU32" s="861"/>
      <c r="CV32" s="862"/>
      <c r="CW32" s="860"/>
      <c r="CX32" s="861"/>
      <c r="CY32" s="861"/>
      <c r="CZ32" s="861"/>
      <c r="DA32" s="862"/>
      <c r="DB32" s="860"/>
      <c r="DC32" s="861"/>
      <c r="DD32" s="861"/>
      <c r="DE32" s="861"/>
      <c r="DF32" s="862"/>
      <c r="DG32" s="860"/>
      <c r="DH32" s="861"/>
      <c r="DI32" s="861"/>
      <c r="DJ32" s="861"/>
      <c r="DK32" s="862"/>
      <c r="DL32" s="860"/>
      <c r="DM32" s="861"/>
      <c r="DN32" s="861"/>
      <c r="DO32" s="861"/>
      <c r="DP32" s="862"/>
      <c r="DQ32" s="860"/>
      <c r="DR32" s="861"/>
      <c r="DS32" s="861"/>
      <c r="DT32" s="861"/>
      <c r="DU32" s="862"/>
      <c r="DV32" s="870"/>
      <c r="DW32" s="871"/>
      <c r="DX32" s="871"/>
      <c r="DY32" s="871"/>
      <c r="DZ32" s="872"/>
      <c r="EA32" s="248"/>
    </row>
    <row r="33" spans="1:131" s="249" customFormat="1" ht="26.25" customHeight="1" x14ac:dyDescent="0.15">
      <c r="A33" s="268">
        <v>6</v>
      </c>
      <c r="B33" s="841" t="s">
        <v>415</v>
      </c>
      <c r="C33" s="842"/>
      <c r="D33" s="842"/>
      <c r="E33" s="842"/>
      <c r="F33" s="842"/>
      <c r="G33" s="842"/>
      <c r="H33" s="842"/>
      <c r="I33" s="842"/>
      <c r="J33" s="842"/>
      <c r="K33" s="842"/>
      <c r="L33" s="842"/>
      <c r="M33" s="842"/>
      <c r="N33" s="842"/>
      <c r="O33" s="842"/>
      <c r="P33" s="843"/>
      <c r="Q33" s="844">
        <v>11548</v>
      </c>
      <c r="R33" s="845"/>
      <c r="S33" s="845"/>
      <c r="T33" s="845"/>
      <c r="U33" s="845"/>
      <c r="V33" s="845">
        <v>10909</v>
      </c>
      <c r="W33" s="845"/>
      <c r="X33" s="845"/>
      <c r="Y33" s="845"/>
      <c r="Z33" s="845"/>
      <c r="AA33" s="845">
        <v>639</v>
      </c>
      <c r="AB33" s="845"/>
      <c r="AC33" s="845"/>
      <c r="AD33" s="845"/>
      <c r="AE33" s="846"/>
      <c r="AF33" s="847">
        <v>12866</v>
      </c>
      <c r="AG33" s="848"/>
      <c r="AH33" s="848"/>
      <c r="AI33" s="848"/>
      <c r="AJ33" s="849"/>
      <c r="AK33" s="916">
        <v>4564</v>
      </c>
      <c r="AL33" s="917"/>
      <c r="AM33" s="917"/>
      <c r="AN33" s="917"/>
      <c r="AO33" s="917"/>
      <c r="AP33" s="917">
        <v>28334</v>
      </c>
      <c r="AQ33" s="917"/>
      <c r="AR33" s="917"/>
      <c r="AS33" s="917"/>
      <c r="AT33" s="917"/>
      <c r="AU33" s="917"/>
      <c r="AV33" s="917"/>
      <c r="AW33" s="917"/>
      <c r="AX33" s="917"/>
      <c r="AY33" s="917"/>
      <c r="AZ33" s="918"/>
      <c r="BA33" s="918"/>
      <c r="BB33" s="918"/>
      <c r="BC33" s="918"/>
      <c r="BD33" s="918"/>
      <c r="BE33" s="914" t="s">
        <v>416</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0"/>
      <c r="CI33" s="861"/>
      <c r="CJ33" s="861"/>
      <c r="CK33" s="861"/>
      <c r="CL33" s="862"/>
      <c r="CM33" s="860"/>
      <c r="CN33" s="861"/>
      <c r="CO33" s="861"/>
      <c r="CP33" s="861"/>
      <c r="CQ33" s="862"/>
      <c r="CR33" s="860"/>
      <c r="CS33" s="861"/>
      <c r="CT33" s="861"/>
      <c r="CU33" s="861"/>
      <c r="CV33" s="862"/>
      <c r="CW33" s="860"/>
      <c r="CX33" s="861"/>
      <c r="CY33" s="861"/>
      <c r="CZ33" s="861"/>
      <c r="DA33" s="862"/>
      <c r="DB33" s="860"/>
      <c r="DC33" s="861"/>
      <c r="DD33" s="861"/>
      <c r="DE33" s="861"/>
      <c r="DF33" s="862"/>
      <c r="DG33" s="860"/>
      <c r="DH33" s="861"/>
      <c r="DI33" s="861"/>
      <c r="DJ33" s="861"/>
      <c r="DK33" s="862"/>
      <c r="DL33" s="860"/>
      <c r="DM33" s="861"/>
      <c r="DN33" s="861"/>
      <c r="DO33" s="861"/>
      <c r="DP33" s="862"/>
      <c r="DQ33" s="860"/>
      <c r="DR33" s="861"/>
      <c r="DS33" s="861"/>
      <c r="DT33" s="861"/>
      <c r="DU33" s="862"/>
      <c r="DV33" s="870"/>
      <c r="DW33" s="871"/>
      <c r="DX33" s="871"/>
      <c r="DY33" s="871"/>
      <c r="DZ33" s="872"/>
      <c r="EA33" s="248"/>
    </row>
    <row r="34" spans="1:131" s="249" customFormat="1" ht="26.25" customHeight="1" x14ac:dyDescent="0.15">
      <c r="A34" s="268">
        <v>7</v>
      </c>
      <c r="B34" s="841" t="s">
        <v>417</v>
      </c>
      <c r="C34" s="842"/>
      <c r="D34" s="842"/>
      <c r="E34" s="842"/>
      <c r="F34" s="842"/>
      <c r="G34" s="842"/>
      <c r="H34" s="842"/>
      <c r="I34" s="842"/>
      <c r="J34" s="842"/>
      <c r="K34" s="842"/>
      <c r="L34" s="842"/>
      <c r="M34" s="842"/>
      <c r="N34" s="842"/>
      <c r="O34" s="842"/>
      <c r="P34" s="843"/>
      <c r="Q34" s="844">
        <v>5075</v>
      </c>
      <c r="R34" s="845"/>
      <c r="S34" s="845"/>
      <c r="T34" s="845"/>
      <c r="U34" s="845"/>
      <c r="V34" s="845">
        <v>47254</v>
      </c>
      <c r="W34" s="845"/>
      <c r="X34" s="845"/>
      <c r="Y34" s="845"/>
      <c r="Z34" s="845"/>
      <c r="AA34" s="845">
        <v>2820</v>
      </c>
      <c r="AB34" s="845"/>
      <c r="AC34" s="845"/>
      <c r="AD34" s="845"/>
      <c r="AE34" s="846"/>
      <c r="AF34" s="847">
        <v>9353</v>
      </c>
      <c r="AG34" s="848"/>
      <c r="AH34" s="848"/>
      <c r="AI34" s="848"/>
      <c r="AJ34" s="849"/>
      <c r="AK34" s="916" t="s">
        <v>621</v>
      </c>
      <c r="AL34" s="917"/>
      <c r="AM34" s="917"/>
      <c r="AN34" s="917"/>
      <c r="AO34" s="917"/>
      <c r="AP34" s="917" t="s">
        <v>621</v>
      </c>
      <c r="AQ34" s="917"/>
      <c r="AR34" s="917"/>
      <c r="AS34" s="917"/>
      <c r="AT34" s="917"/>
      <c r="AU34" s="917"/>
      <c r="AV34" s="917"/>
      <c r="AW34" s="917"/>
      <c r="AX34" s="917"/>
      <c r="AY34" s="917"/>
      <c r="AZ34" s="918"/>
      <c r="BA34" s="918"/>
      <c r="BB34" s="918"/>
      <c r="BC34" s="918"/>
      <c r="BD34" s="918"/>
      <c r="BE34" s="914" t="s">
        <v>418</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0"/>
      <c r="CI34" s="861"/>
      <c r="CJ34" s="861"/>
      <c r="CK34" s="861"/>
      <c r="CL34" s="862"/>
      <c r="CM34" s="860"/>
      <c r="CN34" s="861"/>
      <c r="CO34" s="861"/>
      <c r="CP34" s="861"/>
      <c r="CQ34" s="862"/>
      <c r="CR34" s="860"/>
      <c r="CS34" s="861"/>
      <c r="CT34" s="861"/>
      <c r="CU34" s="861"/>
      <c r="CV34" s="862"/>
      <c r="CW34" s="860"/>
      <c r="CX34" s="861"/>
      <c r="CY34" s="861"/>
      <c r="CZ34" s="861"/>
      <c r="DA34" s="862"/>
      <c r="DB34" s="860"/>
      <c r="DC34" s="861"/>
      <c r="DD34" s="861"/>
      <c r="DE34" s="861"/>
      <c r="DF34" s="862"/>
      <c r="DG34" s="860"/>
      <c r="DH34" s="861"/>
      <c r="DI34" s="861"/>
      <c r="DJ34" s="861"/>
      <c r="DK34" s="862"/>
      <c r="DL34" s="860"/>
      <c r="DM34" s="861"/>
      <c r="DN34" s="861"/>
      <c r="DO34" s="861"/>
      <c r="DP34" s="862"/>
      <c r="DQ34" s="860"/>
      <c r="DR34" s="861"/>
      <c r="DS34" s="861"/>
      <c r="DT34" s="861"/>
      <c r="DU34" s="862"/>
      <c r="DV34" s="870"/>
      <c r="DW34" s="871"/>
      <c r="DX34" s="871"/>
      <c r="DY34" s="871"/>
      <c r="DZ34" s="872"/>
      <c r="EA34" s="248"/>
    </row>
    <row r="35" spans="1:131" s="249" customFormat="1" ht="26.25" customHeight="1" x14ac:dyDescent="0.15">
      <c r="A35" s="268">
        <v>8</v>
      </c>
      <c r="B35" s="841" t="s">
        <v>419</v>
      </c>
      <c r="C35" s="842"/>
      <c r="D35" s="842"/>
      <c r="E35" s="842"/>
      <c r="F35" s="842"/>
      <c r="G35" s="842"/>
      <c r="H35" s="842"/>
      <c r="I35" s="842"/>
      <c r="J35" s="842"/>
      <c r="K35" s="842"/>
      <c r="L35" s="842"/>
      <c r="M35" s="842"/>
      <c r="N35" s="842"/>
      <c r="O35" s="842"/>
      <c r="P35" s="843"/>
      <c r="Q35" s="844">
        <v>288</v>
      </c>
      <c r="R35" s="845"/>
      <c r="S35" s="845"/>
      <c r="T35" s="845"/>
      <c r="U35" s="845"/>
      <c r="V35" s="845">
        <v>263</v>
      </c>
      <c r="W35" s="845"/>
      <c r="X35" s="845"/>
      <c r="Y35" s="845"/>
      <c r="Z35" s="845"/>
      <c r="AA35" s="845">
        <v>25</v>
      </c>
      <c r="AB35" s="845"/>
      <c r="AC35" s="845"/>
      <c r="AD35" s="845"/>
      <c r="AE35" s="846"/>
      <c r="AF35" s="847">
        <v>121</v>
      </c>
      <c r="AG35" s="848"/>
      <c r="AH35" s="848"/>
      <c r="AI35" s="848"/>
      <c r="AJ35" s="849"/>
      <c r="AK35" s="916">
        <v>35</v>
      </c>
      <c r="AL35" s="917"/>
      <c r="AM35" s="917"/>
      <c r="AN35" s="917"/>
      <c r="AO35" s="917"/>
      <c r="AP35" s="917">
        <v>12</v>
      </c>
      <c r="AQ35" s="917"/>
      <c r="AR35" s="917"/>
      <c r="AS35" s="917"/>
      <c r="AT35" s="917"/>
      <c r="AU35" s="917"/>
      <c r="AV35" s="917"/>
      <c r="AW35" s="917"/>
      <c r="AX35" s="917"/>
      <c r="AY35" s="917"/>
      <c r="AZ35" s="918"/>
      <c r="BA35" s="918"/>
      <c r="BB35" s="918"/>
      <c r="BC35" s="918"/>
      <c r="BD35" s="918"/>
      <c r="BE35" s="914" t="s">
        <v>420</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0"/>
      <c r="CI35" s="861"/>
      <c r="CJ35" s="861"/>
      <c r="CK35" s="861"/>
      <c r="CL35" s="862"/>
      <c r="CM35" s="860"/>
      <c r="CN35" s="861"/>
      <c r="CO35" s="861"/>
      <c r="CP35" s="861"/>
      <c r="CQ35" s="862"/>
      <c r="CR35" s="860"/>
      <c r="CS35" s="861"/>
      <c r="CT35" s="861"/>
      <c r="CU35" s="861"/>
      <c r="CV35" s="862"/>
      <c r="CW35" s="860"/>
      <c r="CX35" s="861"/>
      <c r="CY35" s="861"/>
      <c r="CZ35" s="861"/>
      <c r="DA35" s="862"/>
      <c r="DB35" s="860"/>
      <c r="DC35" s="861"/>
      <c r="DD35" s="861"/>
      <c r="DE35" s="861"/>
      <c r="DF35" s="862"/>
      <c r="DG35" s="860"/>
      <c r="DH35" s="861"/>
      <c r="DI35" s="861"/>
      <c r="DJ35" s="861"/>
      <c r="DK35" s="862"/>
      <c r="DL35" s="860"/>
      <c r="DM35" s="861"/>
      <c r="DN35" s="861"/>
      <c r="DO35" s="861"/>
      <c r="DP35" s="862"/>
      <c r="DQ35" s="860"/>
      <c r="DR35" s="861"/>
      <c r="DS35" s="861"/>
      <c r="DT35" s="861"/>
      <c r="DU35" s="862"/>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0"/>
      <c r="CI36" s="861"/>
      <c r="CJ36" s="861"/>
      <c r="CK36" s="861"/>
      <c r="CL36" s="862"/>
      <c r="CM36" s="860"/>
      <c r="CN36" s="861"/>
      <c r="CO36" s="861"/>
      <c r="CP36" s="861"/>
      <c r="CQ36" s="862"/>
      <c r="CR36" s="860"/>
      <c r="CS36" s="861"/>
      <c r="CT36" s="861"/>
      <c r="CU36" s="861"/>
      <c r="CV36" s="862"/>
      <c r="CW36" s="860"/>
      <c r="CX36" s="861"/>
      <c r="CY36" s="861"/>
      <c r="CZ36" s="861"/>
      <c r="DA36" s="862"/>
      <c r="DB36" s="860"/>
      <c r="DC36" s="861"/>
      <c r="DD36" s="861"/>
      <c r="DE36" s="861"/>
      <c r="DF36" s="862"/>
      <c r="DG36" s="860"/>
      <c r="DH36" s="861"/>
      <c r="DI36" s="861"/>
      <c r="DJ36" s="861"/>
      <c r="DK36" s="862"/>
      <c r="DL36" s="860"/>
      <c r="DM36" s="861"/>
      <c r="DN36" s="861"/>
      <c r="DO36" s="861"/>
      <c r="DP36" s="862"/>
      <c r="DQ36" s="860"/>
      <c r="DR36" s="861"/>
      <c r="DS36" s="861"/>
      <c r="DT36" s="861"/>
      <c r="DU36" s="862"/>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0"/>
      <c r="CI37" s="861"/>
      <c r="CJ37" s="861"/>
      <c r="CK37" s="861"/>
      <c r="CL37" s="862"/>
      <c r="CM37" s="860"/>
      <c r="CN37" s="861"/>
      <c r="CO37" s="861"/>
      <c r="CP37" s="861"/>
      <c r="CQ37" s="862"/>
      <c r="CR37" s="860"/>
      <c r="CS37" s="861"/>
      <c r="CT37" s="861"/>
      <c r="CU37" s="861"/>
      <c r="CV37" s="862"/>
      <c r="CW37" s="860"/>
      <c r="CX37" s="861"/>
      <c r="CY37" s="861"/>
      <c r="CZ37" s="861"/>
      <c r="DA37" s="862"/>
      <c r="DB37" s="860"/>
      <c r="DC37" s="861"/>
      <c r="DD37" s="861"/>
      <c r="DE37" s="861"/>
      <c r="DF37" s="862"/>
      <c r="DG37" s="860"/>
      <c r="DH37" s="861"/>
      <c r="DI37" s="861"/>
      <c r="DJ37" s="861"/>
      <c r="DK37" s="862"/>
      <c r="DL37" s="860"/>
      <c r="DM37" s="861"/>
      <c r="DN37" s="861"/>
      <c r="DO37" s="861"/>
      <c r="DP37" s="862"/>
      <c r="DQ37" s="860"/>
      <c r="DR37" s="861"/>
      <c r="DS37" s="861"/>
      <c r="DT37" s="861"/>
      <c r="DU37" s="862"/>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0"/>
      <c r="CI38" s="861"/>
      <c r="CJ38" s="861"/>
      <c r="CK38" s="861"/>
      <c r="CL38" s="862"/>
      <c r="CM38" s="860"/>
      <c r="CN38" s="861"/>
      <c r="CO38" s="861"/>
      <c r="CP38" s="861"/>
      <c r="CQ38" s="862"/>
      <c r="CR38" s="860"/>
      <c r="CS38" s="861"/>
      <c r="CT38" s="861"/>
      <c r="CU38" s="861"/>
      <c r="CV38" s="862"/>
      <c r="CW38" s="860"/>
      <c r="CX38" s="861"/>
      <c r="CY38" s="861"/>
      <c r="CZ38" s="861"/>
      <c r="DA38" s="862"/>
      <c r="DB38" s="860"/>
      <c r="DC38" s="861"/>
      <c r="DD38" s="861"/>
      <c r="DE38" s="861"/>
      <c r="DF38" s="862"/>
      <c r="DG38" s="860"/>
      <c r="DH38" s="861"/>
      <c r="DI38" s="861"/>
      <c r="DJ38" s="861"/>
      <c r="DK38" s="862"/>
      <c r="DL38" s="860"/>
      <c r="DM38" s="861"/>
      <c r="DN38" s="861"/>
      <c r="DO38" s="861"/>
      <c r="DP38" s="862"/>
      <c r="DQ38" s="860"/>
      <c r="DR38" s="861"/>
      <c r="DS38" s="861"/>
      <c r="DT38" s="861"/>
      <c r="DU38" s="862"/>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0"/>
      <c r="CI39" s="861"/>
      <c r="CJ39" s="861"/>
      <c r="CK39" s="861"/>
      <c r="CL39" s="862"/>
      <c r="CM39" s="860"/>
      <c r="CN39" s="861"/>
      <c r="CO39" s="861"/>
      <c r="CP39" s="861"/>
      <c r="CQ39" s="862"/>
      <c r="CR39" s="860"/>
      <c r="CS39" s="861"/>
      <c r="CT39" s="861"/>
      <c r="CU39" s="861"/>
      <c r="CV39" s="862"/>
      <c r="CW39" s="860"/>
      <c r="CX39" s="861"/>
      <c r="CY39" s="861"/>
      <c r="CZ39" s="861"/>
      <c r="DA39" s="862"/>
      <c r="DB39" s="860"/>
      <c r="DC39" s="861"/>
      <c r="DD39" s="861"/>
      <c r="DE39" s="861"/>
      <c r="DF39" s="862"/>
      <c r="DG39" s="860"/>
      <c r="DH39" s="861"/>
      <c r="DI39" s="861"/>
      <c r="DJ39" s="861"/>
      <c r="DK39" s="862"/>
      <c r="DL39" s="860"/>
      <c r="DM39" s="861"/>
      <c r="DN39" s="861"/>
      <c r="DO39" s="861"/>
      <c r="DP39" s="862"/>
      <c r="DQ39" s="860"/>
      <c r="DR39" s="861"/>
      <c r="DS39" s="861"/>
      <c r="DT39" s="861"/>
      <c r="DU39" s="862"/>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0"/>
      <c r="CI40" s="861"/>
      <c r="CJ40" s="861"/>
      <c r="CK40" s="861"/>
      <c r="CL40" s="862"/>
      <c r="CM40" s="860"/>
      <c r="CN40" s="861"/>
      <c r="CO40" s="861"/>
      <c r="CP40" s="861"/>
      <c r="CQ40" s="862"/>
      <c r="CR40" s="860"/>
      <c r="CS40" s="861"/>
      <c r="CT40" s="861"/>
      <c r="CU40" s="861"/>
      <c r="CV40" s="862"/>
      <c r="CW40" s="860"/>
      <c r="CX40" s="861"/>
      <c r="CY40" s="861"/>
      <c r="CZ40" s="861"/>
      <c r="DA40" s="862"/>
      <c r="DB40" s="860"/>
      <c r="DC40" s="861"/>
      <c r="DD40" s="861"/>
      <c r="DE40" s="861"/>
      <c r="DF40" s="862"/>
      <c r="DG40" s="860"/>
      <c r="DH40" s="861"/>
      <c r="DI40" s="861"/>
      <c r="DJ40" s="861"/>
      <c r="DK40" s="862"/>
      <c r="DL40" s="860"/>
      <c r="DM40" s="861"/>
      <c r="DN40" s="861"/>
      <c r="DO40" s="861"/>
      <c r="DP40" s="862"/>
      <c r="DQ40" s="860"/>
      <c r="DR40" s="861"/>
      <c r="DS40" s="861"/>
      <c r="DT40" s="861"/>
      <c r="DU40" s="862"/>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0"/>
      <c r="CI41" s="861"/>
      <c r="CJ41" s="861"/>
      <c r="CK41" s="861"/>
      <c r="CL41" s="862"/>
      <c r="CM41" s="860"/>
      <c r="CN41" s="861"/>
      <c r="CO41" s="861"/>
      <c r="CP41" s="861"/>
      <c r="CQ41" s="862"/>
      <c r="CR41" s="860"/>
      <c r="CS41" s="861"/>
      <c r="CT41" s="861"/>
      <c r="CU41" s="861"/>
      <c r="CV41" s="862"/>
      <c r="CW41" s="860"/>
      <c r="CX41" s="861"/>
      <c r="CY41" s="861"/>
      <c r="CZ41" s="861"/>
      <c r="DA41" s="862"/>
      <c r="DB41" s="860"/>
      <c r="DC41" s="861"/>
      <c r="DD41" s="861"/>
      <c r="DE41" s="861"/>
      <c r="DF41" s="862"/>
      <c r="DG41" s="860"/>
      <c r="DH41" s="861"/>
      <c r="DI41" s="861"/>
      <c r="DJ41" s="861"/>
      <c r="DK41" s="862"/>
      <c r="DL41" s="860"/>
      <c r="DM41" s="861"/>
      <c r="DN41" s="861"/>
      <c r="DO41" s="861"/>
      <c r="DP41" s="862"/>
      <c r="DQ41" s="860"/>
      <c r="DR41" s="861"/>
      <c r="DS41" s="861"/>
      <c r="DT41" s="861"/>
      <c r="DU41" s="862"/>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0"/>
      <c r="CI42" s="861"/>
      <c r="CJ42" s="861"/>
      <c r="CK42" s="861"/>
      <c r="CL42" s="862"/>
      <c r="CM42" s="860"/>
      <c r="CN42" s="861"/>
      <c r="CO42" s="861"/>
      <c r="CP42" s="861"/>
      <c r="CQ42" s="862"/>
      <c r="CR42" s="860"/>
      <c r="CS42" s="861"/>
      <c r="CT42" s="861"/>
      <c r="CU42" s="861"/>
      <c r="CV42" s="862"/>
      <c r="CW42" s="860"/>
      <c r="CX42" s="861"/>
      <c r="CY42" s="861"/>
      <c r="CZ42" s="861"/>
      <c r="DA42" s="862"/>
      <c r="DB42" s="860"/>
      <c r="DC42" s="861"/>
      <c r="DD42" s="861"/>
      <c r="DE42" s="861"/>
      <c r="DF42" s="862"/>
      <c r="DG42" s="860"/>
      <c r="DH42" s="861"/>
      <c r="DI42" s="861"/>
      <c r="DJ42" s="861"/>
      <c r="DK42" s="862"/>
      <c r="DL42" s="860"/>
      <c r="DM42" s="861"/>
      <c r="DN42" s="861"/>
      <c r="DO42" s="861"/>
      <c r="DP42" s="862"/>
      <c r="DQ42" s="860"/>
      <c r="DR42" s="861"/>
      <c r="DS42" s="861"/>
      <c r="DT42" s="861"/>
      <c r="DU42" s="862"/>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0"/>
      <c r="CI43" s="861"/>
      <c r="CJ43" s="861"/>
      <c r="CK43" s="861"/>
      <c r="CL43" s="862"/>
      <c r="CM43" s="860"/>
      <c r="CN43" s="861"/>
      <c r="CO43" s="861"/>
      <c r="CP43" s="861"/>
      <c r="CQ43" s="862"/>
      <c r="CR43" s="860"/>
      <c r="CS43" s="861"/>
      <c r="CT43" s="861"/>
      <c r="CU43" s="861"/>
      <c r="CV43" s="862"/>
      <c r="CW43" s="860"/>
      <c r="CX43" s="861"/>
      <c r="CY43" s="861"/>
      <c r="CZ43" s="861"/>
      <c r="DA43" s="862"/>
      <c r="DB43" s="860"/>
      <c r="DC43" s="861"/>
      <c r="DD43" s="861"/>
      <c r="DE43" s="861"/>
      <c r="DF43" s="862"/>
      <c r="DG43" s="860"/>
      <c r="DH43" s="861"/>
      <c r="DI43" s="861"/>
      <c r="DJ43" s="861"/>
      <c r="DK43" s="862"/>
      <c r="DL43" s="860"/>
      <c r="DM43" s="861"/>
      <c r="DN43" s="861"/>
      <c r="DO43" s="861"/>
      <c r="DP43" s="862"/>
      <c r="DQ43" s="860"/>
      <c r="DR43" s="861"/>
      <c r="DS43" s="861"/>
      <c r="DT43" s="861"/>
      <c r="DU43" s="862"/>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0"/>
      <c r="CI44" s="861"/>
      <c r="CJ44" s="861"/>
      <c r="CK44" s="861"/>
      <c r="CL44" s="862"/>
      <c r="CM44" s="860"/>
      <c r="CN44" s="861"/>
      <c r="CO44" s="861"/>
      <c r="CP44" s="861"/>
      <c r="CQ44" s="862"/>
      <c r="CR44" s="860"/>
      <c r="CS44" s="861"/>
      <c r="CT44" s="861"/>
      <c r="CU44" s="861"/>
      <c r="CV44" s="862"/>
      <c r="CW44" s="860"/>
      <c r="CX44" s="861"/>
      <c r="CY44" s="861"/>
      <c r="CZ44" s="861"/>
      <c r="DA44" s="862"/>
      <c r="DB44" s="860"/>
      <c r="DC44" s="861"/>
      <c r="DD44" s="861"/>
      <c r="DE44" s="861"/>
      <c r="DF44" s="862"/>
      <c r="DG44" s="860"/>
      <c r="DH44" s="861"/>
      <c r="DI44" s="861"/>
      <c r="DJ44" s="861"/>
      <c r="DK44" s="862"/>
      <c r="DL44" s="860"/>
      <c r="DM44" s="861"/>
      <c r="DN44" s="861"/>
      <c r="DO44" s="861"/>
      <c r="DP44" s="862"/>
      <c r="DQ44" s="860"/>
      <c r="DR44" s="861"/>
      <c r="DS44" s="861"/>
      <c r="DT44" s="861"/>
      <c r="DU44" s="862"/>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0"/>
      <c r="CI45" s="861"/>
      <c r="CJ45" s="861"/>
      <c r="CK45" s="861"/>
      <c r="CL45" s="862"/>
      <c r="CM45" s="860"/>
      <c r="CN45" s="861"/>
      <c r="CO45" s="861"/>
      <c r="CP45" s="861"/>
      <c r="CQ45" s="862"/>
      <c r="CR45" s="860"/>
      <c r="CS45" s="861"/>
      <c r="CT45" s="861"/>
      <c r="CU45" s="861"/>
      <c r="CV45" s="862"/>
      <c r="CW45" s="860"/>
      <c r="CX45" s="861"/>
      <c r="CY45" s="861"/>
      <c r="CZ45" s="861"/>
      <c r="DA45" s="862"/>
      <c r="DB45" s="860"/>
      <c r="DC45" s="861"/>
      <c r="DD45" s="861"/>
      <c r="DE45" s="861"/>
      <c r="DF45" s="862"/>
      <c r="DG45" s="860"/>
      <c r="DH45" s="861"/>
      <c r="DI45" s="861"/>
      <c r="DJ45" s="861"/>
      <c r="DK45" s="862"/>
      <c r="DL45" s="860"/>
      <c r="DM45" s="861"/>
      <c r="DN45" s="861"/>
      <c r="DO45" s="861"/>
      <c r="DP45" s="862"/>
      <c r="DQ45" s="860"/>
      <c r="DR45" s="861"/>
      <c r="DS45" s="861"/>
      <c r="DT45" s="861"/>
      <c r="DU45" s="862"/>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0"/>
      <c r="CI46" s="861"/>
      <c r="CJ46" s="861"/>
      <c r="CK46" s="861"/>
      <c r="CL46" s="862"/>
      <c r="CM46" s="860"/>
      <c r="CN46" s="861"/>
      <c r="CO46" s="861"/>
      <c r="CP46" s="861"/>
      <c r="CQ46" s="862"/>
      <c r="CR46" s="860"/>
      <c r="CS46" s="861"/>
      <c r="CT46" s="861"/>
      <c r="CU46" s="861"/>
      <c r="CV46" s="862"/>
      <c r="CW46" s="860"/>
      <c r="CX46" s="861"/>
      <c r="CY46" s="861"/>
      <c r="CZ46" s="861"/>
      <c r="DA46" s="862"/>
      <c r="DB46" s="860"/>
      <c r="DC46" s="861"/>
      <c r="DD46" s="861"/>
      <c r="DE46" s="861"/>
      <c r="DF46" s="862"/>
      <c r="DG46" s="860"/>
      <c r="DH46" s="861"/>
      <c r="DI46" s="861"/>
      <c r="DJ46" s="861"/>
      <c r="DK46" s="862"/>
      <c r="DL46" s="860"/>
      <c r="DM46" s="861"/>
      <c r="DN46" s="861"/>
      <c r="DO46" s="861"/>
      <c r="DP46" s="862"/>
      <c r="DQ46" s="860"/>
      <c r="DR46" s="861"/>
      <c r="DS46" s="861"/>
      <c r="DT46" s="861"/>
      <c r="DU46" s="862"/>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0"/>
      <c r="CI47" s="861"/>
      <c r="CJ47" s="861"/>
      <c r="CK47" s="861"/>
      <c r="CL47" s="862"/>
      <c r="CM47" s="860"/>
      <c r="CN47" s="861"/>
      <c r="CO47" s="861"/>
      <c r="CP47" s="861"/>
      <c r="CQ47" s="862"/>
      <c r="CR47" s="860"/>
      <c r="CS47" s="861"/>
      <c r="CT47" s="861"/>
      <c r="CU47" s="861"/>
      <c r="CV47" s="862"/>
      <c r="CW47" s="860"/>
      <c r="CX47" s="861"/>
      <c r="CY47" s="861"/>
      <c r="CZ47" s="861"/>
      <c r="DA47" s="862"/>
      <c r="DB47" s="860"/>
      <c r="DC47" s="861"/>
      <c r="DD47" s="861"/>
      <c r="DE47" s="861"/>
      <c r="DF47" s="862"/>
      <c r="DG47" s="860"/>
      <c r="DH47" s="861"/>
      <c r="DI47" s="861"/>
      <c r="DJ47" s="861"/>
      <c r="DK47" s="862"/>
      <c r="DL47" s="860"/>
      <c r="DM47" s="861"/>
      <c r="DN47" s="861"/>
      <c r="DO47" s="861"/>
      <c r="DP47" s="862"/>
      <c r="DQ47" s="860"/>
      <c r="DR47" s="861"/>
      <c r="DS47" s="861"/>
      <c r="DT47" s="861"/>
      <c r="DU47" s="862"/>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0"/>
      <c r="CI48" s="861"/>
      <c r="CJ48" s="861"/>
      <c r="CK48" s="861"/>
      <c r="CL48" s="862"/>
      <c r="CM48" s="860"/>
      <c r="CN48" s="861"/>
      <c r="CO48" s="861"/>
      <c r="CP48" s="861"/>
      <c r="CQ48" s="862"/>
      <c r="CR48" s="860"/>
      <c r="CS48" s="861"/>
      <c r="CT48" s="861"/>
      <c r="CU48" s="861"/>
      <c r="CV48" s="862"/>
      <c r="CW48" s="860"/>
      <c r="CX48" s="861"/>
      <c r="CY48" s="861"/>
      <c r="CZ48" s="861"/>
      <c r="DA48" s="862"/>
      <c r="DB48" s="860"/>
      <c r="DC48" s="861"/>
      <c r="DD48" s="861"/>
      <c r="DE48" s="861"/>
      <c r="DF48" s="862"/>
      <c r="DG48" s="860"/>
      <c r="DH48" s="861"/>
      <c r="DI48" s="861"/>
      <c r="DJ48" s="861"/>
      <c r="DK48" s="862"/>
      <c r="DL48" s="860"/>
      <c r="DM48" s="861"/>
      <c r="DN48" s="861"/>
      <c r="DO48" s="861"/>
      <c r="DP48" s="862"/>
      <c r="DQ48" s="860"/>
      <c r="DR48" s="861"/>
      <c r="DS48" s="861"/>
      <c r="DT48" s="861"/>
      <c r="DU48" s="862"/>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0"/>
      <c r="CI49" s="861"/>
      <c r="CJ49" s="861"/>
      <c r="CK49" s="861"/>
      <c r="CL49" s="862"/>
      <c r="CM49" s="860"/>
      <c r="CN49" s="861"/>
      <c r="CO49" s="861"/>
      <c r="CP49" s="861"/>
      <c r="CQ49" s="862"/>
      <c r="CR49" s="860"/>
      <c r="CS49" s="861"/>
      <c r="CT49" s="861"/>
      <c r="CU49" s="861"/>
      <c r="CV49" s="862"/>
      <c r="CW49" s="860"/>
      <c r="CX49" s="861"/>
      <c r="CY49" s="861"/>
      <c r="CZ49" s="861"/>
      <c r="DA49" s="862"/>
      <c r="DB49" s="860"/>
      <c r="DC49" s="861"/>
      <c r="DD49" s="861"/>
      <c r="DE49" s="861"/>
      <c r="DF49" s="862"/>
      <c r="DG49" s="860"/>
      <c r="DH49" s="861"/>
      <c r="DI49" s="861"/>
      <c r="DJ49" s="861"/>
      <c r="DK49" s="862"/>
      <c r="DL49" s="860"/>
      <c r="DM49" s="861"/>
      <c r="DN49" s="861"/>
      <c r="DO49" s="861"/>
      <c r="DP49" s="862"/>
      <c r="DQ49" s="860"/>
      <c r="DR49" s="861"/>
      <c r="DS49" s="861"/>
      <c r="DT49" s="861"/>
      <c r="DU49" s="862"/>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0"/>
      <c r="CI50" s="861"/>
      <c r="CJ50" s="861"/>
      <c r="CK50" s="861"/>
      <c r="CL50" s="862"/>
      <c r="CM50" s="860"/>
      <c r="CN50" s="861"/>
      <c r="CO50" s="861"/>
      <c r="CP50" s="861"/>
      <c r="CQ50" s="862"/>
      <c r="CR50" s="860"/>
      <c r="CS50" s="861"/>
      <c r="CT50" s="861"/>
      <c r="CU50" s="861"/>
      <c r="CV50" s="862"/>
      <c r="CW50" s="860"/>
      <c r="CX50" s="861"/>
      <c r="CY50" s="861"/>
      <c r="CZ50" s="861"/>
      <c r="DA50" s="862"/>
      <c r="DB50" s="860"/>
      <c r="DC50" s="861"/>
      <c r="DD50" s="861"/>
      <c r="DE50" s="861"/>
      <c r="DF50" s="862"/>
      <c r="DG50" s="860"/>
      <c r="DH50" s="861"/>
      <c r="DI50" s="861"/>
      <c r="DJ50" s="861"/>
      <c r="DK50" s="862"/>
      <c r="DL50" s="860"/>
      <c r="DM50" s="861"/>
      <c r="DN50" s="861"/>
      <c r="DO50" s="861"/>
      <c r="DP50" s="862"/>
      <c r="DQ50" s="860"/>
      <c r="DR50" s="861"/>
      <c r="DS50" s="861"/>
      <c r="DT50" s="861"/>
      <c r="DU50" s="862"/>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0"/>
      <c r="CI51" s="861"/>
      <c r="CJ51" s="861"/>
      <c r="CK51" s="861"/>
      <c r="CL51" s="862"/>
      <c r="CM51" s="860"/>
      <c r="CN51" s="861"/>
      <c r="CO51" s="861"/>
      <c r="CP51" s="861"/>
      <c r="CQ51" s="862"/>
      <c r="CR51" s="860"/>
      <c r="CS51" s="861"/>
      <c r="CT51" s="861"/>
      <c r="CU51" s="861"/>
      <c r="CV51" s="862"/>
      <c r="CW51" s="860"/>
      <c r="CX51" s="861"/>
      <c r="CY51" s="861"/>
      <c r="CZ51" s="861"/>
      <c r="DA51" s="862"/>
      <c r="DB51" s="860"/>
      <c r="DC51" s="861"/>
      <c r="DD51" s="861"/>
      <c r="DE51" s="861"/>
      <c r="DF51" s="862"/>
      <c r="DG51" s="860"/>
      <c r="DH51" s="861"/>
      <c r="DI51" s="861"/>
      <c r="DJ51" s="861"/>
      <c r="DK51" s="862"/>
      <c r="DL51" s="860"/>
      <c r="DM51" s="861"/>
      <c r="DN51" s="861"/>
      <c r="DO51" s="861"/>
      <c r="DP51" s="862"/>
      <c r="DQ51" s="860"/>
      <c r="DR51" s="861"/>
      <c r="DS51" s="861"/>
      <c r="DT51" s="861"/>
      <c r="DU51" s="862"/>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0"/>
      <c r="CI52" s="861"/>
      <c r="CJ52" s="861"/>
      <c r="CK52" s="861"/>
      <c r="CL52" s="862"/>
      <c r="CM52" s="860"/>
      <c r="CN52" s="861"/>
      <c r="CO52" s="861"/>
      <c r="CP52" s="861"/>
      <c r="CQ52" s="862"/>
      <c r="CR52" s="860"/>
      <c r="CS52" s="861"/>
      <c r="CT52" s="861"/>
      <c r="CU52" s="861"/>
      <c r="CV52" s="862"/>
      <c r="CW52" s="860"/>
      <c r="CX52" s="861"/>
      <c r="CY52" s="861"/>
      <c r="CZ52" s="861"/>
      <c r="DA52" s="862"/>
      <c r="DB52" s="860"/>
      <c r="DC52" s="861"/>
      <c r="DD52" s="861"/>
      <c r="DE52" s="861"/>
      <c r="DF52" s="862"/>
      <c r="DG52" s="860"/>
      <c r="DH52" s="861"/>
      <c r="DI52" s="861"/>
      <c r="DJ52" s="861"/>
      <c r="DK52" s="862"/>
      <c r="DL52" s="860"/>
      <c r="DM52" s="861"/>
      <c r="DN52" s="861"/>
      <c r="DO52" s="861"/>
      <c r="DP52" s="862"/>
      <c r="DQ52" s="860"/>
      <c r="DR52" s="861"/>
      <c r="DS52" s="861"/>
      <c r="DT52" s="861"/>
      <c r="DU52" s="862"/>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0"/>
      <c r="CI53" s="861"/>
      <c r="CJ53" s="861"/>
      <c r="CK53" s="861"/>
      <c r="CL53" s="862"/>
      <c r="CM53" s="860"/>
      <c r="CN53" s="861"/>
      <c r="CO53" s="861"/>
      <c r="CP53" s="861"/>
      <c r="CQ53" s="862"/>
      <c r="CR53" s="860"/>
      <c r="CS53" s="861"/>
      <c r="CT53" s="861"/>
      <c r="CU53" s="861"/>
      <c r="CV53" s="862"/>
      <c r="CW53" s="860"/>
      <c r="CX53" s="861"/>
      <c r="CY53" s="861"/>
      <c r="CZ53" s="861"/>
      <c r="DA53" s="862"/>
      <c r="DB53" s="860"/>
      <c r="DC53" s="861"/>
      <c r="DD53" s="861"/>
      <c r="DE53" s="861"/>
      <c r="DF53" s="862"/>
      <c r="DG53" s="860"/>
      <c r="DH53" s="861"/>
      <c r="DI53" s="861"/>
      <c r="DJ53" s="861"/>
      <c r="DK53" s="862"/>
      <c r="DL53" s="860"/>
      <c r="DM53" s="861"/>
      <c r="DN53" s="861"/>
      <c r="DO53" s="861"/>
      <c r="DP53" s="862"/>
      <c r="DQ53" s="860"/>
      <c r="DR53" s="861"/>
      <c r="DS53" s="861"/>
      <c r="DT53" s="861"/>
      <c r="DU53" s="862"/>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0"/>
      <c r="CI54" s="861"/>
      <c r="CJ54" s="861"/>
      <c r="CK54" s="861"/>
      <c r="CL54" s="862"/>
      <c r="CM54" s="860"/>
      <c r="CN54" s="861"/>
      <c r="CO54" s="861"/>
      <c r="CP54" s="861"/>
      <c r="CQ54" s="862"/>
      <c r="CR54" s="860"/>
      <c r="CS54" s="861"/>
      <c r="CT54" s="861"/>
      <c r="CU54" s="861"/>
      <c r="CV54" s="862"/>
      <c r="CW54" s="860"/>
      <c r="CX54" s="861"/>
      <c r="CY54" s="861"/>
      <c r="CZ54" s="861"/>
      <c r="DA54" s="862"/>
      <c r="DB54" s="860"/>
      <c r="DC54" s="861"/>
      <c r="DD54" s="861"/>
      <c r="DE54" s="861"/>
      <c r="DF54" s="862"/>
      <c r="DG54" s="860"/>
      <c r="DH54" s="861"/>
      <c r="DI54" s="861"/>
      <c r="DJ54" s="861"/>
      <c r="DK54" s="862"/>
      <c r="DL54" s="860"/>
      <c r="DM54" s="861"/>
      <c r="DN54" s="861"/>
      <c r="DO54" s="861"/>
      <c r="DP54" s="862"/>
      <c r="DQ54" s="860"/>
      <c r="DR54" s="861"/>
      <c r="DS54" s="861"/>
      <c r="DT54" s="861"/>
      <c r="DU54" s="862"/>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0"/>
      <c r="CI55" s="861"/>
      <c r="CJ55" s="861"/>
      <c r="CK55" s="861"/>
      <c r="CL55" s="862"/>
      <c r="CM55" s="860"/>
      <c r="CN55" s="861"/>
      <c r="CO55" s="861"/>
      <c r="CP55" s="861"/>
      <c r="CQ55" s="862"/>
      <c r="CR55" s="860"/>
      <c r="CS55" s="861"/>
      <c r="CT55" s="861"/>
      <c r="CU55" s="861"/>
      <c r="CV55" s="862"/>
      <c r="CW55" s="860"/>
      <c r="CX55" s="861"/>
      <c r="CY55" s="861"/>
      <c r="CZ55" s="861"/>
      <c r="DA55" s="862"/>
      <c r="DB55" s="860"/>
      <c r="DC55" s="861"/>
      <c r="DD55" s="861"/>
      <c r="DE55" s="861"/>
      <c r="DF55" s="862"/>
      <c r="DG55" s="860"/>
      <c r="DH55" s="861"/>
      <c r="DI55" s="861"/>
      <c r="DJ55" s="861"/>
      <c r="DK55" s="862"/>
      <c r="DL55" s="860"/>
      <c r="DM55" s="861"/>
      <c r="DN55" s="861"/>
      <c r="DO55" s="861"/>
      <c r="DP55" s="862"/>
      <c r="DQ55" s="860"/>
      <c r="DR55" s="861"/>
      <c r="DS55" s="861"/>
      <c r="DT55" s="861"/>
      <c r="DU55" s="862"/>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0"/>
      <c r="CI56" s="861"/>
      <c r="CJ56" s="861"/>
      <c r="CK56" s="861"/>
      <c r="CL56" s="862"/>
      <c r="CM56" s="860"/>
      <c r="CN56" s="861"/>
      <c r="CO56" s="861"/>
      <c r="CP56" s="861"/>
      <c r="CQ56" s="862"/>
      <c r="CR56" s="860"/>
      <c r="CS56" s="861"/>
      <c r="CT56" s="861"/>
      <c r="CU56" s="861"/>
      <c r="CV56" s="862"/>
      <c r="CW56" s="860"/>
      <c r="CX56" s="861"/>
      <c r="CY56" s="861"/>
      <c r="CZ56" s="861"/>
      <c r="DA56" s="862"/>
      <c r="DB56" s="860"/>
      <c r="DC56" s="861"/>
      <c r="DD56" s="861"/>
      <c r="DE56" s="861"/>
      <c r="DF56" s="862"/>
      <c r="DG56" s="860"/>
      <c r="DH56" s="861"/>
      <c r="DI56" s="861"/>
      <c r="DJ56" s="861"/>
      <c r="DK56" s="862"/>
      <c r="DL56" s="860"/>
      <c r="DM56" s="861"/>
      <c r="DN56" s="861"/>
      <c r="DO56" s="861"/>
      <c r="DP56" s="862"/>
      <c r="DQ56" s="860"/>
      <c r="DR56" s="861"/>
      <c r="DS56" s="861"/>
      <c r="DT56" s="861"/>
      <c r="DU56" s="862"/>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0"/>
      <c r="CI57" s="861"/>
      <c r="CJ57" s="861"/>
      <c r="CK57" s="861"/>
      <c r="CL57" s="862"/>
      <c r="CM57" s="860"/>
      <c r="CN57" s="861"/>
      <c r="CO57" s="861"/>
      <c r="CP57" s="861"/>
      <c r="CQ57" s="862"/>
      <c r="CR57" s="860"/>
      <c r="CS57" s="861"/>
      <c r="CT57" s="861"/>
      <c r="CU57" s="861"/>
      <c r="CV57" s="862"/>
      <c r="CW57" s="860"/>
      <c r="CX57" s="861"/>
      <c r="CY57" s="861"/>
      <c r="CZ57" s="861"/>
      <c r="DA57" s="862"/>
      <c r="DB57" s="860"/>
      <c r="DC57" s="861"/>
      <c r="DD57" s="861"/>
      <c r="DE57" s="861"/>
      <c r="DF57" s="862"/>
      <c r="DG57" s="860"/>
      <c r="DH57" s="861"/>
      <c r="DI57" s="861"/>
      <c r="DJ57" s="861"/>
      <c r="DK57" s="862"/>
      <c r="DL57" s="860"/>
      <c r="DM57" s="861"/>
      <c r="DN57" s="861"/>
      <c r="DO57" s="861"/>
      <c r="DP57" s="862"/>
      <c r="DQ57" s="860"/>
      <c r="DR57" s="861"/>
      <c r="DS57" s="861"/>
      <c r="DT57" s="861"/>
      <c r="DU57" s="862"/>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0"/>
      <c r="CI58" s="861"/>
      <c r="CJ58" s="861"/>
      <c r="CK58" s="861"/>
      <c r="CL58" s="862"/>
      <c r="CM58" s="860"/>
      <c r="CN58" s="861"/>
      <c r="CO58" s="861"/>
      <c r="CP58" s="861"/>
      <c r="CQ58" s="862"/>
      <c r="CR58" s="860"/>
      <c r="CS58" s="861"/>
      <c r="CT58" s="861"/>
      <c r="CU58" s="861"/>
      <c r="CV58" s="862"/>
      <c r="CW58" s="860"/>
      <c r="CX58" s="861"/>
      <c r="CY58" s="861"/>
      <c r="CZ58" s="861"/>
      <c r="DA58" s="862"/>
      <c r="DB58" s="860"/>
      <c r="DC58" s="861"/>
      <c r="DD58" s="861"/>
      <c r="DE58" s="861"/>
      <c r="DF58" s="862"/>
      <c r="DG58" s="860"/>
      <c r="DH58" s="861"/>
      <c r="DI58" s="861"/>
      <c r="DJ58" s="861"/>
      <c r="DK58" s="862"/>
      <c r="DL58" s="860"/>
      <c r="DM58" s="861"/>
      <c r="DN58" s="861"/>
      <c r="DO58" s="861"/>
      <c r="DP58" s="862"/>
      <c r="DQ58" s="860"/>
      <c r="DR58" s="861"/>
      <c r="DS58" s="861"/>
      <c r="DT58" s="861"/>
      <c r="DU58" s="862"/>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0"/>
      <c r="CI59" s="861"/>
      <c r="CJ59" s="861"/>
      <c r="CK59" s="861"/>
      <c r="CL59" s="862"/>
      <c r="CM59" s="860"/>
      <c r="CN59" s="861"/>
      <c r="CO59" s="861"/>
      <c r="CP59" s="861"/>
      <c r="CQ59" s="862"/>
      <c r="CR59" s="860"/>
      <c r="CS59" s="861"/>
      <c r="CT59" s="861"/>
      <c r="CU59" s="861"/>
      <c r="CV59" s="862"/>
      <c r="CW59" s="860"/>
      <c r="CX59" s="861"/>
      <c r="CY59" s="861"/>
      <c r="CZ59" s="861"/>
      <c r="DA59" s="862"/>
      <c r="DB59" s="860"/>
      <c r="DC59" s="861"/>
      <c r="DD59" s="861"/>
      <c r="DE59" s="861"/>
      <c r="DF59" s="862"/>
      <c r="DG59" s="860"/>
      <c r="DH59" s="861"/>
      <c r="DI59" s="861"/>
      <c r="DJ59" s="861"/>
      <c r="DK59" s="862"/>
      <c r="DL59" s="860"/>
      <c r="DM59" s="861"/>
      <c r="DN59" s="861"/>
      <c r="DO59" s="861"/>
      <c r="DP59" s="862"/>
      <c r="DQ59" s="860"/>
      <c r="DR59" s="861"/>
      <c r="DS59" s="861"/>
      <c r="DT59" s="861"/>
      <c r="DU59" s="862"/>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0"/>
      <c r="CI60" s="861"/>
      <c r="CJ60" s="861"/>
      <c r="CK60" s="861"/>
      <c r="CL60" s="862"/>
      <c r="CM60" s="860"/>
      <c r="CN60" s="861"/>
      <c r="CO60" s="861"/>
      <c r="CP60" s="861"/>
      <c r="CQ60" s="862"/>
      <c r="CR60" s="860"/>
      <c r="CS60" s="861"/>
      <c r="CT60" s="861"/>
      <c r="CU60" s="861"/>
      <c r="CV60" s="862"/>
      <c r="CW60" s="860"/>
      <c r="CX60" s="861"/>
      <c r="CY60" s="861"/>
      <c r="CZ60" s="861"/>
      <c r="DA60" s="862"/>
      <c r="DB60" s="860"/>
      <c r="DC60" s="861"/>
      <c r="DD60" s="861"/>
      <c r="DE60" s="861"/>
      <c r="DF60" s="862"/>
      <c r="DG60" s="860"/>
      <c r="DH60" s="861"/>
      <c r="DI60" s="861"/>
      <c r="DJ60" s="861"/>
      <c r="DK60" s="862"/>
      <c r="DL60" s="860"/>
      <c r="DM60" s="861"/>
      <c r="DN60" s="861"/>
      <c r="DO60" s="861"/>
      <c r="DP60" s="862"/>
      <c r="DQ60" s="860"/>
      <c r="DR60" s="861"/>
      <c r="DS60" s="861"/>
      <c r="DT60" s="861"/>
      <c r="DU60" s="862"/>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0"/>
      <c r="CI61" s="861"/>
      <c r="CJ61" s="861"/>
      <c r="CK61" s="861"/>
      <c r="CL61" s="862"/>
      <c r="CM61" s="860"/>
      <c r="CN61" s="861"/>
      <c r="CO61" s="861"/>
      <c r="CP61" s="861"/>
      <c r="CQ61" s="862"/>
      <c r="CR61" s="860"/>
      <c r="CS61" s="861"/>
      <c r="CT61" s="861"/>
      <c r="CU61" s="861"/>
      <c r="CV61" s="862"/>
      <c r="CW61" s="860"/>
      <c r="CX61" s="861"/>
      <c r="CY61" s="861"/>
      <c r="CZ61" s="861"/>
      <c r="DA61" s="862"/>
      <c r="DB61" s="860"/>
      <c r="DC61" s="861"/>
      <c r="DD61" s="861"/>
      <c r="DE61" s="861"/>
      <c r="DF61" s="862"/>
      <c r="DG61" s="860"/>
      <c r="DH61" s="861"/>
      <c r="DI61" s="861"/>
      <c r="DJ61" s="861"/>
      <c r="DK61" s="862"/>
      <c r="DL61" s="860"/>
      <c r="DM61" s="861"/>
      <c r="DN61" s="861"/>
      <c r="DO61" s="861"/>
      <c r="DP61" s="862"/>
      <c r="DQ61" s="860"/>
      <c r="DR61" s="861"/>
      <c r="DS61" s="861"/>
      <c r="DT61" s="861"/>
      <c r="DU61" s="862"/>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0"/>
      <c r="CI62" s="861"/>
      <c r="CJ62" s="861"/>
      <c r="CK62" s="861"/>
      <c r="CL62" s="862"/>
      <c r="CM62" s="860"/>
      <c r="CN62" s="861"/>
      <c r="CO62" s="861"/>
      <c r="CP62" s="861"/>
      <c r="CQ62" s="862"/>
      <c r="CR62" s="860"/>
      <c r="CS62" s="861"/>
      <c r="CT62" s="861"/>
      <c r="CU62" s="861"/>
      <c r="CV62" s="862"/>
      <c r="CW62" s="860"/>
      <c r="CX62" s="861"/>
      <c r="CY62" s="861"/>
      <c r="CZ62" s="861"/>
      <c r="DA62" s="862"/>
      <c r="DB62" s="860"/>
      <c r="DC62" s="861"/>
      <c r="DD62" s="861"/>
      <c r="DE62" s="861"/>
      <c r="DF62" s="862"/>
      <c r="DG62" s="860"/>
      <c r="DH62" s="861"/>
      <c r="DI62" s="861"/>
      <c r="DJ62" s="861"/>
      <c r="DK62" s="862"/>
      <c r="DL62" s="860"/>
      <c r="DM62" s="861"/>
      <c r="DN62" s="861"/>
      <c r="DO62" s="861"/>
      <c r="DP62" s="862"/>
      <c r="DQ62" s="860"/>
      <c r="DR62" s="861"/>
      <c r="DS62" s="861"/>
      <c r="DT62" s="861"/>
      <c r="DU62" s="862"/>
      <c r="DV62" s="870"/>
      <c r="DW62" s="871"/>
      <c r="DX62" s="871"/>
      <c r="DY62" s="871"/>
      <c r="DZ62" s="872"/>
      <c r="EA62" s="248"/>
    </row>
    <row r="63" spans="1:131" s="249" customFormat="1" ht="26.25" customHeight="1" thickBot="1" x14ac:dyDescent="0.2">
      <c r="A63" s="266" t="s">
        <v>395</v>
      </c>
      <c r="B63" s="876" t="s">
        <v>422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39606</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423</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0"/>
      <c r="CI63" s="861"/>
      <c r="CJ63" s="861"/>
      <c r="CK63" s="861"/>
      <c r="CL63" s="862"/>
      <c r="CM63" s="860"/>
      <c r="CN63" s="861"/>
      <c r="CO63" s="861"/>
      <c r="CP63" s="861"/>
      <c r="CQ63" s="862"/>
      <c r="CR63" s="860"/>
      <c r="CS63" s="861"/>
      <c r="CT63" s="861"/>
      <c r="CU63" s="861"/>
      <c r="CV63" s="862"/>
      <c r="CW63" s="860"/>
      <c r="CX63" s="861"/>
      <c r="CY63" s="861"/>
      <c r="CZ63" s="861"/>
      <c r="DA63" s="862"/>
      <c r="DB63" s="860"/>
      <c r="DC63" s="861"/>
      <c r="DD63" s="861"/>
      <c r="DE63" s="861"/>
      <c r="DF63" s="862"/>
      <c r="DG63" s="860"/>
      <c r="DH63" s="861"/>
      <c r="DI63" s="861"/>
      <c r="DJ63" s="861"/>
      <c r="DK63" s="862"/>
      <c r="DL63" s="860"/>
      <c r="DM63" s="861"/>
      <c r="DN63" s="861"/>
      <c r="DO63" s="861"/>
      <c r="DP63" s="862"/>
      <c r="DQ63" s="860"/>
      <c r="DR63" s="861"/>
      <c r="DS63" s="861"/>
      <c r="DT63" s="861"/>
      <c r="DU63" s="862"/>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0"/>
      <c r="CI64" s="861"/>
      <c r="CJ64" s="861"/>
      <c r="CK64" s="861"/>
      <c r="CL64" s="862"/>
      <c r="CM64" s="860"/>
      <c r="CN64" s="861"/>
      <c r="CO64" s="861"/>
      <c r="CP64" s="861"/>
      <c r="CQ64" s="862"/>
      <c r="CR64" s="860"/>
      <c r="CS64" s="861"/>
      <c r="CT64" s="861"/>
      <c r="CU64" s="861"/>
      <c r="CV64" s="862"/>
      <c r="CW64" s="860"/>
      <c r="CX64" s="861"/>
      <c r="CY64" s="861"/>
      <c r="CZ64" s="861"/>
      <c r="DA64" s="862"/>
      <c r="DB64" s="860"/>
      <c r="DC64" s="861"/>
      <c r="DD64" s="861"/>
      <c r="DE64" s="861"/>
      <c r="DF64" s="862"/>
      <c r="DG64" s="860"/>
      <c r="DH64" s="861"/>
      <c r="DI64" s="861"/>
      <c r="DJ64" s="861"/>
      <c r="DK64" s="862"/>
      <c r="DL64" s="860"/>
      <c r="DM64" s="861"/>
      <c r="DN64" s="861"/>
      <c r="DO64" s="861"/>
      <c r="DP64" s="862"/>
      <c r="DQ64" s="860"/>
      <c r="DR64" s="861"/>
      <c r="DS64" s="861"/>
      <c r="DT64" s="861"/>
      <c r="DU64" s="862"/>
      <c r="DV64" s="870"/>
      <c r="DW64" s="871"/>
      <c r="DX64" s="871"/>
      <c r="DY64" s="871"/>
      <c r="DZ64" s="872"/>
      <c r="EA64" s="248"/>
    </row>
    <row r="65" spans="1:131" s="249" customFormat="1" ht="26.25" customHeight="1" thickBot="1" x14ac:dyDescent="0.2">
      <c r="A65" s="254" t="s">
        <v>424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0"/>
      <c r="CI65" s="861"/>
      <c r="CJ65" s="861"/>
      <c r="CK65" s="861"/>
      <c r="CL65" s="862"/>
      <c r="CM65" s="860"/>
      <c r="CN65" s="861"/>
      <c r="CO65" s="861"/>
      <c r="CP65" s="861"/>
      <c r="CQ65" s="862"/>
      <c r="CR65" s="860"/>
      <c r="CS65" s="861"/>
      <c r="CT65" s="861"/>
      <c r="CU65" s="861"/>
      <c r="CV65" s="862"/>
      <c r="CW65" s="860"/>
      <c r="CX65" s="861"/>
      <c r="CY65" s="861"/>
      <c r="CZ65" s="861"/>
      <c r="DA65" s="862"/>
      <c r="DB65" s="860"/>
      <c r="DC65" s="861"/>
      <c r="DD65" s="861"/>
      <c r="DE65" s="861"/>
      <c r="DF65" s="862"/>
      <c r="DG65" s="860"/>
      <c r="DH65" s="861"/>
      <c r="DI65" s="861"/>
      <c r="DJ65" s="861"/>
      <c r="DK65" s="862"/>
      <c r="DL65" s="860"/>
      <c r="DM65" s="861"/>
      <c r="DN65" s="861"/>
      <c r="DO65" s="861"/>
      <c r="DP65" s="862"/>
      <c r="DQ65" s="860"/>
      <c r="DR65" s="861"/>
      <c r="DS65" s="861"/>
      <c r="DT65" s="861"/>
      <c r="DU65" s="862"/>
      <c r="DV65" s="870"/>
      <c r="DW65" s="871"/>
      <c r="DX65" s="871"/>
      <c r="DY65" s="871"/>
      <c r="DZ65" s="872"/>
      <c r="EA65" s="248"/>
    </row>
    <row r="66" spans="1:131" s="249" customFormat="1" ht="26.25" customHeight="1" x14ac:dyDescent="0.15">
      <c r="A66" s="826" t="s">
        <v>425</v>
      </c>
      <c r="B66" s="827"/>
      <c r="C66" s="827"/>
      <c r="D66" s="827"/>
      <c r="E66" s="827"/>
      <c r="F66" s="827"/>
      <c r="G66" s="827"/>
      <c r="H66" s="827"/>
      <c r="I66" s="827"/>
      <c r="J66" s="827"/>
      <c r="K66" s="827"/>
      <c r="L66" s="827"/>
      <c r="M66" s="827"/>
      <c r="N66" s="827"/>
      <c r="O66" s="827"/>
      <c r="P66" s="828"/>
      <c r="Q66" s="803" t="s">
        <v>426</v>
      </c>
      <c r="R66" s="804"/>
      <c r="S66" s="804"/>
      <c r="T66" s="804"/>
      <c r="U66" s="805"/>
      <c r="V66" s="803" t="s">
        <v>427</v>
      </c>
      <c r="W66" s="804"/>
      <c r="X66" s="804"/>
      <c r="Y66" s="804"/>
      <c r="Z66" s="805"/>
      <c r="AA66" s="803" t="s">
        <v>428</v>
      </c>
      <c r="AB66" s="804"/>
      <c r="AC66" s="804"/>
      <c r="AD66" s="804"/>
      <c r="AE66" s="805"/>
      <c r="AF66" s="938" t="s">
        <v>429</v>
      </c>
      <c r="AG66" s="899"/>
      <c r="AH66" s="899"/>
      <c r="AI66" s="899"/>
      <c r="AJ66" s="939"/>
      <c r="AK66" s="803" t="s">
        <v>430</v>
      </c>
      <c r="AL66" s="827"/>
      <c r="AM66" s="827"/>
      <c r="AN66" s="827"/>
      <c r="AO66" s="828"/>
      <c r="AP66" s="803" t="s">
        <v>431</v>
      </c>
      <c r="AQ66" s="804"/>
      <c r="AR66" s="804"/>
      <c r="AS66" s="804"/>
      <c r="AT66" s="805"/>
      <c r="AU66" s="803" t="s">
        <v>432</v>
      </c>
      <c r="AV66" s="804"/>
      <c r="AW66" s="804"/>
      <c r="AX66" s="804"/>
      <c r="AY66" s="805"/>
      <c r="AZ66" s="803" t="s">
        <v>377</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622</v>
      </c>
      <c r="C68" s="956"/>
      <c r="D68" s="956"/>
      <c r="E68" s="956"/>
      <c r="F68" s="956"/>
      <c r="G68" s="956"/>
      <c r="H68" s="956"/>
      <c r="I68" s="956"/>
      <c r="J68" s="956"/>
      <c r="K68" s="956"/>
      <c r="L68" s="956"/>
      <c r="M68" s="956"/>
      <c r="N68" s="956"/>
      <c r="O68" s="956"/>
      <c r="P68" s="957"/>
      <c r="Q68" s="958">
        <v>171</v>
      </c>
      <c r="R68" s="952"/>
      <c r="S68" s="952"/>
      <c r="T68" s="952"/>
      <c r="U68" s="952"/>
      <c r="V68" s="952">
        <v>160</v>
      </c>
      <c r="W68" s="952"/>
      <c r="X68" s="952"/>
      <c r="Y68" s="952"/>
      <c r="Z68" s="952"/>
      <c r="AA68" s="952">
        <v>11</v>
      </c>
      <c r="AB68" s="952"/>
      <c r="AC68" s="952"/>
      <c r="AD68" s="952"/>
      <c r="AE68" s="952"/>
      <c r="AF68" s="952">
        <v>11</v>
      </c>
      <c r="AG68" s="952"/>
      <c r="AH68" s="952"/>
      <c r="AI68" s="952"/>
      <c r="AJ68" s="952"/>
      <c r="AK68" s="952" t="s">
        <v>621</v>
      </c>
      <c r="AL68" s="952"/>
      <c r="AM68" s="952"/>
      <c r="AN68" s="952"/>
      <c r="AO68" s="952"/>
      <c r="AP68" s="952">
        <v>69</v>
      </c>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623</v>
      </c>
      <c r="C69" s="960"/>
      <c r="D69" s="960"/>
      <c r="E69" s="960"/>
      <c r="F69" s="960"/>
      <c r="G69" s="960"/>
      <c r="H69" s="960"/>
      <c r="I69" s="960"/>
      <c r="J69" s="960"/>
      <c r="K69" s="960"/>
      <c r="L69" s="960"/>
      <c r="M69" s="960"/>
      <c r="N69" s="960"/>
      <c r="O69" s="960"/>
      <c r="P69" s="961"/>
      <c r="Q69" s="962">
        <v>545</v>
      </c>
      <c r="R69" s="917"/>
      <c r="S69" s="917"/>
      <c r="T69" s="917"/>
      <c r="U69" s="917"/>
      <c r="V69" s="917">
        <v>171</v>
      </c>
      <c r="W69" s="917"/>
      <c r="X69" s="917"/>
      <c r="Y69" s="917"/>
      <c r="Z69" s="917"/>
      <c r="AA69" s="917">
        <v>373</v>
      </c>
      <c r="AB69" s="917"/>
      <c r="AC69" s="917"/>
      <c r="AD69" s="917"/>
      <c r="AE69" s="917"/>
      <c r="AF69" s="917">
        <v>373</v>
      </c>
      <c r="AG69" s="917"/>
      <c r="AH69" s="917"/>
      <c r="AI69" s="917"/>
      <c r="AJ69" s="917"/>
      <c r="AK69" s="917" t="s">
        <v>621</v>
      </c>
      <c r="AL69" s="917"/>
      <c r="AM69" s="917"/>
      <c r="AN69" s="917"/>
      <c r="AO69" s="917"/>
      <c r="AP69" s="917" t="s">
        <v>621</v>
      </c>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624</v>
      </c>
      <c r="C70" s="960"/>
      <c r="D70" s="960"/>
      <c r="E70" s="960"/>
      <c r="F70" s="960"/>
      <c r="G70" s="960"/>
      <c r="H70" s="960"/>
      <c r="I70" s="960"/>
      <c r="J70" s="960"/>
      <c r="K70" s="960"/>
      <c r="L70" s="960"/>
      <c r="M70" s="960"/>
      <c r="N70" s="960"/>
      <c r="O70" s="960"/>
      <c r="P70" s="961"/>
      <c r="Q70" s="962">
        <v>800628</v>
      </c>
      <c r="R70" s="917"/>
      <c r="S70" s="917"/>
      <c r="T70" s="917"/>
      <c r="U70" s="917"/>
      <c r="V70" s="917">
        <v>751836</v>
      </c>
      <c r="W70" s="917"/>
      <c r="X70" s="917"/>
      <c r="Y70" s="917"/>
      <c r="Z70" s="917"/>
      <c r="AA70" s="917">
        <v>48793</v>
      </c>
      <c r="AB70" s="917"/>
      <c r="AC70" s="917"/>
      <c r="AD70" s="917"/>
      <c r="AE70" s="917"/>
      <c r="AF70" s="917">
        <v>48793</v>
      </c>
      <c r="AG70" s="917"/>
      <c r="AH70" s="917"/>
      <c r="AI70" s="917"/>
      <c r="AJ70" s="917"/>
      <c r="AK70" s="917">
        <v>5806</v>
      </c>
      <c r="AL70" s="917"/>
      <c r="AM70" s="917"/>
      <c r="AN70" s="917"/>
      <c r="AO70" s="917"/>
      <c r="AP70" s="917" t="s">
        <v>621</v>
      </c>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625</v>
      </c>
      <c r="C71" s="960"/>
      <c r="D71" s="960"/>
      <c r="E71" s="960"/>
      <c r="F71" s="960"/>
      <c r="G71" s="960"/>
      <c r="H71" s="960"/>
      <c r="I71" s="960"/>
      <c r="J71" s="960"/>
      <c r="K71" s="960"/>
      <c r="L71" s="960"/>
      <c r="M71" s="960"/>
      <c r="N71" s="960"/>
      <c r="O71" s="960"/>
      <c r="P71" s="961"/>
      <c r="Q71" s="962">
        <v>18476</v>
      </c>
      <c r="R71" s="917"/>
      <c r="S71" s="917"/>
      <c r="T71" s="917"/>
      <c r="U71" s="917"/>
      <c r="V71" s="917">
        <v>15613</v>
      </c>
      <c r="W71" s="917"/>
      <c r="X71" s="917"/>
      <c r="Y71" s="917"/>
      <c r="Z71" s="917"/>
      <c r="AA71" s="917">
        <v>2863</v>
      </c>
      <c r="AB71" s="917"/>
      <c r="AC71" s="917"/>
      <c r="AD71" s="917"/>
      <c r="AE71" s="917"/>
      <c r="AF71" s="917">
        <v>11205</v>
      </c>
      <c r="AG71" s="917"/>
      <c r="AH71" s="917"/>
      <c r="AI71" s="917"/>
      <c r="AJ71" s="917"/>
      <c r="AK71" s="917">
        <v>11</v>
      </c>
      <c r="AL71" s="917"/>
      <c r="AM71" s="917"/>
      <c r="AN71" s="917"/>
      <c r="AO71" s="917"/>
      <c r="AP71" s="917">
        <v>13</v>
      </c>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626</v>
      </c>
      <c r="C72" s="960"/>
      <c r="D72" s="960"/>
      <c r="E72" s="960"/>
      <c r="F72" s="960"/>
      <c r="G72" s="960"/>
      <c r="H72" s="960"/>
      <c r="I72" s="960"/>
      <c r="J72" s="960"/>
      <c r="K72" s="960"/>
      <c r="L72" s="960"/>
      <c r="M72" s="960"/>
      <c r="N72" s="960"/>
      <c r="O72" s="960"/>
      <c r="P72" s="961"/>
      <c r="Q72" s="962">
        <v>116832</v>
      </c>
      <c r="R72" s="917"/>
      <c r="S72" s="917"/>
      <c r="T72" s="917"/>
      <c r="U72" s="917"/>
      <c r="V72" s="917">
        <v>116827</v>
      </c>
      <c r="W72" s="917"/>
      <c r="X72" s="917"/>
      <c r="Y72" s="917"/>
      <c r="Z72" s="917"/>
      <c r="AA72" s="917">
        <v>5</v>
      </c>
      <c r="AB72" s="917"/>
      <c r="AC72" s="917"/>
      <c r="AD72" s="917"/>
      <c r="AE72" s="917"/>
      <c r="AF72" s="917">
        <v>5</v>
      </c>
      <c r="AG72" s="917"/>
      <c r="AH72" s="917"/>
      <c r="AI72" s="917"/>
      <c r="AJ72" s="917"/>
      <c r="AK72" s="917" t="s">
        <v>621</v>
      </c>
      <c r="AL72" s="917"/>
      <c r="AM72" s="917"/>
      <c r="AN72" s="917"/>
      <c r="AO72" s="917"/>
      <c r="AP72" s="917" t="s">
        <v>621</v>
      </c>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395</v>
      </c>
      <c r="B88" s="876" t="s">
        <v>433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395</v>
      </c>
      <c r="BR102" s="876" t="s">
        <v>434</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441</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442</v>
      </c>
      <c r="AB109" s="981"/>
      <c r="AC109" s="981"/>
      <c r="AD109" s="981"/>
      <c r="AE109" s="982"/>
      <c r="AF109" s="980" t="s">
        <v>443</v>
      </c>
      <c r="AG109" s="981"/>
      <c r="AH109" s="981"/>
      <c r="AI109" s="981"/>
      <c r="AJ109" s="982"/>
      <c r="AK109" s="980" t="s">
        <v>305</v>
      </c>
      <c r="AL109" s="981"/>
      <c r="AM109" s="981"/>
      <c r="AN109" s="981"/>
      <c r="AO109" s="982"/>
      <c r="AP109" s="980" t="s">
        <v>444</v>
      </c>
      <c r="AQ109" s="981"/>
      <c r="AR109" s="981"/>
      <c r="AS109" s="981"/>
      <c r="AT109" s="983"/>
      <c r="AU109" s="1000" t="s">
        <v>441</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442</v>
      </c>
      <c r="BR109" s="981"/>
      <c r="BS109" s="981"/>
      <c r="BT109" s="981"/>
      <c r="BU109" s="982"/>
      <c r="BV109" s="980" t="s">
        <v>443</v>
      </c>
      <c r="BW109" s="981"/>
      <c r="BX109" s="981"/>
      <c r="BY109" s="981"/>
      <c r="BZ109" s="982"/>
      <c r="CA109" s="980" t="s">
        <v>305</v>
      </c>
      <c r="CB109" s="981"/>
      <c r="CC109" s="981"/>
      <c r="CD109" s="981"/>
      <c r="CE109" s="982"/>
      <c r="CF109" s="1001" t="s">
        <v>444</v>
      </c>
      <c r="CG109" s="1001"/>
      <c r="CH109" s="1001"/>
      <c r="CI109" s="1001"/>
      <c r="CJ109" s="1001"/>
      <c r="CK109" s="980" t="s">
        <v>445</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442</v>
      </c>
      <c r="DH109" s="981"/>
      <c r="DI109" s="981"/>
      <c r="DJ109" s="981"/>
      <c r="DK109" s="982"/>
      <c r="DL109" s="980" t="s">
        <v>443</v>
      </c>
      <c r="DM109" s="981"/>
      <c r="DN109" s="981"/>
      <c r="DO109" s="981"/>
      <c r="DP109" s="982"/>
      <c r="DQ109" s="980" t="s">
        <v>305</v>
      </c>
      <c r="DR109" s="981"/>
      <c r="DS109" s="981"/>
      <c r="DT109" s="981"/>
      <c r="DU109" s="982"/>
      <c r="DV109" s="980" t="s">
        <v>444</v>
      </c>
      <c r="DW109" s="981"/>
      <c r="DX109" s="981"/>
      <c r="DY109" s="981"/>
      <c r="DZ109" s="983"/>
    </row>
    <row r="110" spans="1:131" s="248" customFormat="1" ht="26.25" customHeight="1" x14ac:dyDescent="0.15">
      <c r="A110" s="984" t="s">
        <v>446</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23818169</v>
      </c>
      <c r="AB110" s="988"/>
      <c r="AC110" s="988"/>
      <c r="AD110" s="988"/>
      <c r="AE110" s="989"/>
      <c r="AF110" s="990">
        <v>24019024</v>
      </c>
      <c r="AG110" s="988"/>
      <c r="AH110" s="988"/>
      <c r="AI110" s="988"/>
      <c r="AJ110" s="989"/>
      <c r="AK110" s="990">
        <v>23016028</v>
      </c>
      <c r="AL110" s="988"/>
      <c r="AM110" s="988"/>
      <c r="AN110" s="988"/>
      <c r="AO110" s="989"/>
      <c r="AP110" s="991">
        <v>25.5</v>
      </c>
      <c r="AQ110" s="992"/>
      <c r="AR110" s="992"/>
      <c r="AS110" s="992"/>
      <c r="AT110" s="993"/>
      <c r="AU110" s="994" t="s">
        <v>73</v>
      </c>
      <c r="AV110" s="995"/>
      <c r="AW110" s="995"/>
      <c r="AX110" s="995"/>
      <c r="AY110" s="995"/>
      <c r="AZ110" s="1036" t="s">
        <v>447</v>
      </c>
      <c r="BA110" s="985"/>
      <c r="BB110" s="985"/>
      <c r="BC110" s="985"/>
      <c r="BD110" s="985"/>
      <c r="BE110" s="985"/>
      <c r="BF110" s="985"/>
      <c r="BG110" s="985"/>
      <c r="BH110" s="985"/>
      <c r="BI110" s="985"/>
      <c r="BJ110" s="985"/>
      <c r="BK110" s="985"/>
      <c r="BL110" s="985"/>
      <c r="BM110" s="985"/>
      <c r="BN110" s="985"/>
      <c r="BO110" s="985"/>
      <c r="BP110" s="986"/>
      <c r="BQ110" s="1022">
        <v>245497463</v>
      </c>
      <c r="BR110" s="1023"/>
      <c r="BS110" s="1023"/>
      <c r="BT110" s="1023"/>
      <c r="BU110" s="1023"/>
      <c r="BV110" s="1023">
        <v>232370786</v>
      </c>
      <c r="BW110" s="1023"/>
      <c r="BX110" s="1023"/>
      <c r="BY110" s="1023"/>
      <c r="BZ110" s="1023"/>
      <c r="CA110" s="1023">
        <v>224923490</v>
      </c>
      <c r="CB110" s="1023"/>
      <c r="CC110" s="1023"/>
      <c r="CD110" s="1023"/>
      <c r="CE110" s="1023"/>
      <c r="CF110" s="1037">
        <v>249.1</v>
      </c>
      <c r="CG110" s="1038"/>
      <c r="CH110" s="1038"/>
      <c r="CI110" s="1038"/>
      <c r="CJ110" s="1038"/>
      <c r="CK110" s="1039" t="s">
        <v>448</v>
      </c>
      <c r="CL110" s="1040"/>
      <c r="CM110" s="1019" t="s">
        <v>449</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450</v>
      </c>
      <c r="DH110" s="1023"/>
      <c r="DI110" s="1023"/>
      <c r="DJ110" s="1023"/>
      <c r="DK110" s="1023"/>
      <c r="DL110" s="1023">
        <v>558812</v>
      </c>
      <c r="DM110" s="1023"/>
      <c r="DN110" s="1023"/>
      <c r="DO110" s="1023"/>
      <c r="DP110" s="1023"/>
      <c r="DQ110" s="1023">
        <v>558812</v>
      </c>
      <c r="DR110" s="1023"/>
      <c r="DS110" s="1023"/>
      <c r="DT110" s="1023"/>
      <c r="DU110" s="1023"/>
      <c r="DV110" s="1024">
        <v>0.6</v>
      </c>
      <c r="DW110" s="1024"/>
      <c r="DX110" s="1024"/>
      <c r="DY110" s="1024"/>
      <c r="DZ110" s="1025"/>
    </row>
    <row r="111" spans="1:131" s="248" customFormat="1" ht="26.25" customHeight="1" x14ac:dyDescent="0.15">
      <c r="A111" s="1026" t="s">
        <v>451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450</v>
      </c>
      <c r="AB111" s="1030"/>
      <c r="AC111" s="1030"/>
      <c r="AD111" s="1030"/>
      <c r="AE111" s="1031"/>
      <c r="AF111" s="1032" t="s">
        <v>452</v>
      </c>
      <c r="AG111" s="1030"/>
      <c r="AH111" s="1030"/>
      <c r="AI111" s="1030"/>
      <c r="AJ111" s="1031"/>
      <c r="AK111" s="1032" t="s">
        <v>450</v>
      </c>
      <c r="AL111" s="1030"/>
      <c r="AM111" s="1030"/>
      <c r="AN111" s="1030"/>
      <c r="AO111" s="1031"/>
      <c r="AP111" s="1033" t="s">
        <v>450</v>
      </c>
      <c r="AQ111" s="1034"/>
      <c r="AR111" s="1034"/>
      <c r="AS111" s="1034"/>
      <c r="AT111" s="1035"/>
      <c r="AU111" s="996"/>
      <c r="AV111" s="997"/>
      <c r="AW111" s="997"/>
      <c r="AX111" s="997"/>
      <c r="AY111" s="997"/>
      <c r="AZ111" s="1045" t="s">
        <v>453</v>
      </c>
      <c r="BA111" s="1046"/>
      <c r="BB111" s="1046"/>
      <c r="BC111" s="1046"/>
      <c r="BD111" s="1046"/>
      <c r="BE111" s="1046"/>
      <c r="BF111" s="1046"/>
      <c r="BG111" s="1046"/>
      <c r="BH111" s="1046"/>
      <c r="BI111" s="1046"/>
      <c r="BJ111" s="1046"/>
      <c r="BK111" s="1046"/>
      <c r="BL111" s="1046"/>
      <c r="BM111" s="1046"/>
      <c r="BN111" s="1046"/>
      <c r="BO111" s="1046"/>
      <c r="BP111" s="1047"/>
      <c r="BQ111" s="1015">
        <v>2334119</v>
      </c>
      <c r="BR111" s="1016"/>
      <c r="BS111" s="1016"/>
      <c r="BT111" s="1016"/>
      <c r="BU111" s="1016"/>
      <c r="BV111" s="1016">
        <v>2423102</v>
      </c>
      <c r="BW111" s="1016"/>
      <c r="BX111" s="1016"/>
      <c r="BY111" s="1016"/>
      <c r="BZ111" s="1016"/>
      <c r="CA111" s="1016">
        <v>1826718</v>
      </c>
      <c r="CB111" s="1016"/>
      <c r="CC111" s="1016"/>
      <c r="CD111" s="1016"/>
      <c r="CE111" s="1016"/>
      <c r="CF111" s="1010">
        <v>2</v>
      </c>
      <c r="CG111" s="1011"/>
      <c r="CH111" s="1011"/>
      <c r="CI111" s="1011"/>
      <c r="CJ111" s="1011"/>
      <c r="CK111" s="1041"/>
      <c r="CL111" s="1042"/>
      <c r="CM111" s="1012" t="s">
        <v>454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v>1833520</v>
      </c>
      <c r="DH111" s="1016"/>
      <c r="DI111" s="1016"/>
      <c r="DJ111" s="1016"/>
      <c r="DK111" s="1016"/>
      <c r="DL111" s="1016">
        <v>1550278</v>
      </c>
      <c r="DM111" s="1016"/>
      <c r="DN111" s="1016"/>
      <c r="DO111" s="1016"/>
      <c r="DP111" s="1016"/>
      <c r="DQ111" s="1016">
        <v>1267906</v>
      </c>
      <c r="DR111" s="1016"/>
      <c r="DS111" s="1016"/>
      <c r="DT111" s="1016"/>
      <c r="DU111" s="1016"/>
      <c r="DV111" s="1017">
        <v>1.4</v>
      </c>
      <c r="DW111" s="1017"/>
      <c r="DX111" s="1017"/>
      <c r="DY111" s="1017"/>
      <c r="DZ111" s="1018"/>
    </row>
    <row r="112" spans="1:131" s="248" customFormat="1" ht="26.25" customHeight="1" x14ac:dyDescent="0.15">
      <c r="A112" s="1048" t="s">
        <v>455</v>
      </c>
      <c r="B112" s="1049"/>
      <c r="C112" s="1046" t="s">
        <v>456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v>13333</v>
      </c>
      <c r="AB112" s="1055"/>
      <c r="AC112" s="1055"/>
      <c r="AD112" s="1055"/>
      <c r="AE112" s="1056"/>
      <c r="AF112" s="1057">
        <v>10000</v>
      </c>
      <c r="AG112" s="1055"/>
      <c r="AH112" s="1055"/>
      <c r="AI112" s="1055"/>
      <c r="AJ112" s="1056"/>
      <c r="AK112" s="1057">
        <v>6667</v>
      </c>
      <c r="AL112" s="1055"/>
      <c r="AM112" s="1055"/>
      <c r="AN112" s="1055"/>
      <c r="AO112" s="1056"/>
      <c r="AP112" s="1058">
        <v>0</v>
      </c>
      <c r="AQ112" s="1059"/>
      <c r="AR112" s="1059"/>
      <c r="AS112" s="1059"/>
      <c r="AT112" s="1060"/>
      <c r="AU112" s="996"/>
      <c r="AV112" s="997"/>
      <c r="AW112" s="997"/>
      <c r="AX112" s="997"/>
      <c r="AY112" s="997"/>
      <c r="AZ112" s="1045" t="s">
        <v>457</v>
      </c>
      <c r="BA112" s="1046"/>
      <c r="BB112" s="1046"/>
      <c r="BC112" s="1046"/>
      <c r="BD112" s="1046"/>
      <c r="BE112" s="1046"/>
      <c r="BF112" s="1046"/>
      <c r="BG112" s="1046"/>
      <c r="BH112" s="1046"/>
      <c r="BI112" s="1046"/>
      <c r="BJ112" s="1046"/>
      <c r="BK112" s="1046"/>
      <c r="BL112" s="1046"/>
      <c r="BM112" s="1046"/>
      <c r="BN112" s="1046"/>
      <c r="BO112" s="1046"/>
      <c r="BP112" s="1047"/>
      <c r="BQ112" s="1015">
        <v>24876506</v>
      </c>
      <c r="BR112" s="1016"/>
      <c r="BS112" s="1016"/>
      <c r="BT112" s="1016"/>
      <c r="BU112" s="1016"/>
      <c r="BV112" s="1016">
        <v>26561181</v>
      </c>
      <c r="BW112" s="1016"/>
      <c r="BX112" s="1016"/>
      <c r="BY112" s="1016"/>
      <c r="BZ112" s="1016"/>
      <c r="CA112" s="1016">
        <v>27078311</v>
      </c>
      <c r="CB112" s="1016"/>
      <c r="CC112" s="1016"/>
      <c r="CD112" s="1016"/>
      <c r="CE112" s="1016"/>
      <c r="CF112" s="1010">
        <v>30</v>
      </c>
      <c r="CG112" s="1011"/>
      <c r="CH112" s="1011"/>
      <c r="CI112" s="1011"/>
      <c r="CJ112" s="1011"/>
      <c r="CK112" s="1041"/>
      <c r="CL112" s="1042"/>
      <c r="CM112" s="1012" t="s">
        <v>458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459</v>
      </c>
      <c r="DH112" s="1016"/>
      <c r="DI112" s="1016"/>
      <c r="DJ112" s="1016"/>
      <c r="DK112" s="1016"/>
      <c r="DL112" s="1016" t="s">
        <v>460</v>
      </c>
      <c r="DM112" s="1016"/>
      <c r="DN112" s="1016"/>
      <c r="DO112" s="1016"/>
      <c r="DP112" s="1016"/>
      <c r="DQ112" s="1016" t="s">
        <v>397</v>
      </c>
      <c r="DR112" s="1016"/>
      <c r="DS112" s="1016"/>
      <c r="DT112" s="1016"/>
      <c r="DU112" s="1016"/>
      <c r="DV112" s="1017" t="s">
        <v>459</v>
      </c>
      <c r="DW112" s="1017"/>
      <c r="DX112" s="1017"/>
      <c r="DY112" s="1017"/>
      <c r="DZ112" s="1018"/>
    </row>
    <row r="113" spans="1:130" s="248" customFormat="1" ht="26.25" customHeight="1" x14ac:dyDescent="0.15">
      <c r="A113" s="1050"/>
      <c r="B113" s="1051"/>
      <c r="C113" s="1046" t="s">
        <v>461</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3452676</v>
      </c>
      <c r="AB113" s="1030"/>
      <c r="AC113" s="1030"/>
      <c r="AD113" s="1030"/>
      <c r="AE113" s="1031"/>
      <c r="AF113" s="1032">
        <v>3233807</v>
      </c>
      <c r="AG113" s="1030"/>
      <c r="AH113" s="1030"/>
      <c r="AI113" s="1030"/>
      <c r="AJ113" s="1031"/>
      <c r="AK113" s="1032">
        <v>2849811</v>
      </c>
      <c r="AL113" s="1030"/>
      <c r="AM113" s="1030"/>
      <c r="AN113" s="1030"/>
      <c r="AO113" s="1031"/>
      <c r="AP113" s="1033">
        <v>3.2</v>
      </c>
      <c r="AQ113" s="1034"/>
      <c r="AR113" s="1034"/>
      <c r="AS113" s="1034"/>
      <c r="AT113" s="1035"/>
      <c r="AU113" s="996"/>
      <c r="AV113" s="997"/>
      <c r="AW113" s="997"/>
      <c r="AX113" s="997"/>
      <c r="AY113" s="997"/>
      <c r="AZ113" s="1045" t="s">
        <v>462</v>
      </c>
      <c r="BA113" s="1046"/>
      <c r="BB113" s="1046"/>
      <c r="BC113" s="1046"/>
      <c r="BD113" s="1046"/>
      <c r="BE113" s="1046"/>
      <c r="BF113" s="1046"/>
      <c r="BG113" s="1046"/>
      <c r="BH113" s="1046"/>
      <c r="BI113" s="1046"/>
      <c r="BJ113" s="1046"/>
      <c r="BK113" s="1046"/>
      <c r="BL113" s="1046"/>
      <c r="BM113" s="1046"/>
      <c r="BN113" s="1046"/>
      <c r="BO113" s="1046"/>
      <c r="BP113" s="1047"/>
      <c r="BQ113" s="1015">
        <v>70306</v>
      </c>
      <c r="BR113" s="1016"/>
      <c r="BS113" s="1016"/>
      <c r="BT113" s="1016"/>
      <c r="BU113" s="1016"/>
      <c r="BV113" s="1016">
        <v>49389</v>
      </c>
      <c r="BW113" s="1016"/>
      <c r="BX113" s="1016"/>
      <c r="BY113" s="1016"/>
      <c r="BZ113" s="1016"/>
      <c r="CA113" s="1016">
        <v>30403</v>
      </c>
      <c r="CB113" s="1016"/>
      <c r="CC113" s="1016"/>
      <c r="CD113" s="1016"/>
      <c r="CE113" s="1016"/>
      <c r="CF113" s="1010">
        <v>0</v>
      </c>
      <c r="CG113" s="1011"/>
      <c r="CH113" s="1011"/>
      <c r="CI113" s="1011"/>
      <c r="CJ113" s="1011"/>
      <c r="CK113" s="1041"/>
      <c r="CL113" s="1042"/>
      <c r="CM113" s="1012" t="s">
        <v>463</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v>26954</v>
      </c>
      <c r="DH113" s="1055"/>
      <c r="DI113" s="1055"/>
      <c r="DJ113" s="1055"/>
      <c r="DK113" s="1056"/>
      <c r="DL113" s="1057" t="s">
        <v>464</v>
      </c>
      <c r="DM113" s="1055"/>
      <c r="DN113" s="1055"/>
      <c r="DO113" s="1055"/>
      <c r="DP113" s="1056"/>
      <c r="DQ113" s="1057" t="s">
        <v>465</v>
      </c>
      <c r="DR113" s="1055"/>
      <c r="DS113" s="1055"/>
      <c r="DT113" s="1055"/>
      <c r="DU113" s="1056"/>
      <c r="DV113" s="1058" t="s">
        <v>466</v>
      </c>
      <c r="DW113" s="1059"/>
      <c r="DX113" s="1059"/>
      <c r="DY113" s="1059"/>
      <c r="DZ113" s="1060"/>
    </row>
    <row r="114" spans="1:130" s="248" customFormat="1" ht="26.25" customHeight="1" x14ac:dyDescent="0.15">
      <c r="A114" s="1050"/>
      <c r="B114" s="1051"/>
      <c r="C114" s="1046" t="s">
        <v>467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26823</v>
      </c>
      <c r="AB114" s="1055"/>
      <c r="AC114" s="1055"/>
      <c r="AD114" s="1055"/>
      <c r="AE114" s="1056"/>
      <c r="AF114" s="1057">
        <v>20966</v>
      </c>
      <c r="AG114" s="1055"/>
      <c r="AH114" s="1055"/>
      <c r="AI114" s="1055"/>
      <c r="AJ114" s="1056"/>
      <c r="AK114" s="1057">
        <v>19495</v>
      </c>
      <c r="AL114" s="1055"/>
      <c r="AM114" s="1055"/>
      <c r="AN114" s="1055"/>
      <c r="AO114" s="1056"/>
      <c r="AP114" s="1058">
        <v>0</v>
      </c>
      <c r="AQ114" s="1059"/>
      <c r="AR114" s="1059"/>
      <c r="AS114" s="1059"/>
      <c r="AT114" s="1060"/>
      <c r="AU114" s="996"/>
      <c r="AV114" s="997"/>
      <c r="AW114" s="997"/>
      <c r="AX114" s="997"/>
      <c r="AY114" s="997"/>
      <c r="AZ114" s="1045" t="s">
        <v>468</v>
      </c>
      <c r="BA114" s="1046"/>
      <c r="BB114" s="1046"/>
      <c r="BC114" s="1046"/>
      <c r="BD114" s="1046"/>
      <c r="BE114" s="1046"/>
      <c r="BF114" s="1046"/>
      <c r="BG114" s="1046"/>
      <c r="BH114" s="1046"/>
      <c r="BI114" s="1046"/>
      <c r="BJ114" s="1046"/>
      <c r="BK114" s="1046"/>
      <c r="BL114" s="1046"/>
      <c r="BM114" s="1046"/>
      <c r="BN114" s="1046"/>
      <c r="BO114" s="1046"/>
      <c r="BP114" s="1047"/>
      <c r="BQ114" s="1015">
        <v>18904316</v>
      </c>
      <c r="BR114" s="1016"/>
      <c r="BS114" s="1016"/>
      <c r="BT114" s="1016"/>
      <c r="BU114" s="1016"/>
      <c r="BV114" s="1016">
        <v>19297873</v>
      </c>
      <c r="BW114" s="1016"/>
      <c r="BX114" s="1016"/>
      <c r="BY114" s="1016"/>
      <c r="BZ114" s="1016"/>
      <c r="CA114" s="1016">
        <v>19099643</v>
      </c>
      <c r="CB114" s="1016"/>
      <c r="CC114" s="1016"/>
      <c r="CD114" s="1016"/>
      <c r="CE114" s="1016"/>
      <c r="CF114" s="1010">
        <v>21.1</v>
      </c>
      <c r="CG114" s="1011"/>
      <c r="CH114" s="1011"/>
      <c r="CI114" s="1011"/>
      <c r="CJ114" s="1011"/>
      <c r="CK114" s="1041"/>
      <c r="CL114" s="1042"/>
      <c r="CM114" s="1012" t="s">
        <v>469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465</v>
      </c>
      <c r="DH114" s="1055"/>
      <c r="DI114" s="1055"/>
      <c r="DJ114" s="1055"/>
      <c r="DK114" s="1056"/>
      <c r="DL114" s="1057" t="s">
        <v>452</v>
      </c>
      <c r="DM114" s="1055"/>
      <c r="DN114" s="1055"/>
      <c r="DO114" s="1055"/>
      <c r="DP114" s="1056"/>
      <c r="DQ114" s="1057" t="s">
        <v>470</v>
      </c>
      <c r="DR114" s="1055"/>
      <c r="DS114" s="1055"/>
      <c r="DT114" s="1055"/>
      <c r="DU114" s="1056"/>
      <c r="DV114" s="1058" t="s">
        <v>470</v>
      </c>
      <c r="DW114" s="1059"/>
      <c r="DX114" s="1059"/>
      <c r="DY114" s="1059"/>
      <c r="DZ114" s="1060"/>
    </row>
    <row r="115" spans="1:130" s="248" customFormat="1" ht="26.25" customHeight="1" x14ac:dyDescent="0.15">
      <c r="A115" s="1050"/>
      <c r="B115" s="1051"/>
      <c r="C115" s="1046" t="s">
        <v>471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294351</v>
      </c>
      <c r="AB115" s="1030"/>
      <c r="AC115" s="1030"/>
      <c r="AD115" s="1030"/>
      <c r="AE115" s="1031"/>
      <c r="AF115" s="1032">
        <v>257170</v>
      </c>
      <c r="AG115" s="1030"/>
      <c r="AH115" s="1030"/>
      <c r="AI115" s="1030"/>
      <c r="AJ115" s="1031"/>
      <c r="AK115" s="1032">
        <v>230217</v>
      </c>
      <c r="AL115" s="1030"/>
      <c r="AM115" s="1030"/>
      <c r="AN115" s="1030"/>
      <c r="AO115" s="1031"/>
      <c r="AP115" s="1033">
        <v>0.3</v>
      </c>
      <c r="AQ115" s="1034"/>
      <c r="AR115" s="1034"/>
      <c r="AS115" s="1034"/>
      <c r="AT115" s="1035"/>
      <c r="AU115" s="996"/>
      <c r="AV115" s="997"/>
      <c r="AW115" s="997"/>
      <c r="AX115" s="997"/>
      <c r="AY115" s="997"/>
      <c r="AZ115" s="1045" t="s">
        <v>472</v>
      </c>
      <c r="BA115" s="1046"/>
      <c r="BB115" s="1046"/>
      <c r="BC115" s="1046"/>
      <c r="BD115" s="1046"/>
      <c r="BE115" s="1046"/>
      <c r="BF115" s="1046"/>
      <c r="BG115" s="1046"/>
      <c r="BH115" s="1046"/>
      <c r="BI115" s="1046"/>
      <c r="BJ115" s="1046"/>
      <c r="BK115" s="1046"/>
      <c r="BL115" s="1046"/>
      <c r="BM115" s="1046"/>
      <c r="BN115" s="1046"/>
      <c r="BO115" s="1046"/>
      <c r="BP115" s="1047"/>
      <c r="BQ115" s="1015">
        <v>32523</v>
      </c>
      <c r="BR115" s="1016"/>
      <c r="BS115" s="1016"/>
      <c r="BT115" s="1016"/>
      <c r="BU115" s="1016"/>
      <c r="BV115" s="1016">
        <v>213561</v>
      </c>
      <c r="BW115" s="1016"/>
      <c r="BX115" s="1016"/>
      <c r="BY115" s="1016"/>
      <c r="BZ115" s="1016"/>
      <c r="CA115" s="1016">
        <v>194822</v>
      </c>
      <c r="CB115" s="1016"/>
      <c r="CC115" s="1016"/>
      <c r="CD115" s="1016"/>
      <c r="CE115" s="1016"/>
      <c r="CF115" s="1010">
        <v>0.2</v>
      </c>
      <c r="CG115" s="1011"/>
      <c r="CH115" s="1011"/>
      <c r="CI115" s="1011"/>
      <c r="CJ115" s="1011"/>
      <c r="CK115" s="1041"/>
      <c r="CL115" s="1042"/>
      <c r="CM115" s="1045" t="s">
        <v>473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267649</v>
      </c>
      <c r="DH115" s="1055"/>
      <c r="DI115" s="1055"/>
      <c r="DJ115" s="1055"/>
      <c r="DK115" s="1056"/>
      <c r="DL115" s="1057">
        <v>210568</v>
      </c>
      <c r="DM115" s="1055"/>
      <c r="DN115" s="1055"/>
      <c r="DO115" s="1055"/>
      <c r="DP115" s="1056"/>
      <c r="DQ115" s="1057" t="s">
        <v>470</v>
      </c>
      <c r="DR115" s="1055"/>
      <c r="DS115" s="1055"/>
      <c r="DT115" s="1055"/>
      <c r="DU115" s="1056"/>
      <c r="DV115" s="1058" t="s">
        <v>464</v>
      </c>
      <c r="DW115" s="1059"/>
      <c r="DX115" s="1059"/>
      <c r="DY115" s="1059"/>
      <c r="DZ115" s="1060"/>
    </row>
    <row r="116" spans="1:130" s="248" customFormat="1" ht="26.25" customHeight="1" x14ac:dyDescent="0.15">
      <c r="A116" s="1052"/>
      <c r="B116" s="1053"/>
      <c r="C116" s="1061" t="s">
        <v>474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423</v>
      </c>
      <c r="AB116" s="1055"/>
      <c r="AC116" s="1055"/>
      <c r="AD116" s="1055"/>
      <c r="AE116" s="1056"/>
      <c r="AF116" s="1057">
        <v>5</v>
      </c>
      <c r="AG116" s="1055"/>
      <c r="AH116" s="1055"/>
      <c r="AI116" s="1055"/>
      <c r="AJ116" s="1056"/>
      <c r="AK116" s="1057">
        <v>31</v>
      </c>
      <c r="AL116" s="1055"/>
      <c r="AM116" s="1055"/>
      <c r="AN116" s="1055"/>
      <c r="AO116" s="1056"/>
      <c r="AP116" s="1058">
        <v>0</v>
      </c>
      <c r="AQ116" s="1059"/>
      <c r="AR116" s="1059"/>
      <c r="AS116" s="1059"/>
      <c r="AT116" s="1060"/>
      <c r="AU116" s="996"/>
      <c r="AV116" s="997"/>
      <c r="AW116" s="997"/>
      <c r="AX116" s="997"/>
      <c r="AY116" s="997"/>
      <c r="AZ116" s="1063" t="s">
        <v>475</v>
      </c>
      <c r="BA116" s="1064"/>
      <c r="BB116" s="1064"/>
      <c r="BC116" s="1064"/>
      <c r="BD116" s="1064"/>
      <c r="BE116" s="1064"/>
      <c r="BF116" s="1064"/>
      <c r="BG116" s="1064"/>
      <c r="BH116" s="1064"/>
      <c r="BI116" s="1064"/>
      <c r="BJ116" s="1064"/>
      <c r="BK116" s="1064"/>
      <c r="BL116" s="1064"/>
      <c r="BM116" s="1064"/>
      <c r="BN116" s="1064"/>
      <c r="BO116" s="1064"/>
      <c r="BP116" s="1065"/>
      <c r="BQ116" s="1015" t="s">
        <v>464</v>
      </c>
      <c r="BR116" s="1016"/>
      <c r="BS116" s="1016"/>
      <c r="BT116" s="1016"/>
      <c r="BU116" s="1016"/>
      <c r="BV116" s="1016" t="s">
        <v>452</v>
      </c>
      <c r="BW116" s="1016"/>
      <c r="BX116" s="1016"/>
      <c r="BY116" s="1016"/>
      <c r="BZ116" s="1016"/>
      <c r="CA116" s="1016" t="s">
        <v>465</v>
      </c>
      <c r="CB116" s="1016"/>
      <c r="CC116" s="1016"/>
      <c r="CD116" s="1016"/>
      <c r="CE116" s="1016"/>
      <c r="CF116" s="1010" t="s">
        <v>423</v>
      </c>
      <c r="CG116" s="1011"/>
      <c r="CH116" s="1011"/>
      <c r="CI116" s="1011"/>
      <c r="CJ116" s="1011"/>
      <c r="CK116" s="1041"/>
      <c r="CL116" s="1042"/>
      <c r="CM116" s="1012" t="s">
        <v>476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205996</v>
      </c>
      <c r="DH116" s="1055"/>
      <c r="DI116" s="1055"/>
      <c r="DJ116" s="1055"/>
      <c r="DK116" s="1056"/>
      <c r="DL116" s="1057">
        <v>103444</v>
      </c>
      <c r="DM116" s="1055"/>
      <c r="DN116" s="1055"/>
      <c r="DO116" s="1055"/>
      <c r="DP116" s="1056"/>
      <c r="DQ116" s="1057" t="s">
        <v>470</v>
      </c>
      <c r="DR116" s="1055"/>
      <c r="DS116" s="1055"/>
      <c r="DT116" s="1055"/>
      <c r="DU116" s="1056"/>
      <c r="DV116" s="1058" t="s">
        <v>470</v>
      </c>
      <c r="DW116" s="1059"/>
      <c r="DX116" s="1059"/>
      <c r="DY116" s="1059"/>
      <c r="DZ116" s="1060"/>
    </row>
    <row r="117" spans="1:130" s="248" customFormat="1" ht="26.25" customHeight="1" x14ac:dyDescent="0.15">
      <c r="A117" s="1000" t="s">
        <v>183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477</v>
      </c>
      <c r="Z117" s="982"/>
      <c r="AA117" s="1072">
        <v>27605352</v>
      </c>
      <c r="AB117" s="1073"/>
      <c r="AC117" s="1073"/>
      <c r="AD117" s="1073"/>
      <c r="AE117" s="1074"/>
      <c r="AF117" s="1075">
        <v>27540972</v>
      </c>
      <c r="AG117" s="1073"/>
      <c r="AH117" s="1073"/>
      <c r="AI117" s="1073"/>
      <c r="AJ117" s="1074"/>
      <c r="AK117" s="1075">
        <v>26122249</v>
      </c>
      <c r="AL117" s="1073"/>
      <c r="AM117" s="1073"/>
      <c r="AN117" s="1073"/>
      <c r="AO117" s="1074"/>
      <c r="AP117" s="1076"/>
      <c r="AQ117" s="1077"/>
      <c r="AR117" s="1077"/>
      <c r="AS117" s="1077"/>
      <c r="AT117" s="1078"/>
      <c r="AU117" s="996"/>
      <c r="AV117" s="997"/>
      <c r="AW117" s="997"/>
      <c r="AX117" s="997"/>
      <c r="AY117" s="997"/>
      <c r="AZ117" s="1063" t="s">
        <v>478</v>
      </c>
      <c r="BA117" s="1064"/>
      <c r="BB117" s="1064"/>
      <c r="BC117" s="1064"/>
      <c r="BD117" s="1064"/>
      <c r="BE117" s="1064"/>
      <c r="BF117" s="1064"/>
      <c r="BG117" s="1064"/>
      <c r="BH117" s="1064"/>
      <c r="BI117" s="1064"/>
      <c r="BJ117" s="1064"/>
      <c r="BK117" s="1064"/>
      <c r="BL117" s="1064"/>
      <c r="BM117" s="1064"/>
      <c r="BN117" s="1064"/>
      <c r="BO117" s="1064"/>
      <c r="BP117" s="1065"/>
      <c r="BQ117" s="1015" t="s">
        <v>460</v>
      </c>
      <c r="BR117" s="1016"/>
      <c r="BS117" s="1016"/>
      <c r="BT117" s="1016"/>
      <c r="BU117" s="1016"/>
      <c r="BV117" s="1016" t="s">
        <v>479</v>
      </c>
      <c r="BW117" s="1016"/>
      <c r="BX117" s="1016"/>
      <c r="BY117" s="1016"/>
      <c r="BZ117" s="1016"/>
      <c r="CA117" s="1016" t="s">
        <v>479</v>
      </c>
      <c r="CB117" s="1016"/>
      <c r="CC117" s="1016"/>
      <c r="CD117" s="1016"/>
      <c r="CE117" s="1016"/>
      <c r="CF117" s="1010" t="s">
        <v>464</v>
      </c>
      <c r="CG117" s="1011"/>
      <c r="CH117" s="1011"/>
      <c r="CI117" s="1011"/>
      <c r="CJ117" s="1011"/>
      <c r="CK117" s="1041"/>
      <c r="CL117" s="1042"/>
      <c r="CM117" s="1012" t="s">
        <v>480</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479</v>
      </c>
      <c r="DH117" s="1055"/>
      <c r="DI117" s="1055"/>
      <c r="DJ117" s="1055"/>
      <c r="DK117" s="1056"/>
      <c r="DL117" s="1057" t="s">
        <v>479</v>
      </c>
      <c r="DM117" s="1055"/>
      <c r="DN117" s="1055"/>
      <c r="DO117" s="1055"/>
      <c r="DP117" s="1056"/>
      <c r="DQ117" s="1057" t="s">
        <v>479</v>
      </c>
      <c r="DR117" s="1055"/>
      <c r="DS117" s="1055"/>
      <c r="DT117" s="1055"/>
      <c r="DU117" s="1056"/>
      <c r="DV117" s="1058" t="s">
        <v>460</v>
      </c>
      <c r="DW117" s="1059"/>
      <c r="DX117" s="1059"/>
      <c r="DY117" s="1059"/>
      <c r="DZ117" s="1060"/>
    </row>
    <row r="118" spans="1:130" s="248" customFormat="1" ht="26.25" customHeight="1" x14ac:dyDescent="0.15">
      <c r="A118" s="1000" t="s">
        <v>445</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442</v>
      </c>
      <c r="AB118" s="981"/>
      <c r="AC118" s="981"/>
      <c r="AD118" s="981"/>
      <c r="AE118" s="982"/>
      <c r="AF118" s="980" t="s">
        <v>443</v>
      </c>
      <c r="AG118" s="981"/>
      <c r="AH118" s="981"/>
      <c r="AI118" s="981"/>
      <c r="AJ118" s="982"/>
      <c r="AK118" s="980" t="s">
        <v>305</v>
      </c>
      <c r="AL118" s="981"/>
      <c r="AM118" s="981"/>
      <c r="AN118" s="981"/>
      <c r="AO118" s="982"/>
      <c r="AP118" s="1067" t="s">
        <v>444</v>
      </c>
      <c r="AQ118" s="1068"/>
      <c r="AR118" s="1068"/>
      <c r="AS118" s="1068"/>
      <c r="AT118" s="1069"/>
      <c r="AU118" s="996"/>
      <c r="AV118" s="997"/>
      <c r="AW118" s="997"/>
      <c r="AX118" s="997"/>
      <c r="AY118" s="997"/>
      <c r="AZ118" s="1070" t="s">
        <v>481</v>
      </c>
      <c r="BA118" s="1061"/>
      <c r="BB118" s="1061"/>
      <c r="BC118" s="1061"/>
      <c r="BD118" s="1061"/>
      <c r="BE118" s="1061"/>
      <c r="BF118" s="1061"/>
      <c r="BG118" s="1061"/>
      <c r="BH118" s="1061"/>
      <c r="BI118" s="1061"/>
      <c r="BJ118" s="1061"/>
      <c r="BK118" s="1061"/>
      <c r="BL118" s="1061"/>
      <c r="BM118" s="1061"/>
      <c r="BN118" s="1061"/>
      <c r="BO118" s="1061"/>
      <c r="BP118" s="1062"/>
      <c r="BQ118" s="1093" t="s">
        <v>479</v>
      </c>
      <c r="BR118" s="1094"/>
      <c r="BS118" s="1094"/>
      <c r="BT118" s="1094"/>
      <c r="BU118" s="1094"/>
      <c r="BV118" s="1094" t="s">
        <v>423</v>
      </c>
      <c r="BW118" s="1094"/>
      <c r="BX118" s="1094"/>
      <c r="BY118" s="1094"/>
      <c r="BZ118" s="1094"/>
      <c r="CA118" s="1094" t="s">
        <v>479</v>
      </c>
      <c r="CB118" s="1094"/>
      <c r="CC118" s="1094"/>
      <c r="CD118" s="1094"/>
      <c r="CE118" s="1094"/>
      <c r="CF118" s="1010" t="s">
        <v>466</v>
      </c>
      <c r="CG118" s="1011"/>
      <c r="CH118" s="1011"/>
      <c r="CI118" s="1011"/>
      <c r="CJ118" s="1011"/>
      <c r="CK118" s="1041"/>
      <c r="CL118" s="1042"/>
      <c r="CM118" s="1012" t="s">
        <v>482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466</v>
      </c>
      <c r="DH118" s="1055"/>
      <c r="DI118" s="1055"/>
      <c r="DJ118" s="1055"/>
      <c r="DK118" s="1056"/>
      <c r="DL118" s="1057" t="s">
        <v>479</v>
      </c>
      <c r="DM118" s="1055"/>
      <c r="DN118" s="1055"/>
      <c r="DO118" s="1055"/>
      <c r="DP118" s="1056"/>
      <c r="DQ118" s="1057" t="s">
        <v>479</v>
      </c>
      <c r="DR118" s="1055"/>
      <c r="DS118" s="1055"/>
      <c r="DT118" s="1055"/>
      <c r="DU118" s="1056"/>
      <c r="DV118" s="1058" t="s">
        <v>460</v>
      </c>
      <c r="DW118" s="1059"/>
      <c r="DX118" s="1059"/>
      <c r="DY118" s="1059"/>
      <c r="DZ118" s="1060"/>
    </row>
    <row r="119" spans="1:130" s="248" customFormat="1" ht="26.25" customHeight="1" x14ac:dyDescent="0.15">
      <c r="A119" s="1154" t="s">
        <v>448</v>
      </c>
      <c r="B119" s="1040"/>
      <c r="C119" s="1019" t="s">
        <v>449</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479</v>
      </c>
      <c r="AB119" s="988"/>
      <c r="AC119" s="988"/>
      <c r="AD119" s="988"/>
      <c r="AE119" s="989"/>
      <c r="AF119" s="990" t="s">
        <v>460</v>
      </c>
      <c r="AG119" s="988"/>
      <c r="AH119" s="988"/>
      <c r="AI119" s="988"/>
      <c r="AJ119" s="989"/>
      <c r="AK119" s="990" t="s">
        <v>423</v>
      </c>
      <c r="AL119" s="988"/>
      <c r="AM119" s="988"/>
      <c r="AN119" s="988"/>
      <c r="AO119" s="989"/>
      <c r="AP119" s="991" t="s">
        <v>466</v>
      </c>
      <c r="AQ119" s="992"/>
      <c r="AR119" s="992"/>
      <c r="AS119" s="992"/>
      <c r="AT119" s="993"/>
      <c r="AU119" s="998"/>
      <c r="AV119" s="999"/>
      <c r="AW119" s="999"/>
      <c r="AX119" s="999"/>
      <c r="AY119" s="999"/>
      <c r="AZ119" s="279" t="s">
        <v>183</v>
      </c>
      <c r="BA119" s="279"/>
      <c r="BB119" s="279"/>
      <c r="BC119" s="279"/>
      <c r="BD119" s="279"/>
      <c r="BE119" s="279"/>
      <c r="BF119" s="279"/>
      <c r="BG119" s="279"/>
      <c r="BH119" s="279"/>
      <c r="BI119" s="279"/>
      <c r="BJ119" s="279"/>
      <c r="BK119" s="279"/>
      <c r="BL119" s="279"/>
      <c r="BM119" s="279"/>
      <c r="BN119" s="279"/>
      <c r="BO119" s="1071" t="s">
        <v>483</v>
      </c>
      <c r="BP119" s="1102"/>
      <c r="BQ119" s="1093">
        <v>291715233</v>
      </c>
      <c r="BR119" s="1094"/>
      <c r="BS119" s="1094"/>
      <c r="BT119" s="1094"/>
      <c r="BU119" s="1094"/>
      <c r="BV119" s="1094">
        <v>280915892</v>
      </c>
      <c r="BW119" s="1094"/>
      <c r="BX119" s="1094"/>
      <c r="BY119" s="1094"/>
      <c r="BZ119" s="1094"/>
      <c r="CA119" s="1094">
        <v>273153387</v>
      </c>
      <c r="CB119" s="1094"/>
      <c r="CC119" s="1094"/>
      <c r="CD119" s="1094"/>
      <c r="CE119" s="1094"/>
      <c r="CF119" s="1095"/>
      <c r="CG119" s="1096"/>
      <c r="CH119" s="1096"/>
      <c r="CI119" s="1096"/>
      <c r="CJ119" s="1097"/>
      <c r="CK119" s="1043"/>
      <c r="CL119" s="1044"/>
      <c r="CM119" s="1098" t="s">
        <v>484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466</v>
      </c>
      <c r="DH119" s="1080"/>
      <c r="DI119" s="1080"/>
      <c r="DJ119" s="1080"/>
      <c r="DK119" s="1081"/>
      <c r="DL119" s="1079" t="s">
        <v>466</v>
      </c>
      <c r="DM119" s="1080"/>
      <c r="DN119" s="1080"/>
      <c r="DO119" s="1080"/>
      <c r="DP119" s="1081"/>
      <c r="DQ119" s="1079" t="s">
        <v>466</v>
      </c>
      <c r="DR119" s="1080"/>
      <c r="DS119" s="1080"/>
      <c r="DT119" s="1080"/>
      <c r="DU119" s="1081"/>
      <c r="DV119" s="1082" t="s">
        <v>466</v>
      </c>
      <c r="DW119" s="1083"/>
      <c r="DX119" s="1083"/>
      <c r="DY119" s="1083"/>
      <c r="DZ119" s="1084"/>
    </row>
    <row r="120" spans="1:130" s="248" customFormat="1" ht="26.25" customHeight="1" x14ac:dyDescent="0.15">
      <c r="A120" s="1155"/>
      <c r="B120" s="1042"/>
      <c r="C120" s="1012" t="s">
        <v>454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466</v>
      </c>
      <c r="AB120" s="1055"/>
      <c r="AC120" s="1055"/>
      <c r="AD120" s="1055"/>
      <c r="AE120" s="1056"/>
      <c r="AF120" s="1057" t="s">
        <v>466</v>
      </c>
      <c r="AG120" s="1055"/>
      <c r="AH120" s="1055"/>
      <c r="AI120" s="1055"/>
      <c r="AJ120" s="1056"/>
      <c r="AK120" s="1057" t="s">
        <v>423</v>
      </c>
      <c r="AL120" s="1055"/>
      <c r="AM120" s="1055"/>
      <c r="AN120" s="1055"/>
      <c r="AO120" s="1056"/>
      <c r="AP120" s="1058" t="s">
        <v>466</v>
      </c>
      <c r="AQ120" s="1059"/>
      <c r="AR120" s="1059"/>
      <c r="AS120" s="1059"/>
      <c r="AT120" s="1060"/>
      <c r="AU120" s="1085" t="s">
        <v>485</v>
      </c>
      <c r="AV120" s="1086"/>
      <c r="AW120" s="1086"/>
      <c r="AX120" s="1086"/>
      <c r="AY120" s="1087"/>
      <c r="AZ120" s="1036" t="s">
        <v>486</v>
      </c>
      <c r="BA120" s="985"/>
      <c r="BB120" s="985"/>
      <c r="BC120" s="985"/>
      <c r="BD120" s="985"/>
      <c r="BE120" s="985"/>
      <c r="BF120" s="985"/>
      <c r="BG120" s="985"/>
      <c r="BH120" s="985"/>
      <c r="BI120" s="985"/>
      <c r="BJ120" s="985"/>
      <c r="BK120" s="985"/>
      <c r="BL120" s="985"/>
      <c r="BM120" s="985"/>
      <c r="BN120" s="985"/>
      <c r="BO120" s="985"/>
      <c r="BP120" s="986"/>
      <c r="BQ120" s="1022">
        <v>26309860</v>
      </c>
      <c r="BR120" s="1023"/>
      <c r="BS120" s="1023"/>
      <c r="BT120" s="1023"/>
      <c r="BU120" s="1023"/>
      <c r="BV120" s="1023">
        <v>33868120</v>
      </c>
      <c r="BW120" s="1023"/>
      <c r="BX120" s="1023"/>
      <c r="BY120" s="1023"/>
      <c r="BZ120" s="1023"/>
      <c r="CA120" s="1023">
        <v>39407671</v>
      </c>
      <c r="CB120" s="1023"/>
      <c r="CC120" s="1023"/>
      <c r="CD120" s="1023"/>
      <c r="CE120" s="1023"/>
      <c r="CF120" s="1037">
        <v>43.6</v>
      </c>
      <c r="CG120" s="1038"/>
      <c r="CH120" s="1038"/>
      <c r="CI120" s="1038"/>
      <c r="CJ120" s="1038"/>
      <c r="CK120" s="1103" t="s">
        <v>487</v>
      </c>
      <c r="CL120" s="1104"/>
      <c r="CM120" s="1104"/>
      <c r="CN120" s="1104"/>
      <c r="CO120" s="1105"/>
      <c r="CP120" s="1111" t="s">
        <v>488</v>
      </c>
      <c r="CQ120" s="1112"/>
      <c r="CR120" s="1112"/>
      <c r="CS120" s="1112"/>
      <c r="CT120" s="1112"/>
      <c r="CU120" s="1112"/>
      <c r="CV120" s="1112"/>
      <c r="CW120" s="1112"/>
      <c r="CX120" s="1112"/>
      <c r="CY120" s="1112"/>
      <c r="CZ120" s="1112"/>
      <c r="DA120" s="1112"/>
      <c r="DB120" s="1112"/>
      <c r="DC120" s="1112"/>
      <c r="DD120" s="1112"/>
      <c r="DE120" s="1112"/>
      <c r="DF120" s="1113"/>
      <c r="DG120" s="1022">
        <v>24843728</v>
      </c>
      <c r="DH120" s="1023"/>
      <c r="DI120" s="1023"/>
      <c r="DJ120" s="1023"/>
      <c r="DK120" s="1023"/>
      <c r="DL120" s="1023">
        <v>26535637</v>
      </c>
      <c r="DM120" s="1023"/>
      <c r="DN120" s="1023"/>
      <c r="DO120" s="1023"/>
      <c r="DP120" s="1023"/>
      <c r="DQ120" s="1023">
        <v>27059050</v>
      </c>
      <c r="DR120" s="1023"/>
      <c r="DS120" s="1023"/>
      <c r="DT120" s="1023"/>
      <c r="DU120" s="1023"/>
      <c r="DV120" s="1024">
        <v>30</v>
      </c>
      <c r="DW120" s="1024"/>
      <c r="DX120" s="1024"/>
      <c r="DY120" s="1024"/>
      <c r="DZ120" s="1025"/>
    </row>
    <row r="121" spans="1:130" s="248" customFormat="1" ht="26.25" customHeight="1" x14ac:dyDescent="0.15">
      <c r="A121" s="1155"/>
      <c r="B121" s="1042"/>
      <c r="C121" s="1063" t="s">
        <v>489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466</v>
      </c>
      <c r="AB121" s="1055"/>
      <c r="AC121" s="1055"/>
      <c r="AD121" s="1055"/>
      <c r="AE121" s="1056"/>
      <c r="AF121" s="1057" t="s">
        <v>466</v>
      </c>
      <c r="AG121" s="1055"/>
      <c r="AH121" s="1055"/>
      <c r="AI121" s="1055"/>
      <c r="AJ121" s="1056"/>
      <c r="AK121" s="1057" t="s">
        <v>466</v>
      </c>
      <c r="AL121" s="1055"/>
      <c r="AM121" s="1055"/>
      <c r="AN121" s="1055"/>
      <c r="AO121" s="1056"/>
      <c r="AP121" s="1058" t="s">
        <v>466</v>
      </c>
      <c r="AQ121" s="1059"/>
      <c r="AR121" s="1059"/>
      <c r="AS121" s="1059"/>
      <c r="AT121" s="1060"/>
      <c r="AU121" s="1088"/>
      <c r="AV121" s="1089"/>
      <c r="AW121" s="1089"/>
      <c r="AX121" s="1089"/>
      <c r="AY121" s="1090"/>
      <c r="AZ121" s="1045" t="s">
        <v>490</v>
      </c>
      <c r="BA121" s="1046"/>
      <c r="BB121" s="1046"/>
      <c r="BC121" s="1046"/>
      <c r="BD121" s="1046"/>
      <c r="BE121" s="1046"/>
      <c r="BF121" s="1046"/>
      <c r="BG121" s="1046"/>
      <c r="BH121" s="1046"/>
      <c r="BI121" s="1046"/>
      <c r="BJ121" s="1046"/>
      <c r="BK121" s="1046"/>
      <c r="BL121" s="1046"/>
      <c r="BM121" s="1046"/>
      <c r="BN121" s="1046"/>
      <c r="BO121" s="1046"/>
      <c r="BP121" s="1047"/>
      <c r="BQ121" s="1015">
        <v>44655197</v>
      </c>
      <c r="BR121" s="1016"/>
      <c r="BS121" s="1016"/>
      <c r="BT121" s="1016"/>
      <c r="BU121" s="1016"/>
      <c r="BV121" s="1016">
        <v>43848225</v>
      </c>
      <c r="BW121" s="1016"/>
      <c r="BX121" s="1016"/>
      <c r="BY121" s="1016"/>
      <c r="BZ121" s="1016"/>
      <c r="CA121" s="1016">
        <v>43975314</v>
      </c>
      <c r="CB121" s="1016"/>
      <c r="CC121" s="1016"/>
      <c r="CD121" s="1016"/>
      <c r="CE121" s="1016"/>
      <c r="CF121" s="1010">
        <v>48.7</v>
      </c>
      <c r="CG121" s="1011"/>
      <c r="CH121" s="1011"/>
      <c r="CI121" s="1011"/>
      <c r="CJ121" s="1011"/>
      <c r="CK121" s="1106"/>
      <c r="CL121" s="1107"/>
      <c r="CM121" s="1107"/>
      <c r="CN121" s="1107"/>
      <c r="CO121" s="1108"/>
      <c r="CP121" s="1116" t="s">
        <v>491</v>
      </c>
      <c r="CQ121" s="1117"/>
      <c r="CR121" s="1117"/>
      <c r="CS121" s="1117"/>
      <c r="CT121" s="1117"/>
      <c r="CU121" s="1117"/>
      <c r="CV121" s="1117"/>
      <c r="CW121" s="1117"/>
      <c r="CX121" s="1117"/>
      <c r="CY121" s="1117"/>
      <c r="CZ121" s="1117"/>
      <c r="DA121" s="1117"/>
      <c r="DB121" s="1117"/>
      <c r="DC121" s="1117"/>
      <c r="DD121" s="1117"/>
      <c r="DE121" s="1117"/>
      <c r="DF121" s="1118"/>
      <c r="DG121" s="1015">
        <v>12932</v>
      </c>
      <c r="DH121" s="1016"/>
      <c r="DI121" s="1016"/>
      <c r="DJ121" s="1016"/>
      <c r="DK121" s="1016"/>
      <c r="DL121" s="1016">
        <v>12827</v>
      </c>
      <c r="DM121" s="1016"/>
      <c r="DN121" s="1016"/>
      <c r="DO121" s="1016"/>
      <c r="DP121" s="1016"/>
      <c r="DQ121" s="1016">
        <v>12779</v>
      </c>
      <c r="DR121" s="1016"/>
      <c r="DS121" s="1016"/>
      <c r="DT121" s="1016"/>
      <c r="DU121" s="1016"/>
      <c r="DV121" s="1017">
        <v>0</v>
      </c>
      <c r="DW121" s="1017"/>
      <c r="DX121" s="1017"/>
      <c r="DY121" s="1017"/>
      <c r="DZ121" s="1018"/>
    </row>
    <row r="122" spans="1:130" s="248" customFormat="1" ht="26.25" customHeight="1" x14ac:dyDescent="0.15">
      <c r="A122" s="1155"/>
      <c r="B122" s="1042"/>
      <c r="C122" s="1012" t="s">
        <v>469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466</v>
      </c>
      <c r="AB122" s="1055"/>
      <c r="AC122" s="1055"/>
      <c r="AD122" s="1055"/>
      <c r="AE122" s="1056"/>
      <c r="AF122" s="1057" t="s">
        <v>466</v>
      </c>
      <c r="AG122" s="1055"/>
      <c r="AH122" s="1055"/>
      <c r="AI122" s="1055"/>
      <c r="AJ122" s="1056"/>
      <c r="AK122" s="1057" t="s">
        <v>466</v>
      </c>
      <c r="AL122" s="1055"/>
      <c r="AM122" s="1055"/>
      <c r="AN122" s="1055"/>
      <c r="AO122" s="1056"/>
      <c r="AP122" s="1058" t="s">
        <v>479</v>
      </c>
      <c r="AQ122" s="1059"/>
      <c r="AR122" s="1059"/>
      <c r="AS122" s="1059"/>
      <c r="AT122" s="1060"/>
      <c r="AU122" s="1088"/>
      <c r="AV122" s="1089"/>
      <c r="AW122" s="1089"/>
      <c r="AX122" s="1089"/>
      <c r="AY122" s="1090"/>
      <c r="AZ122" s="1070" t="s">
        <v>492</v>
      </c>
      <c r="BA122" s="1061"/>
      <c r="BB122" s="1061"/>
      <c r="BC122" s="1061"/>
      <c r="BD122" s="1061"/>
      <c r="BE122" s="1061"/>
      <c r="BF122" s="1061"/>
      <c r="BG122" s="1061"/>
      <c r="BH122" s="1061"/>
      <c r="BI122" s="1061"/>
      <c r="BJ122" s="1061"/>
      <c r="BK122" s="1061"/>
      <c r="BL122" s="1061"/>
      <c r="BM122" s="1061"/>
      <c r="BN122" s="1061"/>
      <c r="BO122" s="1061"/>
      <c r="BP122" s="1062"/>
      <c r="BQ122" s="1093">
        <v>142831521</v>
      </c>
      <c r="BR122" s="1094"/>
      <c r="BS122" s="1094"/>
      <c r="BT122" s="1094"/>
      <c r="BU122" s="1094"/>
      <c r="BV122" s="1094">
        <v>142910777</v>
      </c>
      <c r="BW122" s="1094"/>
      <c r="BX122" s="1094"/>
      <c r="BY122" s="1094"/>
      <c r="BZ122" s="1094"/>
      <c r="CA122" s="1094">
        <v>143260669</v>
      </c>
      <c r="CB122" s="1094"/>
      <c r="CC122" s="1094"/>
      <c r="CD122" s="1094"/>
      <c r="CE122" s="1094"/>
      <c r="CF122" s="1114">
        <v>158.6</v>
      </c>
      <c r="CG122" s="1115"/>
      <c r="CH122" s="1115"/>
      <c r="CI122" s="1115"/>
      <c r="CJ122" s="1115"/>
      <c r="CK122" s="1106"/>
      <c r="CL122" s="1107"/>
      <c r="CM122" s="1107"/>
      <c r="CN122" s="1107"/>
      <c r="CO122" s="1108"/>
      <c r="CP122" s="1116" t="s">
        <v>493</v>
      </c>
      <c r="CQ122" s="1117"/>
      <c r="CR122" s="1117"/>
      <c r="CS122" s="1117"/>
      <c r="CT122" s="1117"/>
      <c r="CU122" s="1117"/>
      <c r="CV122" s="1117"/>
      <c r="CW122" s="1117"/>
      <c r="CX122" s="1117"/>
      <c r="CY122" s="1117"/>
      <c r="CZ122" s="1117"/>
      <c r="DA122" s="1117"/>
      <c r="DB122" s="1117"/>
      <c r="DC122" s="1117"/>
      <c r="DD122" s="1117"/>
      <c r="DE122" s="1117"/>
      <c r="DF122" s="1118"/>
      <c r="DG122" s="1015">
        <v>19846</v>
      </c>
      <c r="DH122" s="1016"/>
      <c r="DI122" s="1016"/>
      <c r="DJ122" s="1016"/>
      <c r="DK122" s="1016"/>
      <c r="DL122" s="1016">
        <v>12717</v>
      </c>
      <c r="DM122" s="1016"/>
      <c r="DN122" s="1016"/>
      <c r="DO122" s="1016"/>
      <c r="DP122" s="1016"/>
      <c r="DQ122" s="1016">
        <v>6482</v>
      </c>
      <c r="DR122" s="1016"/>
      <c r="DS122" s="1016"/>
      <c r="DT122" s="1016"/>
      <c r="DU122" s="1016"/>
      <c r="DV122" s="1017">
        <v>0</v>
      </c>
      <c r="DW122" s="1017"/>
      <c r="DX122" s="1017"/>
      <c r="DY122" s="1017"/>
      <c r="DZ122" s="1018"/>
    </row>
    <row r="123" spans="1:130" s="248" customFormat="1" ht="26.25" customHeight="1" x14ac:dyDescent="0.15">
      <c r="A123" s="1155"/>
      <c r="B123" s="1042"/>
      <c r="C123" s="1012" t="s">
        <v>476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423</v>
      </c>
      <c r="AB123" s="1055"/>
      <c r="AC123" s="1055"/>
      <c r="AD123" s="1055"/>
      <c r="AE123" s="1056"/>
      <c r="AF123" s="1057" t="s">
        <v>423</v>
      </c>
      <c r="AG123" s="1055"/>
      <c r="AH123" s="1055"/>
      <c r="AI123" s="1055"/>
      <c r="AJ123" s="1056"/>
      <c r="AK123" s="1057" t="s">
        <v>423</v>
      </c>
      <c r="AL123" s="1055"/>
      <c r="AM123" s="1055"/>
      <c r="AN123" s="1055"/>
      <c r="AO123" s="1056"/>
      <c r="AP123" s="1058" t="s">
        <v>466</v>
      </c>
      <c r="AQ123" s="1059"/>
      <c r="AR123" s="1059"/>
      <c r="AS123" s="1059"/>
      <c r="AT123" s="1060"/>
      <c r="AU123" s="1091"/>
      <c r="AV123" s="1092"/>
      <c r="AW123" s="1092"/>
      <c r="AX123" s="1092"/>
      <c r="AY123" s="1092"/>
      <c r="AZ123" s="279" t="s">
        <v>183</v>
      </c>
      <c r="BA123" s="279"/>
      <c r="BB123" s="279"/>
      <c r="BC123" s="279"/>
      <c r="BD123" s="279"/>
      <c r="BE123" s="279"/>
      <c r="BF123" s="279"/>
      <c r="BG123" s="279"/>
      <c r="BH123" s="279"/>
      <c r="BI123" s="279"/>
      <c r="BJ123" s="279"/>
      <c r="BK123" s="279"/>
      <c r="BL123" s="279"/>
      <c r="BM123" s="279"/>
      <c r="BN123" s="279"/>
      <c r="BO123" s="1071" t="s">
        <v>494</v>
      </c>
      <c r="BP123" s="1102"/>
      <c r="BQ123" s="1161">
        <v>213796578</v>
      </c>
      <c r="BR123" s="1162"/>
      <c r="BS123" s="1162"/>
      <c r="BT123" s="1162"/>
      <c r="BU123" s="1162"/>
      <c r="BV123" s="1162">
        <v>220627122</v>
      </c>
      <c r="BW123" s="1162"/>
      <c r="BX123" s="1162"/>
      <c r="BY123" s="1162"/>
      <c r="BZ123" s="1162"/>
      <c r="CA123" s="1162">
        <v>226643654</v>
      </c>
      <c r="CB123" s="1162"/>
      <c r="CC123" s="1162"/>
      <c r="CD123" s="1162"/>
      <c r="CE123" s="1162"/>
      <c r="CF123" s="1095"/>
      <c r="CG123" s="1096"/>
      <c r="CH123" s="1096"/>
      <c r="CI123" s="1096"/>
      <c r="CJ123" s="1097"/>
      <c r="CK123" s="1106"/>
      <c r="CL123" s="1107"/>
      <c r="CM123" s="1107"/>
      <c r="CN123" s="1107"/>
      <c r="CO123" s="1108"/>
      <c r="CP123" s="1116" t="s">
        <v>495</v>
      </c>
      <c r="CQ123" s="1117"/>
      <c r="CR123" s="1117"/>
      <c r="CS123" s="1117"/>
      <c r="CT123" s="1117"/>
      <c r="CU123" s="1117"/>
      <c r="CV123" s="1117"/>
      <c r="CW123" s="1117"/>
      <c r="CX123" s="1117"/>
      <c r="CY123" s="1117"/>
      <c r="CZ123" s="1117"/>
      <c r="DA123" s="1117"/>
      <c r="DB123" s="1117"/>
      <c r="DC123" s="1117"/>
      <c r="DD123" s="1117"/>
      <c r="DE123" s="1117"/>
      <c r="DF123" s="1118"/>
      <c r="DG123" s="1054" t="s">
        <v>460</v>
      </c>
      <c r="DH123" s="1055"/>
      <c r="DI123" s="1055"/>
      <c r="DJ123" s="1055"/>
      <c r="DK123" s="1056"/>
      <c r="DL123" s="1057" t="s">
        <v>423</v>
      </c>
      <c r="DM123" s="1055"/>
      <c r="DN123" s="1055"/>
      <c r="DO123" s="1055"/>
      <c r="DP123" s="1056"/>
      <c r="DQ123" s="1057" t="s">
        <v>460</v>
      </c>
      <c r="DR123" s="1055"/>
      <c r="DS123" s="1055"/>
      <c r="DT123" s="1055"/>
      <c r="DU123" s="1056"/>
      <c r="DV123" s="1058" t="s">
        <v>460</v>
      </c>
      <c r="DW123" s="1059"/>
      <c r="DX123" s="1059"/>
      <c r="DY123" s="1059"/>
      <c r="DZ123" s="1060"/>
    </row>
    <row r="124" spans="1:130" s="248" customFormat="1" ht="26.25" customHeight="1" thickBot="1" x14ac:dyDescent="0.2">
      <c r="A124" s="1155"/>
      <c r="B124" s="1042"/>
      <c r="C124" s="1012" t="s">
        <v>480</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460</v>
      </c>
      <c r="AB124" s="1055"/>
      <c r="AC124" s="1055"/>
      <c r="AD124" s="1055"/>
      <c r="AE124" s="1056"/>
      <c r="AF124" s="1057" t="s">
        <v>460</v>
      </c>
      <c r="AG124" s="1055"/>
      <c r="AH124" s="1055"/>
      <c r="AI124" s="1055"/>
      <c r="AJ124" s="1056"/>
      <c r="AK124" s="1057" t="s">
        <v>460</v>
      </c>
      <c r="AL124" s="1055"/>
      <c r="AM124" s="1055"/>
      <c r="AN124" s="1055"/>
      <c r="AO124" s="1056"/>
      <c r="AP124" s="1058" t="s">
        <v>460</v>
      </c>
      <c r="AQ124" s="1059"/>
      <c r="AR124" s="1059"/>
      <c r="AS124" s="1059"/>
      <c r="AT124" s="1060"/>
      <c r="AU124" s="1157" t="s">
        <v>496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88.2</v>
      </c>
      <c r="BR124" s="1124"/>
      <c r="BS124" s="1124"/>
      <c r="BT124" s="1124"/>
      <c r="BU124" s="1124"/>
      <c r="BV124" s="1124">
        <v>67.599999999999994</v>
      </c>
      <c r="BW124" s="1124"/>
      <c r="BX124" s="1124"/>
      <c r="BY124" s="1124"/>
      <c r="BZ124" s="1124"/>
      <c r="CA124" s="1124">
        <v>51.4</v>
      </c>
      <c r="CB124" s="1124"/>
      <c r="CC124" s="1124"/>
      <c r="CD124" s="1124"/>
      <c r="CE124" s="1124"/>
      <c r="CF124" s="1125"/>
      <c r="CG124" s="1126"/>
      <c r="CH124" s="1126"/>
      <c r="CI124" s="1126"/>
      <c r="CJ124" s="1127"/>
      <c r="CK124" s="1109"/>
      <c r="CL124" s="1109"/>
      <c r="CM124" s="1109"/>
      <c r="CN124" s="1109"/>
      <c r="CO124" s="1110"/>
      <c r="CP124" s="1116" t="s">
        <v>497</v>
      </c>
      <c r="CQ124" s="1117"/>
      <c r="CR124" s="1117"/>
      <c r="CS124" s="1117"/>
      <c r="CT124" s="1117"/>
      <c r="CU124" s="1117"/>
      <c r="CV124" s="1117"/>
      <c r="CW124" s="1117"/>
      <c r="CX124" s="1117"/>
      <c r="CY124" s="1117"/>
      <c r="CZ124" s="1117"/>
      <c r="DA124" s="1117"/>
      <c r="DB124" s="1117"/>
      <c r="DC124" s="1117"/>
      <c r="DD124" s="1117"/>
      <c r="DE124" s="1117"/>
      <c r="DF124" s="1118"/>
      <c r="DG124" s="1101" t="s">
        <v>460</v>
      </c>
      <c r="DH124" s="1080"/>
      <c r="DI124" s="1080"/>
      <c r="DJ124" s="1080"/>
      <c r="DK124" s="1081"/>
      <c r="DL124" s="1079" t="s">
        <v>498</v>
      </c>
      <c r="DM124" s="1080"/>
      <c r="DN124" s="1080"/>
      <c r="DO124" s="1080"/>
      <c r="DP124" s="1081"/>
      <c r="DQ124" s="1079" t="s">
        <v>460</v>
      </c>
      <c r="DR124" s="1080"/>
      <c r="DS124" s="1080"/>
      <c r="DT124" s="1080"/>
      <c r="DU124" s="1081"/>
      <c r="DV124" s="1082" t="s">
        <v>499</v>
      </c>
      <c r="DW124" s="1083"/>
      <c r="DX124" s="1083"/>
      <c r="DY124" s="1083"/>
      <c r="DZ124" s="1084"/>
    </row>
    <row r="125" spans="1:130" s="248" customFormat="1" ht="26.25" customHeight="1" x14ac:dyDescent="0.15">
      <c r="A125" s="1155"/>
      <c r="B125" s="1042"/>
      <c r="C125" s="1012" t="s">
        <v>482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498</v>
      </c>
      <c r="AB125" s="1055"/>
      <c r="AC125" s="1055"/>
      <c r="AD125" s="1055"/>
      <c r="AE125" s="1056"/>
      <c r="AF125" s="1057" t="s">
        <v>500</v>
      </c>
      <c r="AG125" s="1055"/>
      <c r="AH125" s="1055"/>
      <c r="AI125" s="1055"/>
      <c r="AJ125" s="1056"/>
      <c r="AK125" s="1057" t="s">
        <v>479</v>
      </c>
      <c r="AL125" s="1055"/>
      <c r="AM125" s="1055"/>
      <c r="AN125" s="1055"/>
      <c r="AO125" s="1056"/>
      <c r="AP125" s="1058" t="s">
        <v>501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502</v>
      </c>
      <c r="CL125" s="1104"/>
      <c r="CM125" s="1104"/>
      <c r="CN125" s="1104"/>
      <c r="CO125" s="1105"/>
      <c r="CP125" s="1036" t="s">
        <v>503</v>
      </c>
      <c r="CQ125" s="985"/>
      <c r="CR125" s="985"/>
      <c r="CS125" s="985"/>
      <c r="CT125" s="985"/>
      <c r="CU125" s="985"/>
      <c r="CV125" s="985"/>
      <c r="CW125" s="985"/>
      <c r="CX125" s="985"/>
      <c r="CY125" s="985"/>
      <c r="CZ125" s="985"/>
      <c r="DA125" s="985"/>
      <c r="DB125" s="985"/>
      <c r="DC125" s="985"/>
      <c r="DD125" s="985"/>
      <c r="DE125" s="985"/>
      <c r="DF125" s="986"/>
      <c r="DG125" s="1022" t="s">
        <v>460</v>
      </c>
      <c r="DH125" s="1023"/>
      <c r="DI125" s="1023"/>
      <c r="DJ125" s="1023"/>
      <c r="DK125" s="1023"/>
      <c r="DL125" s="1023" t="s">
        <v>501</v>
      </c>
      <c r="DM125" s="1023"/>
      <c r="DN125" s="1023"/>
      <c r="DO125" s="1023"/>
      <c r="DP125" s="1023"/>
      <c r="DQ125" s="1023" t="s">
        <v>500</v>
      </c>
      <c r="DR125" s="1023"/>
      <c r="DS125" s="1023"/>
      <c r="DT125" s="1023"/>
      <c r="DU125" s="1023"/>
      <c r="DV125" s="1024" t="s">
        <v>460</v>
      </c>
      <c r="DW125" s="1024"/>
      <c r="DX125" s="1024"/>
      <c r="DY125" s="1024"/>
      <c r="DZ125" s="1025"/>
    </row>
    <row r="126" spans="1:130" s="248" customFormat="1" ht="26.25" customHeight="1" thickBot="1" x14ac:dyDescent="0.2">
      <c r="A126" s="1155"/>
      <c r="B126" s="1042"/>
      <c r="C126" s="1012" t="s">
        <v>484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294351</v>
      </c>
      <c r="AB126" s="1055"/>
      <c r="AC126" s="1055"/>
      <c r="AD126" s="1055"/>
      <c r="AE126" s="1056"/>
      <c r="AF126" s="1057">
        <v>257170</v>
      </c>
      <c r="AG126" s="1055"/>
      <c r="AH126" s="1055"/>
      <c r="AI126" s="1055"/>
      <c r="AJ126" s="1056"/>
      <c r="AK126" s="1057">
        <v>230217</v>
      </c>
      <c r="AL126" s="1055"/>
      <c r="AM126" s="1055"/>
      <c r="AN126" s="1055"/>
      <c r="AO126" s="1056"/>
      <c r="AP126" s="1058">
        <v>0.3</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504</v>
      </c>
      <c r="CQ126" s="1046"/>
      <c r="CR126" s="1046"/>
      <c r="CS126" s="1046"/>
      <c r="CT126" s="1046"/>
      <c r="CU126" s="1046"/>
      <c r="CV126" s="1046"/>
      <c r="CW126" s="1046"/>
      <c r="CX126" s="1046"/>
      <c r="CY126" s="1046"/>
      <c r="CZ126" s="1046"/>
      <c r="DA126" s="1046"/>
      <c r="DB126" s="1046"/>
      <c r="DC126" s="1046"/>
      <c r="DD126" s="1046"/>
      <c r="DE126" s="1046"/>
      <c r="DF126" s="1047"/>
      <c r="DG126" s="1015" t="s">
        <v>498</v>
      </c>
      <c r="DH126" s="1016"/>
      <c r="DI126" s="1016"/>
      <c r="DJ126" s="1016"/>
      <c r="DK126" s="1016"/>
      <c r="DL126" s="1016" t="s">
        <v>498</v>
      </c>
      <c r="DM126" s="1016"/>
      <c r="DN126" s="1016"/>
      <c r="DO126" s="1016"/>
      <c r="DP126" s="1016"/>
      <c r="DQ126" s="1016" t="s">
        <v>498</v>
      </c>
      <c r="DR126" s="1016"/>
      <c r="DS126" s="1016"/>
      <c r="DT126" s="1016"/>
      <c r="DU126" s="1016"/>
      <c r="DV126" s="1017" t="s">
        <v>505</v>
      </c>
      <c r="DW126" s="1017"/>
      <c r="DX126" s="1017"/>
      <c r="DY126" s="1017"/>
      <c r="DZ126" s="1018"/>
    </row>
    <row r="127" spans="1:130" s="248" customFormat="1" ht="26.25" customHeight="1" x14ac:dyDescent="0.15">
      <c r="A127" s="1156"/>
      <c r="B127" s="1044"/>
      <c r="C127" s="1098" t="s">
        <v>506</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500</v>
      </c>
      <c r="AB127" s="1055"/>
      <c r="AC127" s="1055"/>
      <c r="AD127" s="1055"/>
      <c r="AE127" s="1056"/>
      <c r="AF127" s="1057" t="s">
        <v>460</v>
      </c>
      <c r="AG127" s="1055"/>
      <c r="AH127" s="1055"/>
      <c r="AI127" s="1055"/>
      <c r="AJ127" s="1056"/>
      <c r="AK127" s="1057" t="s">
        <v>460</v>
      </c>
      <c r="AL127" s="1055"/>
      <c r="AM127" s="1055"/>
      <c r="AN127" s="1055"/>
      <c r="AO127" s="1056"/>
      <c r="AP127" s="1058" t="s">
        <v>460</v>
      </c>
      <c r="AQ127" s="1059"/>
      <c r="AR127" s="1059"/>
      <c r="AS127" s="1059"/>
      <c r="AT127" s="1060"/>
      <c r="AU127" s="284"/>
      <c r="AV127" s="284"/>
      <c r="AW127" s="284"/>
      <c r="AX127" s="1128" t="s">
        <v>507</v>
      </c>
      <c r="AY127" s="1129"/>
      <c r="AZ127" s="1129"/>
      <c r="BA127" s="1129"/>
      <c r="BB127" s="1129"/>
      <c r="BC127" s="1129"/>
      <c r="BD127" s="1129"/>
      <c r="BE127" s="1130"/>
      <c r="BF127" s="1131" t="s">
        <v>508</v>
      </c>
      <c r="BG127" s="1129"/>
      <c r="BH127" s="1129"/>
      <c r="BI127" s="1129"/>
      <c r="BJ127" s="1129"/>
      <c r="BK127" s="1129"/>
      <c r="BL127" s="1130"/>
      <c r="BM127" s="1131" t="s">
        <v>509</v>
      </c>
      <c r="BN127" s="1129"/>
      <c r="BO127" s="1129"/>
      <c r="BP127" s="1129"/>
      <c r="BQ127" s="1129"/>
      <c r="BR127" s="1129"/>
      <c r="BS127" s="1130"/>
      <c r="BT127" s="1131" t="s">
        <v>510</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511</v>
      </c>
      <c r="CQ127" s="1046"/>
      <c r="CR127" s="1046"/>
      <c r="CS127" s="1046"/>
      <c r="CT127" s="1046"/>
      <c r="CU127" s="1046"/>
      <c r="CV127" s="1046"/>
      <c r="CW127" s="1046"/>
      <c r="CX127" s="1046"/>
      <c r="CY127" s="1046"/>
      <c r="CZ127" s="1046"/>
      <c r="DA127" s="1046"/>
      <c r="DB127" s="1046"/>
      <c r="DC127" s="1046"/>
      <c r="DD127" s="1046"/>
      <c r="DE127" s="1046"/>
      <c r="DF127" s="1047"/>
      <c r="DG127" s="1015" t="s">
        <v>499</v>
      </c>
      <c r="DH127" s="1016"/>
      <c r="DI127" s="1016"/>
      <c r="DJ127" s="1016"/>
      <c r="DK127" s="1016"/>
      <c r="DL127" s="1016" t="s">
        <v>512</v>
      </c>
      <c r="DM127" s="1016"/>
      <c r="DN127" s="1016"/>
      <c r="DO127" s="1016"/>
      <c r="DP127" s="1016"/>
      <c r="DQ127" s="1016" t="s">
        <v>460</v>
      </c>
      <c r="DR127" s="1016"/>
      <c r="DS127" s="1016"/>
      <c r="DT127" s="1016"/>
      <c r="DU127" s="1016"/>
      <c r="DV127" s="1017" t="s">
        <v>465</v>
      </c>
      <c r="DW127" s="1017"/>
      <c r="DX127" s="1017"/>
      <c r="DY127" s="1017"/>
      <c r="DZ127" s="1018"/>
    </row>
    <row r="128" spans="1:130" s="248" customFormat="1" ht="26.25" customHeight="1" thickBot="1" x14ac:dyDescent="0.2">
      <c r="A128" s="1139" t="s">
        <v>513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514</v>
      </c>
      <c r="X128" s="1141"/>
      <c r="Y128" s="1141"/>
      <c r="Z128" s="1142"/>
      <c r="AA128" s="1143">
        <v>5814283</v>
      </c>
      <c r="AB128" s="1144"/>
      <c r="AC128" s="1144"/>
      <c r="AD128" s="1144"/>
      <c r="AE128" s="1145"/>
      <c r="AF128" s="1146">
        <v>5708369</v>
      </c>
      <c r="AG128" s="1144"/>
      <c r="AH128" s="1144"/>
      <c r="AI128" s="1144"/>
      <c r="AJ128" s="1145"/>
      <c r="AK128" s="1146">
        <v>5765419</v>
      </c>
      <c r="AL128" s="1144"/>
      <c r="AM128" s="1144"/>
      <c r="AN128" s="1144"/>
      <c r="AO128" s="1145"/>
      <c r="AP128" s="1147"/>
      <c r="AQ128" s="1148"/>
      <c r="AR128" s="1148"/>
      <c r="AS128" s="1148"/>
      <c r="AT128" s="1149"/>
      <c r="AU128" s="284"/>
      <c r="AV128" s="284"/>
      <c r="AW128" s="284"/>
      <c r="AX128" s="984" t="s">
        <v>515</v>
      </c>
      <c r="AY128" s="985"/>
      <c r="AZ128" s="985"/>
      <c r="BA128" s="985"/>
      <c r="BB128" s="985"/>
      <c r="BC128" s="985"/>
      <c r="BD128" s="985"/>
      <c r="BE128" s="986"/>
      <c r="BF128" s="1150" t="s">
        <v>460</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516</v>
      </c>
      <c r="CQ128" s="1133"/>
      <c r="CR128" s="1133"/>
      <c r="CS128" s="1133"/>
      <c r="CT128" s="1133"/>
      <c r="CU128" s="1133"/>
      <c r="CV128" s="1133"/>
      <c r="CW128" s="1133"/>
      <c r="CX128" s="1133"/>
      <c r="CY128" s="1133"/>
      <c r="CZ128" s="1133"/>
      <c r="DA128" s="1133"/>
      <c r="DB128" s="1133"/>
      <c r="DC128" s="1133"/>
      <c r="DD128" s="1133"/>
      <c r="DE128" s="1133"/>
      <c r="DF128" s="1134"/>
      <c r="DG128" s="1135">
        <v>32523</v>
      </c>
      <c r="DH128" s="1136"/>
      <c r="DI128" s="1136"/>
      <c r="DJ128" s="1136"/>
      <c r="DK128" s="1136"/>
      <c r="DL128" s="1136">
        <v>213561</v>
      </c>
      <c r="DM128" s="1136"/>
      <c r="DN128" s="1136"/>
      <c r="DO128" s="1136"/>
      <c r="DP128" s="1136"/>
      <c r="DQ128" s="1136">
        <v>194822</v>
      </c>
      <c r="DR128" s="1136"/>
      <c r="DS128" s="1136"/>
      <c r="DT128" s="1136"/>
      <c r="DU128" s="1136"/>
      <c r="DV128" s="1137">
        <v>0.2</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517</v>
      </c>
      <c r="X129" s="1170"/>
      <c r="Y129" s="1170"/>
      <c r="Z129" s="1171"/>
      <c r="AA129" s="1054">
        <v>99997802</v>
      </c>
      <c r="AB129" s="1055"/>
      <c r="AC129" s="1055"/>
      <c r="AD129" s="1055"/>
      <c r="AE129" s="1056"/>
      <c r="AF129" s="1057">
        <v>100574335</v>
      </c>
      <c r="AG129" s="1055"/>
      <c r="AH129" s="1055"/>
      <c r="AI129" s="1055"/>
      <c r="AJ129" s="1056"/>
      <c r="AK129" s="1057">
        <v>101766110</v>
      </c>
      <c r="AL129" s="1055"/>
      <c r="AM129" s="1055"/>
      <c r="AN129" s="1055"/>
      <c r="AO129" s="1056"/>
      <c r="AP129" s="1172"/>
      <c r="AQ129" s="1173"/>
      <c r="AR129" s="1173"/>
      <c r="AS129" s="1173"/>
      <c r="AT129" s="1174"/>
      <c r="AU129" s="286"/>
      <c r="AV129" s="286"/>
      <c r="AW129" s="286"/>
      <c r="AX129" s="1163" t="s">
        <v>518</v>
      </c>
      <c r="AY129" s="1046"/>
      <c r="AZ129" s="1046"/>
      <c r="BA129" s="1046"/>
      <c r="BB129" s="1046"/>
      <c r="BC129" s="1046"/>
      <c r="BD129" s="1046"/>
      <c r="BE129" s="1047"/>
      <c r="BF129" s="1164" t="s">
        <v>499</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520</v>
      </c>
      <c r="X130" s="1170"/>
      <c r="Y130" s="1170"/>
      <c r="Z130" s="1171"/>
      <c r="AA130" s="1054">
        <v>11744148</v>
      </c>
      <c r="AB130" s="1055"/>
      <c r="AC130" s="1055"/>
      <c r="AD130" s="1055"/>
      <c r="AE130" s="1056"/>
      <c r="AF130" s="1057">
        <v>11408193</v>
      </c>
      <c r="AG130" s="1055"/>
      <c r="AH130" s="1055"/>
      <c r="AI130" s="1055"/>
      <c r="AJ130" s="1056"/>
      <c r="AK130" s="1057">
        <v>11453967</v>
      </c>
      <c r="AL130" s="1055"/>
      <c r="AM130" s="1055"/>
      <c r="AN130" s="1055"/>
      <c r="AO130" s="1056"/>
      <c r="AP130" s="1172"/>
      <c r="AQ130" s="1173"/>
      <c r="AR130" s="1173"/>
      <c r="AS130" s="1173"/>
      <c r="AT130" s="1174"/>
      <c r="AU130" s="286"/>
      <c r="AV130" s="286"/>
      <c r="AW130" s="286"/>
      <c r="AX130" s="1163" t="s">
        <v>521</v>
      </c>
      <c r="AY130" s="1046"/>
      <c r="AZ130" s="1046"/>
      <c r="BA130" s="1046"/>
      <c r="BB130" s="1046"/>
      <c r="BC130" s="1046"/>
      <c r="BD130" s="1046"/>
      <c r="BE130" s="1047"/>
      <c r="BF130" s="1200">
        <v>10.9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522</v>
      </c>
      <c r="X131" s="1208"/>
      <c r="Y131" s="1208"/>
      <c r="Z131" s="1209"/>
      <c r="AA131" s="1101">
        <v>88253654</v>
      </c>
      <c r="AB131" s="1080"/>
      <c r="AC131" s="1080"/>
      <c r="AD131" s="1080"/>
      <c r="AE131" s="1081"/>
      <c r="AF131" s="1079">
        <v>89166142</v>
      </c>
      <c r="AG131" s="1080"/>
      <c r="AH131" s="1080"/>
      <c r="AI131" s="1080"/>
      <c r="AJ131" s="1081"/>
      <c r="AK131" s="1079">
        <v>90312143</v>
      </c>
      <c r="AL131" s="1080"/>
      <c r="AM131" s="1080"/>
      <c r="AN131" s="1080"/>
      <c r="AO131" s="1081"/>
      <c r="AP131" s="1210"/>
      <c r="AQ131" s="1211"/>
      <c r="AR131" s="1211"/>
      <c r="AS131" s="1211"/>
      <c r="AT131" s="1212"/>
      <c r="AU131" s="286"/>
      <c r="AV131" s="286"/>
      <c r="AW131" s="286"/>
      <c r="AX131" s="1182" t="s">
        <v>523</v>
      </c>
      <c r="AY131" s="1133"/>
      <c r="AZ131" s="1133"/>
      <c r="BA131" s="1133"/>
      <c r="BB131" s="1133"/>
      <c r="BC131" s="1133"/>
      <c r="BD131" s="1133"/>
      <c r="BE131" s="1134"/>
      <c r="BF131" s="1183">
        <v>51.4</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524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525</v>
      </c>
      <c r="W132" s="1193"/>
      <c r="X132" s="1193"/>
      <c r="Y132" s="1193"/>
      <c r="Z132" s="1194"/>
      <c r="AA132" s="1195">
        <v>11.38414167</v>
      </c>
      <c r="AB132" s="1196"/>
      <c r="AC132" s="1196"/>
      <c r="AD132" s="1196"/>
      <c r="AE132" s="1197"/>
      <c r="AF132" s="1198">
        <v>11.69099589</v>
      </c>
      <c r="AG132" s="1196"/>
      <c r="AH132" s="1196"/>
      <c r="AI132" s="1196"/>
      <c r="AJ132" s="1197"/>
      <c r="AK132" s="1198">
        <v>9.8578803520000005</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526</v>
      </c>
      <c r="W133" s="1176"/>
      <c r="X133" s="1176"/>
      <c r="Y133" s="1176"/>
      <c r="Z133" s="1177"/>
      <c r="AA133" s="1178">
        <v>12.9</v>
      </c>
      <c r="AB133" s="1179"/>
      <c r="AC133" s="1179"/>
      <c r="AD133" s="1179"/>
      <c r="AE133" s="1180"/>
      <c r="AF133" s="1178">
        <v>12.1</v>
      </c>
      <c r="AG133" s="1179"/>
      <c r="AH133" s="1179"/>
      <c r="AI133" s="1179"/>
      <c r="AJ133" s="1180"/>
      <c r="AK133" s="1178">
        <v>10.9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xMIf5jLBI6ncWzYR0WVRbjvCe5+6nxuf4z+oY01Kh5BOONIF4xH5k2ekFt50Tw91wtAgOL3HM2PFhXu95TYGA==" saltValue="J3BVUltIHUvccsB7ofun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CuD1sBE8SFnjfONboW6HoabUhlKi1+rwgYetYeJ/7U56Vs5MDsAVmSl7AJ/lWMg/bT9YMkz+zhLUhXxomAEog==" saltValue="fujWno5IAG50HHkSKuH8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YTmCFm0N3qsX+DT+/wZwzcHmMekKFFaZPCRv5Ca7L+aRvJ0KBhXEz3UqgQ4VAxn35UTR40afnbowaT84Zz4+w==" saltValue="Z5COzE1HTIY471RT+ncFF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5" zoomScaleSheetLayoutView="85" workbookViewId="0">
      <selection activeCell="AL28" sqref="AL28"/>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530</v>
      </c>
      <c r="AP7" s="305"/>
      <c r="AQ7" s="306" t="s">
        <v>531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532</v>
      </c>
      <c r="AQ8" s="312" t="s">
        <v>533</v>
      </c>
      <c r="AR8" s="313" t="s">
        <v>534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535</v>
      </c>
      <c r="AL9" s="1216"/>
      <c r="AM9" s="1216"/>
      <c r="AN9" s="1217"/>
      <c r="AO9" s="314">
        <v>29319250</v>
      </c>
      <c r="AP9" s="314">
        <v>63349</v>
      </c>
      <c r="AQ9" s="315">
        <v>62265</v>
      </c>
      <c r="AR9" s="316">
        <v>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536</v>
      </c>
      <c r="AL10" s="1216"/>
      <c r="AM10" s="1216"/>
      <c r="AN10" s="1217"/>
      <c r="AO10" s="317">
        <v>14523</v>
      </c>
      <c r="AP10" s="317">
        <v>31</v>
      </c>
      <c r="AQ10" s="318">
        <v>1645</v>
      </c>
      <c r="AR10" s="319">
        <v>-98.1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537</v>
      </c>
      <c r="AL11" s="1216"/>
      <c r="AM11" s="1216"/>
      <c r="AN11" s="1217"/>
      <c r="AO11" s="317">
        <v>250375</v>
      </c>
      <c r="AP11" s="317">
        <v>541</v>
      </c>
      <c r="AQ11" s="318">
        <v>688</v>
      </c>
      <c r="AR11" s="319">
        <v>-21.4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538</v>
      </c>
      <c r="AL12" s="1216"/>
      <c r="AM12" s="1216"/>
      <c r="AN12" s="1217"/>
      <c r="AO12" s="317" t="s">
        <v>539</v>
      </c>
      <c r="AP12" s="317" t="s">
        <v>539</v>
      </c>
      <c r="AQ12" s="318">
        <v>24</v>
      </c>
      <c r="AR12" s="319" t="s">
        <v>539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540</v>
      </c>
      <c r="AL13" s="1216"/>
      <c r="AM13" s="1216"/>
      <c r="AN13" s="1217"/>
      <c r="AO13" s="317">
        <v>1136602</v>
      </c>
      <c r="AP13" s="317">
        <v>2456</v>
      </c>
      <c r="AQ13" s="318">
        <v>2006</v>
      </c>
      <c r="AR13" s="319">
        <v>22.4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541</v>
      </c>
      <c r="AL14" s="1216"/>
      <c r="AM14" s="1216"/>
      <c r="AN14" s="1217"/>
      <c r="AO14" s="317">
        <v>525722</v>
      </c>
      <c r="AP14" s="317">
        <v>1136</v>
      </c>
      <c r="AQ14" s="318">
        <v>1357</v>
      </c>
      <c r="AR14" s="319">
        <v>-16.3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542</v>
      </c>
      <c r="AL15" s="1222"/>
      <c r="AM15" s="1222"/>
      <c r="AN15" s="1223"/>
      <c r="AO15" s="317">
        <v>-1537576</v>
      </c>
      <c r="AP15" s="317">
        <v>-3322</v>
      </c>
      <c r="AQ15" s="318">
        <v>-3875</v>
      </c>
      <c r="AR15" s="319">
        <v>-14.3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183</v>
      </c>
      <c r="AL16" s="1222"/>
      <c r="AM16" s="1222"/>
      <c r="AN16" s="1223"/>
      <c r="AO16" s="317">
        <v>29708896</v>
      </c>
      <c r="AP16" s="317">
        <v>64191</v>
      </c>
      <c r="AQ16" s="318">
        <v>64110</v>
      </c>
      <c r="AR16" s="319">
        <v>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543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544</v>
      </c>
      <c r="AP20" s="326" t="s">
        <v>545</v>
      </c>
      <c r="AQ20" s="327" t="s">
        <v>546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547</v>
      </c>
      <c r="AL21" s="1225"/>
      <c r="AM21" s="1225"/>
      <c r="AN21" s="1226"/>
      <c r="AO21" s="330">
        <v>6.26</v>
      </c>
      <c r="AP21" s="331">
        <v>6.37</v>
      </c>
      <c r="AQ21" s="332">
        <v>-0.11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548</v>
      </c>
      <c r="AL22" s="1225"/>
      <c r="AM22" s="1225"/>
      <c r="AN22" s="1226"/>
      <c r="AO22" s="335">
        <v>98.3</v>
      </c>
      <c r="AP22" s="336">
        <v>99.7</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550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551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530</v>
      </c>
      <c r="AP30" s="305"/>
      <c r="AQ30" s="306" t="s">
        <v>531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532</v>
      </c>
      <c r="AQ31" s="312" t="s">
        <v>533</v>
      </c>
      <c r="AR31" s="313" t="s">
        <v>534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552</v>
      </c>
      <c r="AL32" s="1219"/>
      <c r="AM32" s="1219"/>
      <c r="AN32" s="1220"/>
      <c r="AO32" s="345">
        <v>23016028</v>
      </c>
      <c r="AP32" s="345">
        <v>49730</v>
      </c>
      <c r="AQ32" s="346">
        <v>36503</v>
      </c>
      <c r="AR32" s="347">
        <v>36.200000000000003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553</v>
      </c>
      <c r="AL33" s="1219"/>
      <c r="AM33" s="1219"/>
      <c r="AN33" s="1220"/>
      <c r="AO33" s="345" t="s">
        <v>539</v>
      </c>
      <c r="AP33" s="345" t="s">
        <v>539</v>
      </c>
      <c r="AQ33" s="346">
        <v>3</v>
      </c>
      <c r="AR33" s="347" t="s">
        <v>539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554</v>
      </c>
      <c r="AL34" s="1219"/>
      <c r="AM34" s="1219"/>
      <c r="AN34" s="1220"/>
      <c r="AO34" s="345">
        <v>6667</v>
      </c>
      <c r="AP34" s="345">
        <v>14</v>
      </c>
      <c r="AQ34" s="346">
        <v>76</v>
      </c>
      <c r="AR34" s="347">
        <v>-81.599999999999994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555</v>
      </c>
      <c r="AL35" s="1219"/>
      <c r="AM35" s="1219"/>
      <c r="AN35" s="1220"/>
      <c r="AO35" s="345">
        <v>2849811</v>
      </c>
      <c r="AP35" s="345">
        <v>6157</v>
      </c>
      <c r="AQ35" s="346">
        <v>8582</v>
      </c>
      <c r="AR35" s="347">
        <v>-28.3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556</v>
      </c>
      <c r="AL36" s="1219"/>
      <c r="AM36" s="1219"/>
      <c r="AN36" s="1220"/>
      <c r="AO36" s="345">
        <v>19495</v>
      </c>
      <c r="AP36" s="345">
        <v>42</v>
      </c>
      <c r="AQ36" s="346">
        <v>400</v>
      </c>
      <c r="AR36" s="347">
        <v>-89.5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557</v>
      </c>
      <c r="AL37" s="1219"/>
      <c r="AM37" s="1219"/>
      <c r="AN37" s="1220"/>
      <c r="AO37" s="345">
        <v>230217</v>
      </c>
      <c r="AP37" s="345">
        <v>497</v>
      </c>
      <c r="AQ37" s="346">
        <v>747</v>
      </c>
      <c r="AR37" s="347">
        <v>-33.5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558</v>
      </c>
      <c r="AL38" s="1228"/>
      <c r="AM38" s="1228"/>
      <c r="AN38" s="1229"/>
      <c r="AO38" s="348">
        <v>31</v>
      </c>
      <c r="AP38" s="348">
        <v>0</v>
      </c>
      <c r="AQ38" s="349">
        <v>2</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559</v>
      </c>
      <c r="AL39" s="1228"/>
      <c r="AM39" s="1228"/>
      <c r="AN39" s="1229"/>
      <c r="AO39" s="345">
        <v>-5765419</v>
      </c>
      <c r="AP39" s="345">
        <v>-12457</v>
      </c>
      <c r="AQ39" s="346">
        <v>-7844</v>
      </c>
      <c r="AR39" s="347">
        <v>58.8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560</v>
      </c>
      <c r="AL40" s="1219"/>
      <c r="AM40" s="1219"/>
      <c r="AN40" s="1220"/>
      <c r="AO40" s="345">
        <v>-11453967</v>
      </c>
      <c r="AP40" s="345">
        <v>-24748</v>
      </c>
      <c r="AQ40" s="346">
        <v>-28367</v>
      </c>
      <c r="AR40" s="347">
        <v>-12.8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8902863</v>
      </c>
      <c r="AP41" s="345">
        <v>19236</v>
      </c>
      <c r="AQ41" s="346">
        <v>10099</v>
      </c>
      <c r="AR41" s="347">
        <v>90.5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561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562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563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530</v>
      </c>
      <c r="AN49" s="1235" t="s">
        <v>564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565</v>
      </c>
      <c r="AO50" s="362" t="s">
        <v>566</v>
      </c>
      <c r="AP50" s="363" t="s">
        <v>567</v>
      </c>
      <c r="AQ50" s="364" t="s">
        <v>568</v>
      </c>
      <c r="AR50" s="365" t="s">
        <v>569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570</v>
      </c>
      <c r="AL51" s="358"/>
      <c r="AM51" s="366">
        <v>22048844</v>
      </c>
      <c r="AN51" s="367">
        <v>47605</v>
      </c>
      <c r="AO51" s="368">
        <v>-14</v>
      </c>
      <c r="AP51" s="369">
        <v>46395</v>
      </c>
      <c r="AQ51" s="370">
        <v>-8.8000000000000007</v>
      </c>
      <c r="AR51" s="371">
        <v>-5.2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571</v>
      </c>
      <c r="AM52" s="374">
        <v>16741174</v>
      </c>
      <c r="AN52" s="375">
        <v>36146</v>
      </c>
      <c r="AO52" s="376">
        <v>13.1</v>
      </c>
      <c r="AP52" s="377">
        <v>26304</v>
      </c>
      <c r="AQ52" s="378">
        <v>-5.4</v>
      </c>
      <c r="AR52" s="379">
        <v>18.5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572</v>
      </c>
      <c r="AL53" s="358"/>
      <c r="AM53" s="366">
        <v>18668382</v>
      </c>
      <c r="AN53" s="367">
        <v>40343</v>
      </c>
      <c r="AO53" s="368">
        <v>-15.3</v>
      </c>
      <c r="AP53" s="369">
        <v>48088</v>
      </c>
      <c r="AQ53" s="370">
        <v>3.6</v>
      </c>
      <c r="AR53" s="371">
        <v>-18.899999999999999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571</v>
      </c>
      <c r="AM54" s="374">
        <v>10371140</v>
      </c>
      <c r="AN54" s="375">
        <v>22412</v>
      </c>
      <c r="AO54" s="376">
        <v>-38</v>
      </c>
      <c r="AP54" s="377">
        <v>25183</v>
      </c>
      <c r="AQ54" s="378">
        <v>-4.3</v>
      </c>
      <c r="AR54" s="379">
        <v>-33.700000000000003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573</v>
      </c>
      <c r="AL55" s="358"/>
      <c r="AM55" s="366">
        <v>18230385</v>
      </c>
      <c r="AN55" s="367">
        <v>39359</v>
      </c>
      <c r="AO55" s="368">
        <v>-2.4</v>
      </c>
      <c r="AP55" s="369">
        <v>46457</v>
      </c>
      <c r="AQ55" s="370">
        <v>-3.4</v>
      </c>
      <c r="AR55" s="371">
        <v>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571</v>
      </c>
      <c r="AM56" s="374">
        <v>9262619</v>
      </c>
      <c r="AN56" s="375">
        <v>19998</v>
      </c>
      <c r="AO56" s="376">
        <v>-10.8</v>
      </c>
      <c r="AP56" s="377">
        <v>24020</v>
      </c>
      <c r="AQ56" s="378">
        <v>-4.5999999999999996</v>
      </c>
      <c r="AR56" s="379">
        <v>-6.2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574</v>
      </c>
      <c r="AL57" s="358"/>
      <c r="AM57" s="366">
        <v>14238794</v>
      </c>
      <c r="AN57" s="367">
        <v>30736</v>
      </c>
      <c r="AO57" s="368">
        <v>-21.9</v>
      </c>
      <c r="AP57" s="369">
        <v>51849</v>
      </c>
      <c r="AQ57" s="370">
        <v>11.6</v>
      </c>
      <c r="AR57" s="371">
        <v>-33.5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571</v>
      </c>
      <c r="AM58" s="374">
        <v>7504167</v>
      </c>
      <c r="AN58" s="375">
        <v>16199</v>
      </c>
      <c r="AO58" s="376">
        <v>-19</v>
      </c>
      <c r="AP58" s="377">
        <v>26326</v>
      </c>
      <c r="AQ58" s="378">
        <v>9.6</v>
      </c>
      <c r="AR58" s="379">
        <v>-28.6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575</v>
      </c>
      <c r="AL59" s="358"/>
      <c r="AM59" s="366">
        <v>20079335</v>
      </c>
      <c r="AN59" s="367">
        <v>43385</v>
      </c>
      <c r="AO59" s="368">
        <v>41.2</v>
      </c>
      <c r="AP59" s="369">
        <v>52191</v>
      </c>
      <c r="AQ59" s="370">
        <v>0.7</v>
      </c>
      <c r="AR59" s="371">
        <v>40.5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571</v>
      </c>
      <c r="AM60" s="374">
        <v>10511940</v>
      </c>
      <c r="AN60" s="375">
        <v>22713</v>
      </c>
      <c r="AO60" s="376">
        <v>40.200000000000003</v>
      </c>
      <c r="AP60" s="377">
        <v>26807</v>
      </c>
      <c r="AQ60" s="378">
        <v>1.8</v>
      </c>
      <c r="AR60" s="379">
        <v>38.4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576</v>
      </c>
      <c r="AL61" s="380"/>
      <c r="AM61" s="381">
        <v>18653148</v>
      </c>
      <c r="AN61" s="382">
        <v>40286</v>
      </c>
      <c r="AO61" s="383">
        <v>-2.5</v>
      </c>
      <c r="AP61" s="384">
        <v>48996</v>
      </c>
      <c r="AQ61" s="385">
        <v>0.7</v>
      </c>
      <c r="AR61" s="371">
        <v>-3.2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571</v>
      </c>
      <c r="AM62" s="374">
        <v>10878208</v>
      </c>
      <c r="AN62" s="375">
        <v>23494</v>
      </c>
      <c r="AO62" s="376">
        <v>-2.9</v>
      </c>
      <c r="AP62" s="377">
        <v>25728</v>
      </c>
      <c r="AQ62" s="378">
        <v>-0.6</v>
      </c>
      <c r="AR62" s="379">
        <v>-2.2999999999999998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tZEOoJ4ymLovTeGJzz4BRXRwM7wLCQDbwMUX5Mq2pMdhi0pN9cGzLe0A6/l0lMxXnH3a7HFNCoMo4DZszu3DtA==" saltValue="6oiuf5HR7YW2GuqpIjBTb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578</v>
      </c>
    </row>
    <row r="120" spans="125:125" ht="13.5" hidden="1" customHeight="1" x14ac:dyDescent="0.15"/>
    <row r="121" spans="125:125" ht="13.5" hidden="1" customHeight="1" x14ac:dyDescent="0.15">
      <c r="DU121" s="292"/>
    </row>
  </sheetData>
  <sheetProtection algorithmName="SHA-512" hashValue="1ajUXqEqyet3O3/52RAzdcETK/GQc6OQJSE2q4WPzQV8MCh4WuaFeThfFwrb9cwmAligczlVzeA0ddcozYCZ4Q==" saltValue="N8OwgaACTaNg8/UXezgQf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579</v>
      </c>
    </row>
  </sheetData>
  <sheetProtection algorithmName="SHA-512" hashValue="otF3U3YxCL/OaHDirGmCV9f1FJK8NOmSN6l6KWX1xLy7TtGfsidKpavx14sQ08VXut5ZS5oPBOP/PxIIBkI96w==" saltValue="2VG2bD5sWceed03i+EXlI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580</v>
      </c>
      <c r="G46" s="8" t="s">
        <v>581</v>
      </c>
      <c r="H46" s="8" t="s">
        <v>582</v>
      </c>
      <c r="I46" s="8" t="s">
        <v>583</v>
      </c>
      <c r="J46" s="9" t="s">
        <v>584</v>
      </c>
    </row>
    <row r="47" spans="2:10" ht="57.75" customHeight="1" x14ac:dyDescent="0.15">
      <c r="B47" s="10"/>
      <c r="C47" s="1238" t="s">
        <v>3</v>
      </c>
      <c r="D47" s="1238"/>
      <c r="E47" s="1239"/>
      <c r="F47" s="11">
        <v>7.49</v>
      </c>
      <c r="G47" s="12">
        <v>6.24</v>
      </c>
      <c r="H47" s="12">
        <v>6.77</v>
      </c>
      <c r="I47" s="12">
        <v>6.92</v>
      </c>
      <c r="J47" s="13">
        <v>9.27</v>
      </c>
    </row>
    <row r="48" spans="2:10" ht="57.75" customHeight="1" x14ac:dyDescent="0.15">
      <c r="B48" s="14"/>
      <c r="C48" s="1240" t="s">
        <v>4</v>
      </c>
      <c r="D48" s="1240"/>
      <c r="E48" s="1241"/>
      <c r="F48" s="15">
        <v>0.26</v>
      </c>
      <c r="G48" s="16">
        <v>0.19</v>
      </c>
      <c r="H48" s="16">
        <v>0.35</v>
      </c>
      <c r="I48" s="16">
        <v>0.32</v>
      </c>
      <c r="J48" s="17">
        <v>0.45</v>
      </c>
    </row>
    <row r="49" spans="2:10" ht="57.75" customHeight="1" thickBot="1" x14ac:dyDescent="0.2">
      <c r="B49" s="18"/>
      <c r="C49" s="1242" t="s">
        <v>5</v>
      </c>
      <c r="D49" s="1242"/>
      <c r="E49" s="1243"/>
      <c r="F49" s="19">
        <v>3.47</v>
      </c>
      <c r="G49" s="20" t="s">
        <v>585</v>
      </c>
      <c r="H49" s="20">
        <v>3.11</v>
      </c>
      <c r="I49" s="20">
        <v>4.29</v>
      </c>
      <c r="J49" s="21">
        <v>5.27</v>
      </c>
    </row>
    <row r="50" spans="2:10" ht="13.5" customHeight="1" x14ac:dyDescent="0.15"/>
  </sheetData>
  <sheetProtection algorithmName="SHA-512" hashValue="narzIXgr8y0O1suxKTuSuntSnH/H3sxh/urTTZZHQXj5O3OeYuqdNcVwVQDgAAErfSv0+VWN31f4smspwB6zlA==" saltValue="bmX6/K6Z6z2B/LGr4Ex6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2022-03-14T07:20:28Z</cp:lastPrinted>
  <dcterms:created xsi:type="dcterms:W3CDTF">2022-02-02T05:57:30Z</dcterms:created>
  <dcterms:modified xsi:type="dcterms:W3CDTF">2022-09-23T02:56:26Z</dcterms:modified>
  <cp:category/>
</cp:coreProperties>
</file>