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490 財政状況資料集\R4(R2決算)\02_令和２年度財政状況資料集の作成について（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2" i="12" l="1"/>
  <c r="AA71" i="12"/>
  <c r="AA70" i="12"/>
  <c r="AA69" i="12"/>
  <c r="AA68"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CO38" i="10" s="1"/>
  <c r="CO39" i="10" s="1"/>
  <c r="CO40" i="10" s="1"/>
  <c r="CO41" i="10" s="1"/>
  <c r="CO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<sst xmlns="http://schemas.openxmlformats.org/spreadsheetml/2006/main" count="1055" uniqueCount="627">
  <si>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</si>
  <si>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</si>
  <si>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</si>
  <si>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</si>
  <si>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</si>
  <si>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</si>
  <si>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</si>
  <si>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</si>
  <si>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</si>
  <si>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</si>
  <si>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</si>
  <si>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</si>
  <si>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</si>
  <si>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</si>
  <si>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</si>
  <si>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</si>
  <si>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</si>
  <si>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</si>
  <si>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</si>
  <si>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</si>
  <si>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</si>
  <si>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</si>
  <si>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</si>
  <si>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</si>
  <si>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</si>
  <si>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</si>
  <si>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</si>
  <si>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</si>
  <si>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</si>
  <si>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</si>
  <si>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</si>
  <si>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</si>
  <si>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</si>
  <si>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</si>
  <si>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</si>
  <si>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</si>
  <si>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</si>
  <si>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</si>
  <si>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</si>
  <si>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</si>
  <si>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</si>
  <si>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</si>
  <si>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</si>
  <si>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</si>
  <si>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</si>
  <si>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</si>
  <si>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</si>
  <si>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</si>
  <si>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</si>
  <si>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</si>
  <si>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</si>
  <si>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</si>
  <si>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</si>
  <si>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</si>
  <si>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</si>
  <si>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</si>
  <si>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</si>
  <si>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</si>
  <si>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</si>
  <si>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</si>
  <si>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</si>
  <si>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</si>
  <si>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</si>
  <si>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</si>
  <si>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</si>
  <si>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</si>
  <si>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</si>
  <si>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</si>
  <si>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</si>
  <si>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</si>
  <si>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</si>
  <si>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</si>
  <si>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</si>
  <si>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</si>
  <si>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</si>
  <si>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</si>
  <si>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</si>
  <si>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</si>
  <si>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</si>
  <si>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</si>
  <si>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</si>
  <si>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</si>
  <si>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</si>
  <si>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</si>
  <si>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</si>
  <si>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</si>
  <si>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</si>
  <si>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</si>
  <si>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</si>
  <si>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</si>
  <si>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</si>
  <si>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</si>
  <si>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</si>
  <si>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</si>
  <si>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</si>
  <si>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</si>
  <si>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</si>
  <si>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</si>
  <si>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川西市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</si>
  <si>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</si>
  <si>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</si>
  <si>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</si>
  <si>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</si>
  <si>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</si>
  <si>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</si>
  <si>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</si>
  <si>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</si>
  <si>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</si>
  <si>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</si>
  <si>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</si>
  <si>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</si>
  <si>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</si>
  <si>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</si>
  <si>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</si>
  <si>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</si>
  <si>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</si>
  <si>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</si>
  <si>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</si>
  <si>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</si>
  <si>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</si>
  <si>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</si>
  <si>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</si>
  <si>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</si>
  <si>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</si>
  <si>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</si>
  <si>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</si>
  <si>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</si>
  <si>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</si>
  <si>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</si>
  <si>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</si>
  <si>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</si>
  <si>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</si>
  <si>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</si>
  <si>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</si>
  <si>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</si>
  <si>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</si>
  <si>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</si>
  <si>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</si>
  <si>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</si>
  <si>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</si>
  <si>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</si>
  <si>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</si>
  <si>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</si>
  <si>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</si>
  <si>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</si>
  <si>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</si>
  <si>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</si>
  <si>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</si>
  <si>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</si>
  <si>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</si>
  <si>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</si>
  <si>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</si>
  <si>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</si>
  <si>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</si>
  <si>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病院事業会計</t>
    <phoneticPr fontId="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</si>
  <si>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</si>
  <si>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</si>
  <si>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</si>
  <si>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</si>
  <si>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</si>
  <si>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</si>
  <si>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</si>
  <si>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</si>
  <si>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</si>
  <si>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</si>
  <si>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</si>
  <si>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</si>
  <si>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</si>
  <si>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</si>
  <si>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</si>
  <si>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</si>
  <si>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</si>
  <si>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</si>
  <si>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</si>
  <si>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</si>
  <si>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</si>
  <si>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</si>
  <si>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</si>
  <si>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</si>
  <si>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</si>
  <si>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</si>
  <si>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</si>
  <si>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</si>
  <si>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</si>
  <si>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</si>
  <si>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</si>
  <si>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</si>
  <si>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</si>
  <si>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</si>
  <si>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</si>
  <si>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</si>
  <si>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</si>
  <si>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</si>
  <si>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</si>
  <si>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</si>
  <si>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</si>
  <si>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</si>
  <si>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</si>
  <si>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</si>
  <si>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</si>
  <si>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</si>
  <si>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</si>
  <si>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</si>
  <si>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</si>
  <si>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</si>
  <si>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</si>
  <si>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</si>
  <si>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</si>
  <si>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</si>
  <si>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</si>
  <si>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</si>
  <si>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</si>
  <si>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</si>
  <si>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</si>
  <si>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</si>
  <si>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</si>
  <si>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</si>
  <si>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</si>
  <si>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兵庫県川西市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</si>
  <si>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</si>
  <si>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</si>
  <si>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</si>
  <si>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</si>
  <si>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</si>
  <si>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</si>
  <si>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</si>
  <si>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</si>
  <si>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</si>
  <si>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</si>
  <si>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</si>
  <si>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</si>
  <si>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</si>
  <si>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</si>
  <si>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</si>
  <si>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</si>
  <si>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</si>
  <si>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</si>
  <si>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</si>
  <si>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</si>
  <si>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</si>
  <si>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</si>
  <si>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</si>
  <si>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</si>
  <si>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</si>
  <si>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</si>
  <si>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</si>
  <si>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</si>
  <si>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</si>
  <si>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</si>
  <si>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</si>
  <si>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</si>
  <si>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</si>
  <si>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</si>
  <si>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</si>
  <si>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</si>
  <si>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</si>
  <si>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</si>
  <si>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</si>
  <si>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</si>
  <si>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</si>
  <si>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</si>
  <si>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</si>
  <si>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</si>
  <si>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</si>
  <si>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</si>
  <si>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</si>
  <si>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</si>
  <si>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</si>
  <si>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</si>
  <si>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</si>
  <si>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</si>
  <si>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</si>
  <si>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</si>
  <si>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</si>
  <si>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</si>
  <si>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</si>
  <si>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</si>
  <si>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</si>
  <si>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</si>
  <si>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</si>
  <si>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</si>
  <si>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</si>
  <si>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</si>
  <si>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</si>
  <si>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</si>
  <si>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</si>
  <si>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</si>
  <si>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</si>
  <si>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</si>
  <si>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</si>
  <si>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</si>
  <si>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</si>
  <si>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</si>
  <si>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</si>
  <si>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</si>
  <si>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</si>
  <si>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</si>
  <si>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</si>
  <si>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</si>
  <si>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</si>
  <si>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</si>
  <si>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</si>
  <si>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</si>
  <si>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</si>
  <si>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</si>
  <si>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</si>
  <si>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</si>
  <si>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</si>
  <si>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</si>
  <si>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</si>
  <si>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</si>
  <si>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</si>
  <si>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</si>
  <si>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</si>
  <si>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</si>
  <si>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</si>
  <si>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</si>
  <si>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</si>
  <si>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</si>
  <si>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</si>
  <si>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</si>
  <si>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</si>
  <si>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</si>
  <si>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</si>
  <si>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</si>
  <si>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</si>
  <si>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</si>
  <si>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</si>
  <si>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</si>
  <si>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</si>
  <si>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</si>
  <si>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</si>
  <si>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</si>
  <si>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</si>
  <si>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</si>
  <si>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</si>
  <si>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</si>
  <si>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</si>
  <si>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</si>
  <si>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</si>
  <si>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</si>
  <si>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</si>
  <si>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</si>
  <si>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</si>
  <si>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</si>
  <si>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</si>
  <si>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</si>
  <si>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</si>
  <si>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</si>
  <si>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</si>
  <si>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</si>
  <si>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</si>
  <si>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</si>
  <si>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</si>
  <si>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</si>
  <si>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</si>
  <si>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</si>
  <si>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</si>
  <si>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</si>
  <si>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</si>
  <si>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</si>
  <si>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</si>
  <si>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</si>
  <si>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</si>
  <si>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</si>
  <si>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</si>
  <si>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</si>
  <si>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</si>
  <si>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</si>
  <si>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</si>
  <si>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</si>
  <si>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</si>
  <si>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</si>
  <si>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</si>
  <si>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兵庫県川西市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</si>
  <si>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</si>
  <si>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</si>
  <si>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</si>
  <si>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</si>
  <si>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</si>
  <si>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</si>
  <si>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</si>
  <si>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</si>
  <si>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</si>
  <si>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</si>
  <si>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</si>
  <si>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</si>
  <si>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</si>
  <si>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</si>
  <si>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</si>
  <si>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</si>
  <si>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</si>
  <si>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</si>
  <si>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</si>
  <si>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</si>
  <si>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用地先行取得事業特別会計</t>
    <phoneticPr fontId="5"/>
  </si>
  <si>
    <t>-</t>
    <phoneticPr fontId="5"/>
  </si>
  <si>
    <t>中央北地区土地区画整理事業特別会計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</si>
  <si>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</si>
  <si>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</si>
  <si>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</si>
  <si>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</si>
  <si>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</si>
  <si>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</si>
  <si>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</si>
  <si>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</si>
  <si>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</si>
  <si>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</si>
  <si>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</si>
  <si>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</si>
  <si>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</si>
  <si>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</si>
  <si>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</si>
  <si>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</si>
  <si>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</si>
  <si>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</si>
  <si>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</si>
  <si>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</si>
  <si>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</si>
  <si>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</si>
  <si>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</si>
  <si>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</si>
  <si>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</si>
  <si>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</si>
  <si>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</si>
  <si>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</si>
  <si>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</si>
  <si>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</si>
  <si>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</si>
  <si>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</si>
  <si>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</si>
  <si>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</si>
  <si>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</si>
  <si>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</si>
  <si>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</si>
  <si>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</si>
  <si>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</si>
  <si>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</si>
  <si>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</si>
  <si>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</si>
  <si>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</si>
  <si>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</si>
  <si>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</si>
  <si>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</si>
  <si>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</si>
  <si>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</si>
  <si>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</si>
  <si>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</si>
  <si>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</si>
  <si>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</si>
  <si>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</si>
  <si>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</si>
  <si>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</si>
  <si>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</si>
  <si>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</si>
  <si>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</si>
  <si>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</si>
  <si>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</si>
  <si>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</si>
  <si>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</si>
  <si>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</si>
  <si>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</si>
  <si>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</si>
  <si>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</si>
  <si>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</si>
  <si>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</si>
  <si>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</si>
  <si>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</si>
  <si>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</si>
  <si>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</si>
  <si>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</si>
  <si>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</si>
  <si>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</si>
  <si>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</si>
  <si>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</si>
  <si>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</si>
  <si>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</si>
  <si>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</si>
  <si>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</si>
  <si>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</si>
  <si>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</si>
  <si>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</si>
  <si>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</si>
  <si>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</si>
  <si>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</si>
  <si>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</si>
  <si>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</si>
  <si>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</si>
  <si>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</si>
  <si>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</si>
  <si>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</si>
  <si>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</si>
  <si>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</si>
  <si>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</si>
  <si>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</si>
  <si>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</si>
  <si>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</si>
  <si>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</si>
  <si>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</si>
  <si>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</si>
  <si>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</si>
  <si>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</si>
  <si>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</si>
  <si>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</si>
  <si>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</si>
  <si>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</si>
  <si>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</si>
  <si>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</si>
  <si>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</si>
  <si>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</si>
  <si>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</si>
  <si>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</si>
  <si>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</si>
  <si>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</si>
  <si>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</si>
  <si>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</si>
  <si>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</si>
  <si>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</si>
  <si>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</si>
  <si>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</si>
  <si>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</si>
  <si>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</si>
  <si>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</si>
  <si>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</si>
  <si>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</si>
  <si>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</si>
  <si>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</si>
  <si>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</si>
  <si>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</si>
  <si>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</si>
  <si>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</si>
  <si>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</si>
  <si>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</si>
  <si>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</si>
  <si>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</si>
  <si>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</si>
  <si>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</si>
  <si>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</si>
  <si>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</si>
  <si>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</si>
  <si>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</si>
  <si>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</si>
  <si>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</si>
  <si>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</si>
  <si>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</si>
  <si>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</si>
  <si>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</si>
  <si>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</si>
  <si>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</si>
  <si>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</si>
  <si>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</si>
  <si>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</si>
  <si>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</si>
  <si>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</si>
  <si>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</si>
  <si>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</si>
  <si>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</si>
  <si>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</si>
  <si>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</si>
  <si>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</si>
  <si>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</si>
  <si>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</si>
  <si>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</si>
  <si>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</si>
  <si>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</si>
  <si>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</si>
  <si>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</si>
  <si>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</si>
  <si>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</si>
  <si>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</si>
  <si>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</si>
  <si>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</si>
  <si>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</si>
  <si>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0.52</t>
  </si>
  <si>
    <t>▲ 0.28</t>
  </si>
  <si>
    <t>病院事業会計</t>
  </si>
  <si>
    <t>▲ 2.22</t>
  </si>
  <si>
    <t>▲ 2.59</t>
  </si>
  <si>
    <t>▲ 1.86</t>
  </si>
  <si>
    <t>▲ 1.49</t>
  </si>
  <si>
    <t>▲ 0.99</t>
  </si>
  <si>
    <t>水道事業会計</t>
  </si>
  <si>
    <t>下水道事業会計</t>
  </si>
  <si>
    <t>一般会計</t>
  </si>
  <si>
    <t>介護保険事業特別会計</t>
  </si>
  <si>
    <t>後期高齢者医療事業特別会計</t>
  </si>
  <si>
    <t>国民健康保険事業特別会計</t>
  </si>
  <si>
    <t>用地先行取得事業特別会計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</si>
  <si>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</si>
  <si>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</si>
  <si>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</si>
  <si>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</si>
  <si>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</si>
  <si>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</si>
  <si>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</si>
  <si>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</si>
  <si>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猪名川上流広域ごみ処理施設組合</t>
    <rPh sb="0" eb="3">
      <t>イナガワ</t>
    </rPh>
    <rPh sb="3" eb="5">
      <t>ジョウリュウ</t>
    </rPh>
    <rPh sb="5" eb="7">
      <t>コウイキ</t>
    </rPh>
    <rPh sb="9" eb="11">
      <t>ショリ</t>
    </rPh>
    <rPh sb="11" eb="13">
      <t>シセツ</t>
    </rPh>
    <rPh sb="13" eb="15">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</si>
  <si>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</si>
  <si>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兵庫県市町村退職手当組合</t>
    <rPh sb="0" eb="3">
      <t>ヒョウゴケン</t>
    </rPh>
    <rPh sb="3" eb="6">
      <t>シチョウソン</t>
    </rPh>
    <rPh sb="6" eb="8">
      <t>タイショク</t>
    </rPh>
    <rPh sb="8" eb="10">
      <t>テアテ</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</si>
  <si>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</si>
  <si>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</si>
  <si>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川西市土地開発公社</t>
    <rPh sb="0" eb="3">
      <t>カワニシシ</t>
    </rPh>
    <rPh sb="3" eb="5">
      <t>トチ</t>
    </rPh>
    <rPh sb="5" eb="7">
      <t>カイハツ</t>
    </rPh>
    <rPh sb="7" eb="9">
      <t>コウシャ</t>
    </rPh>
    <phoneticPr fontId="2"/>
  </si>
  <si>
    <t>川西市都市整備公社</t>
    <rPh sb="0" eb="3">
      <t>カワニシシ</t>
    </rPh>
    <rPh sb="3" eb="5">
      <t>トシ</t>
    </rPh>
    <rPh sb="5" eb="7">
      <t>セイビ</t>
    </rPh>
    <rPh sb="7" eb="9">
      <t>コウシャ</t>
    </rPh>
    <phoneticPr fontId="2"/>
  </si>
  <si>
    <t>パルティ川西</t>
    <rPh sb="4" eb="6">
      <t>カワニシ</t>
    </rPh>
    <phoneticPr fontId="2"/>
  </si>
  <si>
    <t>川西都市開発</t>
    <rPh sb="0" eb="2">
      <t>カワニシ</t>
    </rPh>
    <rPh sb="2" eb="4">
      <t>トシ</t>
    </rPh>
    <rPh sb="4" eb="6">
      <t>カイハツ</t>
    </rPh>
    <phoneticPr fontId="2"/>
  </si>
  <si>
    <t>川西能勢口振興開発</t>
    <rPh sb="0" eb="5">
      <t>カワニシノセグチ</t>
    </rPh>
    <rPh sb="5" eb="7">
      <t>シンコウ</t>
    </rPh>
    <rPh sb="7" eb="9">
      <t>カイハツ</t>
    </rPh>
    <phoneticPr fontId="2"/>
  </si>
  <si>
    <t>一庫ダム湖周辺環境整備センター</t>
    <rPh sb="0" eb="1">
      <t>ヒト</t>
    </rPh>
    <rPh sb="1" eb="2">
      <t>クラ</t>
    </rPh>
    <rPh sb="4" eb="5">
      <t>ミズウミ</t>
    </rPh>
    <rPh sb="5" eb="7">
      <t>シュウヘン</t>
    </rPh>
    <rPh sb="7" eb="9">
      <t>カンキョウ</t>
    </rPh>
    <rPh sb="9" eb="11">
      <t>セイビ</t>
    </rPh>
    <phoneticPr fontId="2"/>
  </si>
  <si>
    <t>川西市文化・スポーツ振興財団</t>
    <rPh sb="0" eb="3">
      <t>カワニシシ</t>
    </rPh>
    <rPh sb="3" eb="5">
      <t>ブンカ</t>
    </rPh>
    <rPh sb="10" eb="12">
      <t>シンコウ</t>
    </rPh>
    <rPh sb="12" eb="14">
      <t>ザイダン</t>
    </rPh>
    <phoneticPr fontId="2"/>
  </si>
  <si>
    <t>川西市社会福祉協議会</t>
    <rPh sb="0" eb="3">
      <t>カワニシシ</t>
    </rPh>
    <rPh sb="3" eb="5">
      <t>シャカイ</t>
    </rPh>
    <rPh sb="5" eb="7">
      <t>フクシ</t>
    </rPh>
    <rPh sb="7" eb="10">
      <t>キョウギカイ</t>
    </rPh>
    <phoneticPr fontId="2"/>
  </si>
  <si>
    <t>阪神福祉事業団</t>
    <rPh sb="0" eb="2">
      <t>ハンシン</t>
    </rPh>
    <rPh sb="2" eb="4">
      <t>フクシ</t>
    </rPh>
    <rPh sb="4" eb="7">
      <t>ジギョウダン</t>
    </rPh>
    <phoneticPr fontId="2"/>
  </si>
  <si>
    <t>ふるさとづくり基金(R02年度末現在)</t>
    <phoneticPr fontId="2"/>
  </si>
  <si>
    <t>公共施設等整備基金(R02年度末現在)</t>
    <phoneticPr fontId="2"/>
  </si>
  <si>
    <t>地域福祉基金(R02年度末現在)</t>
    <phoneticPr fontId="2"/>
  </si>
  <si>
    <t>社会福祉基金(R02年度末現在)</t>
    <phoneticPr fontId="2"/>
  </si>
  <si>
    <t>文化振興基金(R02年度末現在)</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</si>
  <si>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</si>
  <si>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</si>
  <si>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</si>
  <si>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将来負担比率は上方向へ、有形固定資産減価償却率は施設の老朽化により左方向へ推移した。両指標とも、類似団体と比較すると、高い水準である。
将来負担比率の主な改善理由は、債務負担行為に基づく支出予定額の減少（▲10.7億円）、組合負担等見込額の減少（▲6.6億円）、標準財政規模の増加（＋10.3億円）である。
有形固定資産の老朽化対策に取り組んでいるが、順次進めているため有形固定資産減価償却率は依然として高く、また、老朽化対策に係る費用のために市債を発行していることで将来負担比率も高い。今後も老朽化が進んだ施設の更新等が必要となるが、個別施設計画に基づき、集約化・除却等を進め、老朽化対策に取り組んでいく。</t>
    <rPh sb="7" eb="8">
      <t>ウエ</t>
    </rPh>
    <rPh sb="33" eb="34">
      <t>ヒダリ</t>
    </rPh>
    <rPh sb="75" eb="76">
      <t>オモ</t>
    </rPh>
    <rPh sb="111" eb="113">
      <t>クミアイ</t>
    </rPh>
    <rPh sb="113" eb="115">
      <t>フタン</t>
    </rPh>
    <rPh sb="115" eb="116">
      <t>ナド</t>
    </rPh>
    <rPh sb="116" eb="118">
      <t>ミコミ</t>
    </rPh>
    <rPh sb="118" eb="119">
      <t>ガク</t>
    </rPh>
    <rPh sb="120" eb="122">
      <t>ゲンショウ</t>
    </rPh>
    <rPh sb="127" eb="129">
      <t>オクエン</t>
    </rPh>
    <rPh sb="131" eb="133">
      <t>ヒョウジュン</t>
    </rPh>
    <rPh sb="133" eb="135">
      <t>ザイセイ</t>
    </rPh>
    <rPh sb="135" eb="137">
      <t>キボ</t>
    </rPh>
    <rPh sb="138" eb="140">
      <t>ゾウカ</t>
    </rPh>
    <rPh sb="146" eb="148">
      <t>オクエン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</si>
  <si>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</si>
  <si>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</si>
  <si>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</si>
  <si>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</si>
  <si>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</si>
  <si>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</si>
  <si>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当市の実質公債費比率は右方向へ、将来負担比率は上方向へ移動し、両指標ともに改善している。
実質公債費比率の主な改善理由は、標準財政規模の増加（＋10.3億円）、元利償還金の額の減少（▲1.6億円）、公債費に準ずる債務負担行為に係るものの減少（▲1.9億円）である。
類似団体と比較すると依然として高い水準にあるため、投資的事業の実施にあたっては、事業の必要性の判断や経費の精査を行った上で国の経済対策による財源を活用するなど、公債費が将来の財政運営を圧迫しないように努める。</t>
    <rPh sb="11" eb="12">
      <t>ミギ</t>
    </rPh>
    <rPh sb="23" eb="24">
      <t>ウエ</t>
    </rPh>
    <rPh sb="53" eb="54">
      <t>オモ</t>
    </rPh>
    <rPh sb="55" eb="57">
      <t>カイゼン</t>
    </rPh>
    <rPh sb="57" eb="59">
      <t>リユウ</t>
    </rPh>
    <rPh sb="61" eb="63">
      <t>ヒョウジュン</t>
    </rPh>
    <rPh sb="68" eb="70">
      <t>ゾウカ</t>
    </rPh>
    <rPh sb="86" eb="87">
      <t>ガク</t>
    </rPh>
    <rPh sb="88" eb="89">
      <t>ゲン</t>
    </rPh>
    <rPh sb="89" eb="90">
      <t>ショウ</t>
    </rPh>
    <rPh sb="125" eb="127">
      <t>オクエン</t>
    </rPh>
    <rPh sb="176" eb="179">
      <t>ヒツヨウセイ</t>
    </rPh>
    <rPh sb="180" eb="182">
      <t>ハンダン</t>
    </rPh>
    <rPh sb="213" eb="216">
      <t>コウサイヒ</t>
    </rPh>
    <rPh sb="217" eb="219">
      <t>ショウライ</t>
    </rPh>
    <rPh sb="220" eb="222">
      <t>ザイセイ</t>
    </rPh>
    <rPh sb="222" eb="224">
      <t>ウンエイ</t>
    </rPh>
    <rPh sb="225" eb="227">
      <t>アッパク</t>
    </rPh>
    <rPh sb="233" eb="234">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</si>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</sst>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B45D-402B-A247-15DEC49A8A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35683</c:v>
                </c:pt>
                <c:pt idx="1">
                  <c:v>62604</c:v>
                </c:pt>
                <c:pt idx="2">
                  <c:v>40068</c:v>
                </c:pt>
                <c:pt idx="3">
                  <c:v>39290</c:v>
                </c:pt>
                <c:pt idx="4">
                  <c:v>33468</c:v>
                </c:pt>
              </c:numCache>
            </c:numRef>
          </c:val>
          <c:smooth val="0"/>
          <c:extLst>
            <c:ext xmlns:c16="http://schemas.microsoft.com/office/drawing/2014/chart" uri="{C3380CC4-5D6E-409C-BE32-E72D297353CC}">
              <c16:uniqueId val="{00000001-B45D-402B-A247-15DEC49A8A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1.04</c:v>
                </c:pt>
                <c:pt idx="1">
                  <c:v>1.05</c:v>
                </c:pt>
                <c:pt idx="2">
                  <c:v>0.92</c:v>
                </c:pt>
                <c:pt idx="3">
                  <c:v>1.31</c:v>
                </c:pt>
                <c:pt idx="4">
                  <c:v>2.38</c:v>
                </c:pt>
              </c:numCache>
            </c:numRef>
          </c:val>
          <c:extLst>
            <c:ext xmlns:c16="http://schemas.microsoft.com/office/drawing/2014/chart" uri="{C3380CC4-5D6E-409C-BE32-E72D297353CC}">
              <c16:uniqueId val="{00000000-7223-4922-B2D5-9161179B85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3.88</c:v>
                </c:pt>
                <c:pt idx="1">
                  <c:v>3.95</c:v>
                </c:pt>
                <c:pt idx="2">
                  <c:v>3.76</c:v>
                </c:pt>
                <c:pt idx="3">
                  <c:v>4.24</c:v>
                </c:pt>
                <c:pt idx="4">
                  <c:v>4.3</c:v>
                </c:pt>
              </c:numCache>
            </c:numRef>
          </c:val>
          <c:extLst>
            <c:ext xmlns:c16="http://schemas.microsoft.com/office/drawing/2014/chart" uri="{C3380CC4-5D6E-409C-BE32-E72D297353CC}">
              <c16:uniqueId val="{00000001-7223-4922-B2D5-9161179B85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-0.52</c:v>
                </c:pt>
                <c:pt idx="1">
                  <c:v>0.14000000000000001</c:v>
                </c:pt>
                <c:pt idx="2">
                  <c:v>-0.28000000000000003</c:v>
                </c:pt>
                <c:pt idx="3">
                  <c:v>0.89</c:v>
                </c:pt>
                <c:pt idx="4">
                  <c:v>1.3</c:v>
                </c:pt>
              </c:numCache>
            </c:numRef>
          </c:val>
          <c:smooth val="0"/>
          <c:extLst>
            <c:ext xmlns:c16="http://schemas.microsoft.com/office/drawing/2014/chart" uri="{C3380CC4-5D6E-409C-BE32-E72D297353CC}">
              <c16:uniqueId val="{00000002-7223-4922-B2D5-9161179B85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A40-456F-A002-4AF82A7630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40-456F-A002-4AF82A7630C2}"/>
            </c:ext>
          </c:extLst>
        </c:ser>
        <c:ser>
          <c:idx val="2"/>
          <c:order val="2"/>
          <c:tx>
            <c:strRef>
              <c:f>データシート!$A$29</c:f>
              <c:strCache>
                <c:ptCount val="1"/>
                <c:pt idx="0">
                  <c:v>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A40-456F-A002-4AF82A7630C2}"/>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3.34</c:v>
                </c:pt>
                <c:pt idx="2">
                  <c:v>#N/A</c:v>
                </c:pt>
                <c:pt idx="3">
                  <c:v>0.48</c:v>
                </c:pt>
                <c:pt idx="4">
                  <c:v>#N/A</c:v>
                </c:pt>
                <c:pt idx="5">
                  <c:v>1.22</c:v>
                </c:pt>
                <c:pt idx="6">
                  <c:v>#N/A</c:v>
                </c:pt>
                <c:pt idx="7">
                  <c:v>0.18</c:v>
                </c:pt>
                <c:pt idx="8">
                  <c:v>#N/A</c:v>
                </c:pt>
                <c:pt idx="9">
                  <c:v>0.14000000000000001</c:v>
                </c:pt>
              </c:numCache>
            </c:numRef>
          </c:val>
          <c:extLst>
            <c:ext xmlns:c16="http://schemas.microsoft.com/office/drawing/2014/chart" uri="{C3380CC4-5D6E-409C-BE32-E72D297353CC}">
              <c16:uniqueId val="{00000003-BA40-456F-A002-4AF82A7630C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0.28000000000000003</c:v>
                </c:pt>
                <c:pt idx="2">
                  <c:v>#N/A</c:v>
                </c:pt>
                <c:pt idx="3">
                  <c:v>0.28000000000000003</c:v>
                </c:pt>
                <c:pt idx="4">
                  <c:v>#N/A</c:v>
                </c:pt>
                <c:pt idx="5">
                  <c:v>0.28999999999999998</c:v>
                </c:pt>
                <c:pt idx="6">
                  <c:v>#N/A</c:v>
                </c:pt>
                <c:pt idx="7">
                  <c:v>0.27</c:v>
                </c:pt>
                <c:pt idx="8">
                  <c:v>#N/A</c:v>
                </c:pt>
                <c:pt idx="9">
                  <c:v>0.28999999999999998</c:v>
                </c:pt>
              </c:numCache>
            </c:numRef>
          </c:val>
          <c:extLst>
            <c:ext xmlns:c16="http://schemas.microsoft.com/office/drawing/2014/chart" uri="{C3380CC4-5D6E-409C-BE32-E72D297353CC}">
              <c16:uniqueId val="{00000004-BA40-456F-A002-4AF82A7630C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0.78</c:v>
                </c:pt>
                <c:pt idx="2">
                  <c:v>#N/A</c:v>
                </c:pt>
                <c:pt idx="3">
                  <c:v>1</c:v>
                </c:pt>
                <c:pt idx="4">
                  <c:v>#N/A</c:v>
                </c:pt>
                <c:pt idx="5">
                  <c:v>0.64</c:v>
                </c:pt>
                <c:pt idx="6">
                  <c:v>#N/A</c:v>
                </c:pt>
                <c:pt idx="7">
                  <c:v>0</c:v>
                </c:pt>
                <c:pt idx="8">
                  <c:v>#N/A</c:v>
                </c:pt>
                <c:pt idx="9">
                  <c:v>0.81</c:v>
                </c:pt>
              </c:numCache>
            </c:numRef>
          </c:val>
          <c:extLst>
            <c:ext xmlns:c16="http://schemas.microsoft.com/office/drawing/2014/chart" uri="{C3380CC4-5D6E-409C-BE32-E72D297353CC}">
              <c16:uniqueId val="{00000005-BA40-456F-A002-4AF82A7630C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1.03</c:v>
                </c:pt>
                <c:pt idx="2">
                  <c:v>#N/A</c:v>
                </c:pt>
                <c:pt idx="3">
                  <c:v>1.05</c:v>
                </c:pt>
                <c:pt idx="4">
                  <c:v>#N/A</c:v>
                </c:pt>
                <c:pt idx="5">
                  <c:v>0.91</c:v>
                </c:pt>
                <c:pt idx="6">
                  <c:v>#N/A</c:v>
                </c:pt>
                <c:pt idx="7">
                  <c:v>1.31</c:v>
                </c:pt>
                <c:pt idx="8">
                  <c:v>#N/A</c:v>
                </c:pt>
                <c:pt idx="9">
                  <c:v>2.37</c:v>
                </c:pt>
              </c:numCache>
            </c:numRef>
          </c:val>
          <c:extLst>
            <c:ext xmlns:c16="http://schemas.microsoft.com/office/drawing/2014/chart" uri="{C3380CC4-5D6E-409C-BE32-E72D297353CC}">
              <c16:uniqueId val="{00000006-BA40-456F-A002-4AF82A7630C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8.01</c:v>
                </c:pt>
                <c:pt idx="2">
                  <c:v>#N/A</c:v>
                </c:pt>
                <c:pt idx="3">
                  <c:v>8.1300000000000008</c:v>
                </c:pt>
                <c:pt idx="4">
                  <c:v>#N/A</c:v>
                </c:pt>
                <c:pt idx="5">
                  <c:v>8.66</c:v>
                </c:pt>
                <c:pt idx="6">
                  <c:v>#N/A</c:v>
                </c:pt>
                <c:pt idx="7">
                  <c:v>8.2899999999999991</c:v>
                </c:pt>
                <c:pt idx="8">
                  <c:v>#N/A</c:v>
                </c:pt>
                <c:pt idx="9">
                  <c:v>7.7</c:v>
                </c:pt>
              </c:numCache>
            </c:numRef>
          </c:val>
          <c:extLst>
            <c:ext xmlns:c16="http://schemas.microsoft.com/office/drawing/2014/chart" uri="{C3380CC4-5D6E-409C-BE32-E72D297353CC}">
              <c16:uniqueId val="{00000007-BA40-456F-A002-4AF82A7630C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13.06</c:v>
                </c:pt>
                <c:pt idx="2">
                  <c:v>#N/A</c:v>
                </c:pt>
                <c:pt idx="3">
                  <c:v>13.6</c:v>
                </c:pt>
                <c:pt idx="4">
                  <c:v>#N/A</c:v>
                </c:pt>
                <c:pt idx="5">
                  <c:v>14.46</c:v>
                </c:pt>
                <c:pt idx="6">
                  <c:v>#N/A</c:v>
                </c:pt>
                <c:pt idx="7">
                  <c:v>15.05</c:v>
                </c:pt>
                <c:pt idx="8">
                  <c:v>#N/A</c:v>
                </c:pt>
                <c:pt idx="9">
                  <c:v>14.95</c:v>
                </c:pt>
              </c:numCache>
            </c:numRef>
          </c:val>
          <c:extLst>
            <c:ext xmlns:c16="http://schemas.microsoft.com/office/drawing/2014/chart" uri="{C3380CC4-5D6E-409C-BE32-E72D297353CC}">
              <c16:uniqueId val="{00000008-BA40-456F-A002-4AF82A7630C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2.2200000000000002</c:v>
                </c:pt>
                <c:pt idx="1">
                  <c:v>#N/A</c:v>
                </c:pt>
                <c:pt idx="2">
                  <c:v>2.59</c:v>
                </c:pt>
                <c:pt idx="3">
                  <c:v>#N/A</c:v>
                </c:pt>
                <c:pt idx="4">
                  <c:v>1.86</c:v>
                </c:pt>
                <c:pt idx="5">
                  <c:v>#N/A</c:v>
                </c:pt>
                <c:pt idx="6">
                  <c:v>1.49</c:v>
                </c:pt>
                <c:pt idx="7">
                  <c:v>#N/A</c:v>
                </c:pt>
                <c:pt idx="8">
                  <c:v>0.99</c:v>
                </c:pt>
                <c:pt idx="9">
                  <c:v>#N/A</c:v>
                </c:pt>
              </c:numCache>
            </c:numRef>
          </c:val>
          <c:extLst>
            <c:ext xmlns:c16="http://schemas.microsoft.com/office/drawing/2014/chart" uri="{C3380CC4-5D6E-409C-BE32-E72D297353CC}">
              <c16:uniqueId val="{00000009-BA40-456F-A002-4AF82A7630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5472</c:v>
                </c:pt>
                <c:pt idx="5">
                  <c:v>5778</c:v>
                </c:pt>
                <c:pt idx="8">
                  <c:v>6056</c:v>
                </c:pt>
                <c:pt idx="11">
                  <c:v>6098</c:v>
                </c:pt>
                <c:pt idx="14">
                  <c:v>6117</c:v>
                </c:pt>
              </c:numCache>
            </c:numRef>
          </c:val>
          <c:extLst>
            <c:ext xmlns:c16="http://schemas.microsoft.com/office/drawing/2014/chart" uri="{C3380CC4-5D6E-409C-BE32-E72D297353CC}">
              <c16:uniqueId val="{00000000-E4F1-46CC-AB35-4CDF064F01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3</c:v>
                </c:pt>
                <c:pt idx="6">
                  <c:v>0</c:v>
                </c:pt>
                <c:pt idx="9">
                  <c:v>0</c:v>
                </c:pt>
                <c:pt idx="12">
                  <c:v>0</c:v>
                </c:pt>
              </c:numCache>
            </c:numRef>
          </c:val>
          <c:extLst>
            <c:ext xmlns:c16="http://schemas.microsoft.com/office/drawing/2014/chart" uri="{C3380CC4-5D6E-409C-BE32-E72D297353CC}">
              <c16:uniqueId val="{00000001-E4F1-46CC-AB35-4CDF064F01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1124</c:v>
                </c:pt>
                <c:pt idx="3">
                  <c:v>1144</c:v>
                </c:pt>
                <c:pt idx="6">
                  <c:v>1197</c:v>
                </c:pt>
                <c:pt idx="9">
                  <c:v>1250</c:v>
                </c:pt>
                <c:pt idx="12">
                  <c:v>1056</c:v>
                </c:pt>
              </c:numCache>
            </c:numRef>
          </c:val>
          <c:extLst>
            <c:ext xmlns:c16="http://schemas.microsoft.com/office/drawing/2014/chart" uri="{C3380CC4-5D6E-409C-BE32-E72D297353CC}">
              <c16:uniqueId val="{00000002-E4F1-46CC-AB35-4CDF064F01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764</c:v>
                </c:pt>
                <c:pt idx="3">
                  <c:v>764</c:v>
                </c:pt>
                <c:pt idx="6">
                  <c:v>764</c:v>
                </c:pt>
                <c:pt idx="9">
                  <c:v>702</c:v>
                </c:pt>
                <c:pt idx="12">
                  <c:v>686</c:v>
                </c:pt>
              </c:numCache>
            </c:numRef>
          </c:val>
          <c:extLst>
            <c:ext xmlns:c16="http://schemas.microsoft.com/office/drawing/2014/chart" uri="{C3380CC4-5D6E-409C-BE32-E72D297353CC}">
              <c16:uniqueId val="{00000003-E4F1-46CC-AB35-4CDF064F01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813</c:v>
                </c:pt>
                <c:pt idx="3">
                  <c:v>777</c:v>
                </c:pt>
                <c:pt idx="6">
                  <c:v>873</c:v>
                </c:pt>
                <c:pt idx="9">
                  <c:v>849</c:v>
                </c:pt>
                <c:pt idx="12">
                  <c:v>870</c:v>
                </c:pt>
              </c:numCache>
            </c:numRef>
          </c:val>
          <c:extLst>
            <c:ext xmlns:c16="http://schemas.microsoft.com/office/drawing/2014/chart" uri="{C3380CC4-5D6E-409C-BE32-E72D297353CC}">
              <c16:uniqueId val="{00000004-E4F1-46CC-AB35-4CDF064F01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102</c:v>
                </c:pt>
                <c:pt idx="3">
                  <c:v>84</c:v>
                </c:pt>
                <c:pt idx="6">
                  <c:v>64</c:v>
                </c:pt>
                <c:pt idx="9">
                  <c:v>41</c:v>
                </c:pt>
                <c:pt idx="12">
                  <c:v>34</c:v>
                </c:pt>
              </c:numCache>
            </c:numRef>
          </c:val>
          <c:extLst>
            <c:ext xmlns:c16="http://schemas.microsoft.com/office/drawing/2014/chart" uri="{C3380CC4-5D6E-409C-BE32-E72D297353CC}">
              <c16:uniqueId val="{00000005-E4F1-46CC-AB35-4CDF064F01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F1-46CC-AB35-4CDF064F01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5764</c:v>
                </c:pt>
                <c:pt idx="3">
                  <c:v>5730</c:v>
                </c:pt>
                <c:pt idx="6">
                  <c:v>5881</c:v>
                </c:pt>
                <c:pt idx="9">
                  <c:v>5872</c:v>
                </c:pt>
                <c:pt idx="12">
                  <c:v>5715</c:v>
                </c:pt>
              </c:numCache>
            </c:numRef>
          </c:val>
          <c:extLst>
            <c:ext xmlns:c16="http://schemas.microsoft.com/office/drawing/2014/chart" uri="{C3380CC4-5D6E-409C-BE32-E72D297353CC}">
              <c16:uniqueId val="{00000007-E4F1-46CC-AB35-4CDF064F01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3095</c:v>
                </c:pt>
                <c:pt idx="2">
                  <c:v>#N/A</c:v>
                </c:pt>
                <c:pt idx="3">
                  <c:v>#N/A</c:v>
                </c:pt>
                <c:pt idx="4">
                  <c:v>2724</c:v>
                </c:pt>
                <c:pt idx="5">
                  <c:v>#N/A</c:v>
                </c:pt>
                <c:pt idx="6">
                  <c:v>#N/A</c:v>
                </c:pt>
                <c:pt idx="7">
                  <c:v>2723</c:v>
                </c:pt>
                <c:pt idx="8">
                  <c:v>#N/A</c:v>
                </c:pt>
                <c:pt idx="9">
                  <c:v>#N/A</c:v>
                </c:pt>
                <c:pt idx="10">
                  <c:v>2616</c:v>
                </c:pt>
                <c:pt idx="11">
                  <c:v>#N/A</c:v>
                </c:pt>
                <c:pt idx="12">
                  <c:v>#N/A</c:v>
                </c:pt>
                <c:pt idx="13">
                  <c:v>2244</c:v>
                </c:pt>
                <c:pt idx="14">
                  <c:v>#N/A</c:v>
                </c:pt>
              </c:numCache>
            </c:numRef>
          </c:val>
          <c:smooth val="0"/>
          <c:extLst>
            <c:ext xmlns:c16="http://schemas.microsoft.com/office/drawing/2014/chart" uri="{C3380CC4-5D6E-409C-BE32-E72D297353CC}">
              <c16:uniqueId val="{00000008-E4F1-46CC-AB35-4CDF064F01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47050</c:v>
                </c:pt>
                <c:pt idx="5">
                  <c:v>47743</c:v>
                </c:pt>
                <c:pt idx="8">
                  <c:v>49730</c:v>
                </c:pt>
                <c:pt idx="11">
                  <c:v>50731</c:v>
                </c:pt>
                <c:pt idx="14">
                  <c:v>52982</c:v>
                </c:pt>
              </c:numCache>
            </c:numRef>
          </c:val>
          <c:extLst>
            <c:ext xmlns:c16="http://schemas.microsoft.com/office/drawing/2014/chart" uri="{C3380CC4-5D6E-409C-BE32-E72D297353CC}">
              <c16:uniqueId val="{00000000-A722-47A0-8B02-3ADE4E1A43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18883</c:v>
                </c:pt>
                <c:pt idx="5">
                  <c:v>18095</c:v>
                </c:pt>
                <c:pt idx="8">
                  <c:v>16056</c:v>
                </c:pt>
                <c:pt idx="11">
                  <c:v>15678</c:v>
                </c:pt>
                <c:pt idx="14">
                  <c:v>15885</c:v>
                </c:pt>
              </c:numCache>
            </c:numRef>
          </c:val>
          <c:extLst>
            <c:ext xmlns:c16="http://schemas.microsoft.com/office/drawing/2014/chart" uri="{C3380CC4-5D6E-409C-BE32-E72D297353CC}">
              <c16:uniqueId val="{00000001-A722-47A0-8B02-3ADE4E1A43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4703</c:v>
                </c:pt>
                <c:pt idx="5">
                  <c:v>6893</c:v>
                </c:pt>
                <c:pt idx="8">
                  <c:v>7121</c:v>
                </c:pt>
                <c:pt idx="11">
                  <c:v>9201</c:v>
                </c:pt>
                <c:pt idx="14">
                  <c:v>8747</c:v>
                </c:pt>
              </c:numCache>
            </c:numRef>
          </c:val>
          <c:extLst>
            <c:ext xmlns:c16="http://schemas.microsoft.com/office/drawing/2014/chart" uri="{C3380CC4-5D6E-409C-BE32-E72D297353CC}">
              <c16:uniqueId val="{00000002-A722-47A0-8B02-3ADE4E1A43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22-47A0-8B02-3ADE4E1A43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22-47A0-8B02-3ADE4E1A43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178</c:v>
                </c:pt>
                <c:pt idx="3">
                  <c:v>157</c:v>
                </c:pt>
                <c:pt idx="6">
                  <c:v>54</c:v>
                </c:pt>
                <c:pt idx="9">
                  <c:v>132</c:v>
                </c:pt>
                <c:pt idx="12">
                  <c:v>117</c:v>
                </c:pt>
              </c:numCache>
            </c:numRef>
          </c:val>
          <c:extLst>
            <c:ext xmlns:c16="http://schemas.microsoft.com/office/drawing/2014/chart" uri="{C3380CC4-5D6E-409C-BE32-E72D297353CC}">
              <c16:uniqueId val="{00000005-A722-47A0-8B02-3ADE4E1A43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7438</c:v>
                </c:pt>
                <c:pt idx="3">
                  <c:v>7252</c:v>
                </c:pt>
                <c:pt idx="6">
                  <c:v>7885</c:v>
                </c:pt>
                <c:pt idx="9">
                  <c:v>7901</c:v>
                </c:pt>
                <c:pt idx="12">
                  <c:v>7725</c:v>
                </c:pt>
              </c:numCache>
            </c:numRef>
          </c:val>
          <c:extLst>
            <c:ext xmlns:c16="http://schemas.microsoft.com/office/drawing/2014/chart" uri="{C3380CC4-5D6E-409C-BE32-E72D297353CC}">
              <c16:uniqueId val="{00000006-A722-47A0-8B02-3ADE4E1A43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3874</c:v>
                </c:pt>
                <c:pt idx="3">
                  <c:v>3173</c:v>
                </c:pt>
                <c:pt idx="6">
                  <c:v>2454</c:v>
                </c:pt>
                <c:pt idx="9">
                  <c:v>1787</c:v>
                </c:pt>
                <c:pt idx="12">
                  <c:v>1126</c:v>
                </c:pt>
              </c:numCache>
            </c:numRef>
          </c:val>
          <c:extLst>
            <c:ext xmlns:c16="http://schemas.microsoft.com/office/drawing/2014/chart" uri="{C3380CC4-5D6E-409C-BE32-E72D297353CC}">
              <c16:uniqueId val="{00000007-A722-47A0-8B02-3ADE4E1A43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7509</c:v>
                </c:pt>
                <c:pt idx="3">
                  <c:v>7853</c:v>
                </c:pt>
                <c:pt idx="6">
                  <c:v>7434</c:v>
                </c:pt>
                <c:pt idx="9">
                  <c:v>8050</c:v>
                </c:pt>
                <c:pt idx="12">
                  <c:v>11180</c:v>
                </c:pt>
              </c:numCache>
            </c:numRef>
          </c:val>
          <c:extLst>
            <c:ext xmlns:c16="http://schemas.microsoft.com/office/drawing/2014/chart" uri="{C3380CC4-5D6E-409C-BE32-E72D297353CC}">
              <c16:uniqueId val="{00000008-A722-47A0-8B02-3ADE4E1A43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14907</c:v>
                </c:pt>
                <c:pt idx="3">
                  <c:v>13805</c:v>
                </c:pt>
                <c:pt idx="6">
                  <c:v>14462</c:v>
                </c:pt>
                <c:pt idx="9">
                  <c:v>13566</c:v>
                </c:pt>
                <c:pt idx="12">
                  <c:v>12495</c:v>
                </c:pt>
              </c:numCache>
            </c:numRef>
          </c:val>
          <c:extLst>
            <c:ext xmlns:c16="http://schemas.microsoft.com/office/drawing/2014/chart" uri="{C3380CC4-5D6E-409C-BE32-E72D297353CC}">
              <c16:uniqueId val="{00000009-A722-47A0-8B02-3ADE4E1A43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63022</c:v>
                </c:pt>
                <c:pt idx="3">
                  <c:v>68878</c:v>
                </c:pt>
                <c:pt idx="6">
                  <c:v>72035</c:v>
                </c:pt>
                <c:pt idx="9">
                  <c:v>73049</c:v>
                </c:pt>
                <c:pt idx="12">
                  <c:v>73047</c:v>
                </c:pt>
              </c:numCache>
            </c:numRef>
          </c:val>
          <c:extLst>
            <c:ext xmlns:c16="http://schemas.microsoft.com/office/drawing/2014/chart" uri="{C3380CC4-5D6E-409C-BE32-E72D297353CC}">
              <c16:uniqueId val="{0000000A-A722-47A0-8B02-3ADE4E1A43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26293</c:v>
                </c:pt>
                <c:pt idx="2">
                  <c:v>#N/A</c:v>
                </c:pt>
                <c:pt idx="3">
                  <c:v>#N/A</c:v>
                </c:pt>
                <c:pt idx="4">
                  <c:v>28387</c:v>
                </c:pt>
                <c:pt idx="5">
                  <c:v>#N/A</c:v>
                </c:pt>
                <c:pt idx="6">
                  <c:v>#N/A</c:v>
                </c:pt>
                <c:pt idx="7">
                  <c:v>31418</c:v>
                </c:pt>
                <c:pt idx="8">
                  <c:v>#N/A</c:v>
                </c:pt>
                <c:pt idx="9">
                  <c:v>#N/A</c:v>
                </c:pt>
                <c:pt idx="10">
                  <c:v>28874</c:v>
                </c:pt>
                <c:pt idx="11">
                  <c:v>#N/A</c:v>
                </c:pt>
                <c:pt idx="12">
                  <c:v>#N/A</c:v>
                </c:pt>
                <c:pt idx="13">
                  <c:v>28075</c:v>
                </c:pt>
                <c:pt idx="14">
                  <c:v>#N/A</c:v>
                </c:pt>
              </c:numCache>
            </c:numRef>
          </c:val>
          <c:smooth val="0"/>
          <c:extLst>
            <c:ext xmlns:c16="http://schemas.microsoft.com/office/drawing/2014/chart" uri="{C3380CC4-5D6E-409C-BE32-E72D297353CC}">
              <c16:uniqueId val="{0000000B-A722-47A0-8B02-3ADE4E1A43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1153</c:v>
                </c:pt>
                <c:pt idx="1">
                  <c:v>1305</c:v>
                </c:pt>
                <c:pt idx="2">
                  <c:v>1369</c:v>
                </c:pt>
              </c:numCache>
            </c:numRef>
          </c:val>
          <c:extLst>
            <c:ext xmlns:c16="http://schemas.microsoft.com/office/drawing/2014/chart" uri="{C3380CC4-5D6E-409C-BE32-E72D297353CC}">
              <c16:uniqueId val="{00000000-3BB1-474A-8B02-4DA44AF86C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869</c:v>
                </c:pt>
                <c:pt idx="1">
                  <c:v>3024</c:v>
                </c:pt>
                <c:pt idx="2">
                  <c:v>3188</c:v>
                </c:pt>
              </c:numCache>
            </c:numRef>
          </c:val>
          <c:extLst>
            <c:ext xmlns:c16="http://schemas.microsoft.com/office/drawing/2014/chart" uri="{C3380CC4-5D6E-409C-BE32-E72D297353CC}">
              <c16:uniqueId val="{00000001-3BB1-474A-8B02-4DA44AF86C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1760</c:v>
                </c:pt>
                <c:pt idx="1">
                  <c:v>1846</c:v>
                </c:pt>
                <c:pt idx="2">
                  <c:v>1915</c:v>
                </c:pt>
              </c:numCache>
            </c:numRef>
          </c:val>
          <c:extLst>
            <c:ext xmlns:c16="http://schemas.microsoft.com/office/drawing/2014/chart" uri="{C3380CC4-5D6E-409C-BE32-E72D297353CC}">
              <c16:uniqueId val="{00000002-3BB1-474A-8B02-4DA44AF86C9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3.1329227575432377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{A2AD8EFC-F4DA-4C0E-9949-699D4CBCBF55}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03B-4B0C-B15D-99ECE5BF61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{7C4D82A9-8CEA-4C63-ACAA-536A8C3DFB3A}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3B-4B0C-B15D-99ECE5BF61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{6745FFDE-8A6D-4142-8C90-76EF620ACF5F}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3B-4B0C-B15D-99ECE5BF61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{8EB36840-10BC-429A-9FD2-CA740F9882C8}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3B-4B0C-B15D-99ECE5BF61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{EB05C5D9-9A0F-477D-9F63-7840427F4C62}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3B-4B0C-B15D-99ECE5BF6144}"/>
                </c:ext>
              </c:extLst>
            </c:dLbl>
            <c:dLbl>
              <c:idx val="8"/>
              <c:layout>
                <c:manualLayout>
                  <c:x val="0"/>
                  <c:y val="-3.7174728452674992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{EED4CF2A-A33B-43CD-B5A4-51DCD3DD98E5}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03B-4B0C-B15D-99ECE5BF6144}"/>
                </c:ext>
              </c:extLst>
            </c:dLbl>
            <c:dLbl>
              <c:idx val="16"/>
              <c:layout>
                <c:manualLayout>
                  <c:x val="0"/>
                  <c:y val="1.3271068473939105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{14C3223A-7619-467F-8B7E-0258F3BB4B7B}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03B-4B0C-B15D-99ECE5BF6144}"/>
                </c:ext>
              </c:extLst>
            </c:dLbl>
            <c:dLbl>
              <c:idx val="24"/>
              <c:layout>
                <c:manualLayout>
                  <c:x val="0"/>
                  <c:y val="3.140649028035180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{93BB5D74-7F36-48C5-AE8D-B8B9512C92C1}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03B-4B0C-B15D-99ECE5BF6144}"/>
                </c:ext>
              </c:extLst>
            </c:dLbl>
            <c:dLbl>
              <c:idx val="32"/>
              <c:layout>
                <c:manualLayout>
                  <c:x val="0"/>
                  <c:y val="2.382693012005736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{0D2154F1-74DA-4431-8523-CCCA7D016D14}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03B-4B0C-B15D-99ECE5BF61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70.099999999999994</c:v>
                </c:pt>
                <c:pt idx="8">
                  <c:v>70.099999999999994</c:v>
                </c:pt>
                <c:pt idx="16">
                  <c:v>69</c:v>
                </c:pt>
                <c:pt idx="24">
                  <c:v>69.3</c:v>
                </c:pt>
                <c:pt idx="32">
                  <c:v>70.099999999999994</c:v>
                </c:pt>
              </c:numCache>
            </c:numRef>
          </c:xVal>
          <c:yVal>
            <c:numRef>
              <c:f>公会計指標分析・財政指標組合せ分析表!$BP$51:$DC$51</c:f>
              <c:numCache>
                <c:formatCode>#,##0.0;"▲ "#,##0.0</c:formatCode>
                <c:ptCount val="40"/>
                <c:pt idx="0">
                  <c:v>99.7</c:v>
                </c:pt>
                <c:pt idx="8">
                  <c:v>106.3</c:v>
                </c:pt>
                <c:pt idx="16">
                  <c:v>117.5</c:v>
                </c:pt>
                <c:pt idx="24">
                  <c:v>107.9</c:v>
                </c:pt>
                <c:pt idx="32">
                  <c:v>101.4</c:v>
                </c:pt>
              </c:numCache>
            </c:numRef>
          </c:yVal>
          <c:smooth val="0"/>
          <c:extLst>
            <c:ext xmlns:c16="http://schemas.microsoft.com/office/drawing/2014/chart" uri="{C3380CC4-5D6E-409C-BE32-E72D297353CC}">
              <c16:uniqueId val="{00000009-803B-4B0C-B15D-99ECE5BF61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{1048975A-2FE9-4B03-A811-02FB65B07C4A}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03B-4B0C-B15D-99ECE5BF61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{BCDE8B55-00A7-4E9C-816B-234D4C165E73}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3B-4B0C-B15D-99ECE5BF61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{C2569185-E2DC-4235-8896-822352820677}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3B-4B0C-B15D-99ECE5BF61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{F2CA021B-199F-4276-98DF-C005C1108DB9}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3B-4B0C-B15D-99ECE5BF61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{B6A4F537-8D61-43D9-B93E-2B1203B7635B}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3B-4B0C-B15D-99ECE5BF6144}"/>
                </c:ext>
              </c:extLst>
            </c:dLbl>
            <c:dLbl>
              <c:idx val="8"/>
              <c:layout>
                <c:manualLayout>
                  <c:x val="-4.1508761670505503E-2"/>
                  <c:y val="-5.8025889933149111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{2EF38518-6609-4E42-9C15-CDB9DA3CFB1E}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03B-4B0C-B15D-99ECE5BF6144}"/>
                </c:ext>
              </c:extLst>
            </c:dLbl>
            <c:dLbl>
              <c:idx val="16"/>
              <c:layout>
                <c:manualLayout>
                  <c:x val="-3.2145200469572303E-2"/>
                  <c:y val="-8.9913007522723215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{EB89213E-49F1-48CF-BB0A-86CBA4CBC537}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03B-4B0C-B15D-99ECE5BF6144}"/>
                </c:ext>
              </c:extLst>
            </c:dLbl>
            <c:dLbl>
              <c:idx val="24"/>
              <c:layout>
                <c:manualLayout>
                  <c:x val="-3.2015750650234161E-2"/>
                  <c:y val="-4.587220002621603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{71050F7F-2733-4F64-8AAA-C0A406C10A8A}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03B-4B0C-B15D-99ECE5BF6144}"/>
                </c:ext>
              </c:extLst>
            </c:dLbl>
            <c:dLbl>
              <c:idx val="32"/>
              <c:layout>
                <c:manualLayout>
                  <c:x val="-3.2015750650234161E-2"/>
                  <c:y val="-6.5145248556785981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{95BB6A42-1EF6-462E-8C80-1ADFF5D7F3CE}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03B-4B0C-B15D-99ECE5BF61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803B-4B0C-B15D-99ECE5BF6144}"/>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{FA34A2B3-DBFD-4190-A018-9A5DE0651C57}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05B-4FE5-9A6E-57A1978815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{3A4734D1-D0CF-41CC-B9D0-25FD24818262}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5B-4FE5-9A6E-57A1978815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{B2F5842D-765E-4319-A28E-38EB067E55B9}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5B-4FE5-9A6E-57A1978815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{85D44D70-ED3F-49BE-B032-3B38E2ABE04F}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5B-4FE5-9A6E-57A1978815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{27D506D5-D02F-469D-9720-9FD2D226A6E3}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5B-4FE5-9A6E-57A1978815E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{83CC8F67-5360-47ED-8171-FFDE9888B210}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05B-4FE5-9A6E-57A1978815E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{B37ACEFD-5660-42DD-BA10-C9B120B250B4}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05B-4FE5-9A6E-57A1978815E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{5560D0B1-8A81-43AF-B18C-D71626CB1F13}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05B-4FE5-9A6E-57A1978815E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{2026C22E-7093-4722-BD3F-A60125502FF9}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05B-4FE5-9A6E-57A1978815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11.4</c:v>
                </c:pt>
                <c:pt idx="16">
                  <c:v>10.7</c:v>
                </c:pt>
                <c:pt idx="24">
                  <c:v>10</c:v>
                </c:pt>
                <c:pt idx="32">
                  <c:v>9.3000000000000007</c:v>
                </c:pt>
              </c:numCache>
            </c:numRef>
          </c:xVal>
          <c:yVal>
            <c:numRef>
              <c:f>公会計指標分析・財政指標組合せ分析表!$BP$73:$DC$73</c:f>
              <c:numCache>
                <c:formatCode>#,##0.0;"▲ "#,##0.0</c:formatCode>
                <c:ptCount val="40"/>
                <c:pt idx="0">
                  <c:v>99.7</c:v>
                </c:pt>
                <c:pt idx="8">
                  <c:v>106.3</c:v>
                </c:pt>
                <c:pt idx="16">
                  <c:v>117.5</c:v>
                </c:pt>
                <c:pt idx="24">
                  <c:v>107.9</c:v>
                </c:pt>
                <c:pt idx="32">
                  <c:v>101.4</c:v>
                </c:pt>
              </c:numCache>
            </c:numRef>
          </c:yVal>
          <c:smooth val="0"/>
          <c:extLst>
            <c:ext xmlns:c16="http://schemas.microsoft.com/office/drawing/2014/chart" uri="{C3380CC4-5D6E-409C-BE32-E72D297353CC}">
              <c16:uniqueId val="{00000009-605B-4FE5-9A6E-57A1978815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29701617979775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{3C6347B5-B1C8-478A-A07D-3EF409411298}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05B-4FE5-9A6E-57A1978815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{35D57E8B-8D44-4417-8C3F-C14CF1FC1762}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5B-4FE5-9A6E-57A1978815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{B3E7E8AB-E604-40D6-880C-9D8AAF026515}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5B-4FE5-9A6E-57A1978815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{183ED58E-93F5-48C2-8680-91747CFCCD84}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5B-4FE5-9A6E-57A1978815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{432490A4-B549-4DE9-B732-7F9EA1CA5582}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5B-4FE5-9A6E-57A1978815EB}"/>
                </c:ext>
              </c:extLst>
            </c:dLbl>
            <c:dLbl>
              <c:idx val="8"/>
              <c:layout>
                <c:manualLayout>
                  <c:x val="0"/>
                  <c:y val="4.260442617235203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{6B5184D8-1792-4217-B9EE-92062E70ED9A}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05B-4FE5-9A6E-57A1978815EB}"/>
                </c:ext>
              </c:extLst>
            </c:dLbl>
            <c:dLbl>
              <c:idx val="16"/>
              <c:layout>
                <c:manualLayout>
                  <c:x val="0"/>
                  <c:y val="-6.401948891264994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{A5C8AFCC-9F4C-4A07-A5E4-592EDFF61012}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05B-4FE5-9A6E-57A1978815EB}"/>
                </c:ext>
              </c:extLst>
            </c:dLbl>
            <c:dLbl>
              <c:idx val="24"/>
              <c:layout>
                <c:manualLayout>
                  <c:x val="0"/>
                  <c:y val="1.349709262302324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{8845BB05-0963-4686-BEFA-F19D46B533E4}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05B-4FE5-9A6E-57A1978815EB}"/>
                </c:ext>
              </c:extLst>
            </c:dLbl>
            <c:dLbl>
              <c:idx val="32"/>
              <c:layout>
                <c:manualLayout>
                  <c:x val="0"/>
                  <c:y val="-4.3790460625231405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{10A69A57-3BE7-4910-8984-65B410349C8D}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05B-4FE5-9A6E-57A1978815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605B-4FE5-9A6E-57A1978815EB}"/>
            </c:ext>
          </c:extLst>
        </c:ser>
        <c:dLbls>
          <c:showLegendKey val="0"/>
          <c:showVal val="1"/>
          <c:showCatName val="0"/>
          <c:showSerName val="0"/>
          <c:showPercent val="0"/>
          <c:showBubbleSize val="0"/>
        </c:dLbls>
        <c:axId val="84219776"/>
        <c:axId val="84234240"/>
      </c:scatterChart>
      <c:valAx>
        <c:axId val="84219776"/>
        <c:scaling>
          <c:orientation val="maxMin"/>
          <c:max val="13"/>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元利償還金や債務負担行為に基づく支出額の減少及び基準財政需要額算入額の増加に伴い、実質公債費比率の分子は減少した。</a:t>
          </a:r>
        </a:p>
        <a:p>
          <a:r>
            <a:rPr kumimoji="1" lang="ja-JP" altLang="en-US" sz="1400">
              <a:latin typeface="ＭＳ ゴシック" pitchFamily="49" charset="-128"/>
              <a:ea typeface="ＭＳ ゴシック" pitchFamily="49" charset="-128"/>
            </a:rPr>
            <a:t>　今後は、新病院建設に伴う公営企業債の元利償還金に対する繰入金の増加が見込まれるものの、都市整備公社に対する補助金、猪名川上流広域ごみ処理施設組合への組合債償還負担金等が減少する見込みであることから、実質公債費比率の分子はゆるやかに減少していくもの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病院用地売却収入等を積み立てたことにより、大きく増加した。</a:t>
          </a:r>
        </a:p>
        <a:p>
          <a:r>
            <a:rPr kumimoji="1" lang="ja-JP" altLang="en-US" sz="1200">
              <a:latin typeface="ＭＳ Ｐゴシック" panose="020B0600070205080204" pitchFamily="50" charset="-128"/>
              <a:ea typeface="ＭＳ Ｐゴシック" panose="020B0600070205080204" pitchFamily="50" charset="-128"/>
            </a:rPr>
            <a:t>　今後も市債の償還に併せて計画的に取り崩す予定。</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債務負担行為に基づく支出予定額や組合等負担等見込額が減少したが、病院再編に伴い、病院事業への繰入見込額が増加したことにより、将来負担額は増加した。</a:t>
          </a:r>
        </a:p>
        <a:p>
          <a:r>
            <a:rPr kumimoji="1" lang="ja-JP" altLang="en-US" sz="1400">
              <a:latin typeface="ＭＳ ゴシック" pitchFamily="49" charset="-128"/>
              <a:ea typeface="ＭＳ ゴシック" pitchFamily="49" charset="-128"/>
            </a:rPr>
            <a:t>　一方で、病院事業債の償還に係る普通交付税算入見込額が増加したことで充当可能財源等も増となり、将来負担比率の分子は減少している。</a:t>
          </a:r>
        </a:p>
        <a:p>
          <a:r>
            <a:rPr kumimoji="1" lang="ja-JP" altLang="en-US" sz="1400">
              <a:latin typeface="ＭＳ ゴシック" pitchFamily="49" charset="-128"/>
              <a:ea typeface="ＭＳ ゴシック" pitchFamily="49" charset="-128"/>
            </a:rPr>
            <a:t>　今後は、公共施設の耐震化事業や大規模投資事業が一定終了していることから、将来負担比率の分子は減少していく見込みである。</a:t>
          </a:r>
        </a:p>
        <a:p>
          <a:r>
            <a:rPr kumimoji="1" lang="ja-JP" altLang="en-US" sz="1400">
              <a:latin typeface="ＭＳ ゴシック" pitchFamily="49" charset="-128"/>
              <a:ea typeface="ＭＳ ゴシック" pitchFamily="49" charset="-128"/>
            </a:rPr>
            <a:t>　投資的事業の実施にあたっては、今後も国の経済対策による財源を積極的に活用するなど、将来の負担に配慮した財政運営を行っていく。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兵庫県川西市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減債基金では将来の償還財源として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百万円の積立を行い、地方債などの償還の財源として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百万円の取崩を行った。</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その他特定目的基金では、ふるさとづくり寄付金などの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百万円の積立を行った一方で、</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公共施設等整備基金を建設事業に充当するなど</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百万円の取崩を行った。</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他団体と比較して基金残高が少ないため、基金に頼らない財政基盤の確立をめざす。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①ふるさとづくり基金：寄付者の社会的投資を具体化するための事業</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②公共施設等整備基金：公共施設及び公益施設の整備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③社会福祉基金：社会福祉の積極的な推進を図る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①ふるさとづくり基金：ふるさと納税の増加により、基金残高が増加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②公共施設等整備基金：用地売却収入等を積み立てたことにより残高が増加</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各基金の設置目的に即した事業に対し基金を充当していく。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未利用地売却分の積立を行い、基金残高は増加した。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他団体と比較して基金残高が少ないため、基金に頼らない財政基盤の確立をめざす。</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将来の市債償還のため、用地の売却収入等を積み立てたことにより増加</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地方債の償還計画を踏まえ、計画的な積み立てを行っていく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156,204
154,779
53.44
72,022,270
71,146,204
756,274
31,834,487
72,700,233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高い値となっているが、公共施設等総合管理計画において個別施設計画を策定済みであり、施設の維持管理を適切に進めるとともに、施設の更新や統廃合を進めていく。</a:t>
          </a:r>
        </a:p>
        <a:p>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年度は清掃事務所の整備等により、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ポイントの悪化にとどまった。今後も施設の集約化・長寿命化の取り組みを進める。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xdr:cNvCxnSpPr/>
      </xdr:nvCxnSpPr>
      <xdr:spPr>
        <a:xfrm flipV="1">
          <a:off x="4760595" y="5324348"/>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xdr:cNvSpPr txBox="1"/>
      </xdr:nvSpPr>
      <xdr:spPr>
        <a:xfrm>
          <a:off x="4813300" y="65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xdr:cNvCxnSpPr/>
      </xdr:nvCxnSpPr>
      <xdr:spPr>
        <a:xfrm>
          <a:off x="4673600" y="65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xdr:cNvSpPr/>
      </xdr:nvSpPr>
      <xdr:spPr>
        <a:xfrm>
          <a:off x="3238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xdr:cNvSpPr/>
      </xdr:nvSpPr>
      <xdr:spPr>
        <a:xfrm>
          <a:off x="2476500" y="57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xdr:cNvSpPr/>
      </xdr:nvSpPr>
      <xdr:spPr>
        <a:xfrm>
          <a:off x="17145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115443</xdr:rowOff>
    </xdr:from>
    <xdr:to>
      <xdr:col>23</xdr:col>
      <xdr:colOff>136525</xdr:colOff>
      <xdr:row>32</xdr:row>
      <xdr:rowOff>45593</xdr:rowOff>
    </xdr:to>
    <xdr:sp macro="" textlink="">
      <xdr:nvSpPr>
        <xdr:cNvPr id="79" name="楕円 78"/>
        <xdr:cNvSpPr/>
      </xdr:nvSpPr>
      <xdr:spPr>
        <a:xfrm>
          <a:off x="47117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93870</xdr:rowOff>
    </xdr:from>
    <xdr:ext cx="405111" cy="259045"/>
    <xdr:sp macro="" textlink="">
      <xdr:nvSpPr>
        <xdr:cNvPr id="80" name="有形固定資産減価償却率該当値テキスト"/>
        <xdr:cNvSpPr txBox="1"/>
      </xdr:nvSpPr>
      <xdr:spPr>
        <a:xfrm>
          <a:off x="4813300" y="6180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80899</xdr:rowOff>
    </xdr:from>
    <xdr:to>
      <xdr:col>19</xdr:col>
      <xdr:colOff>187325</xdr:colOff>
      <xdr:row>32</xdr:row>
      <xdr:rowOff>11049</xdr:rowOff>
    </xdr:to>
    <xdr:sp macro="" textlink="">
      <xdr:nvSpPr>
        <xdr:cNvPr id="81" name="楕円 80"/>
        <xdr:cNvSpPr/>
      </xdr:nvSpPr>
      <xdr:spPr>
        <a:xfrm>
          <a:off x="4000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131699</xdr:rowOff>
    </xdr:from>
    <xdr:to>
      <xdr:col>23</xdr:col>
      <xdr:colOff>85725</xdr:colOff>
      <xdr:row>31</xdr:row>
      <xdr:rowOff>166243</xdr:rowOff>
    </xdr:to>
    <xdr:cxnSp macro="">
      <xdr:nvCxnSpPr>
        <xdr:cNvPr id="82" name="直線コネクタ 81"/>
        <xdr:cNvCxnSpPr/>
      </xdr:nvCxnSpPr>
      <xdr:spPr>
        <a:xfrm>
          <a:off x="4051300" y="6218174"/>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3" name="楕円 82"/>
        <xdr:cNvSpPr/>
      </xdr:nvSpPr>
      <xdr:spPr>
        <a:xfrm>
          <a:off x="323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31</xdr:row>
      <xdr:rowOff>131699</xdr:rowOff>
    </xdr:to>
    <xdr:cxnSp macro="">
      <xdr:nvCxnSpPr>
        <xdr:cNvPr id="84" name="直線コネクタ 83"/>
        <xdr:cNvCxnSpPr/>
      </xdr:nvCxnSpPr>
      <xdr:spPr>
        <a:xfrm>
          <a:off x="3289300" y="6205220"/>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115443</xdr:rowOff>
    </xdr:from>
    <xdr:to>
      <xdr:col>11</xdr:col>
      <xdr:colOff>187325</xdr:colOff>
      <xdr:row>32</xdr:row>
      <xdr:rowOff>45593</xdr:rowOff>
    </xdr:to>
    <xdr:sp macro="" textlink="">
      <xdr:nvSpPr>
        <xdr:cNvPr id="85" name="楕円 84"/>
        <xdr:cNvSpPr/>
      </xdr:nvSpPr>
      <xdr:spPr>
        <a:xfrm>
          <a:off x="24765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118745</xdr:rowOff>
    </xdr:from>
    <xdr:to>
      <xdr:col>15</xdr:col>
      <xdr:colOff>136525</xdr:colOff>
      <xdr:row>31</xdr:row>
      <xdr:rowOff>166243</xdr:rowOff>
    </xdr:to>
    <xdr:cxnSp macro="">
      <xdr:nvCxnSpPr>
        <xdr:cNvPr id="86" name="直線コネクタ 85"/>
        <xdr:cNvCxnSpPr/>
      </xdr:nvCxnSpPr>
      <xdr:spPr>
        <a:xfrm flipV="1">
          <a:off x="2527300" y="6205220"/>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115443</xdr:rowOff>
    </xdr:from>
    <xdr:to>
      <xdr:col>7</xdr:col>
      <xdr:colOff>187325</xdr:colOff>
      <xdr:row>32</xdr:row>
      <xdr:rowOff>45593</xdr:rowOff>
    </xdr:to>
    <xdr:sp macro="" textlink="">
      <xdr:nvSpPr>
        <xdr:cNvPr id="87" name="楕円 86"/>
        <xdr:cNvSpPr/>
      </xdr:nvSpPr>
      <xdr:spPr>
        <a:xfrm>
          <a:off x="17145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166243</xdr:rowOff>
    </xdr:from>
    <xdr:to>
      <xdr:col>11</xdr:col>
      <xdr:colOff>136525</xdr:colOff>
      <xdr:row>31</xdr:row>
      <xdr:rowOff>166243</xdr:rowOff>
    </xdr:to>
    <xdr:cxnSp macro="">
      <xdr:nvCxnSpPr>
        <xdr:cNvPr id="88" name="直線コネクタ 87"/>
        <xdr:cNvCxnSpPr/>
      </xdr:nvCxnSpPr>
      <xdr:spPr>
        <a:xfrm>
          <a:off x="1765300" y="625271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89" name="n_1aveValue有形固定資産減価償却率"/>
        <xdr:cNvSpPr txBox="1"/>
      </xdr:nvSpPr>
      <xdr:spPr>
        <a:xfrm>
          <a:off x="38360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0" name="n_2aveValue有形固定資産減価償却率"/>
        <xdr:cNvSpPr txBox="1"/>
      </xdr:nvSpPr>
      <xdr:spPr>
        <a:xfrm>
          <a:off x="3086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91" name="n_3aveValue有形固定資産減価償却率"/>
        <xdr:cNvSpPr txBox="1"/>
      </xdr:nvSpPr>
      <xdr:spPr>
        <a:xfrm>
          <a:off x="2324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92" name="n_4aveValue有形固定資産減価償却率"/>
        <xdr:cNvSpPr txBox="1"/>
      </xdr:nvSpPr>
      <xdr:spPr>
        <a:xfrm>
          <a:off x="1562744"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2176</xdr:rowOff>
    </xdr:from>
    <xdr:ext cx="405111" cy="259045"/>
    <xdr:sp macro="" textlink="">
      <xdr:nvSpPr>
        <xdr:cNvPr id="93" name="n_1mainValue有形固定資産減価償却率"/>
        <xdr:cNvSpPr txBox="1"/>
      </xdr:nvSpPr>
      <xdr:spPr>
        <a:xfrm>
          <a:off x="3836044" y="626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4" name="n_2main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36720</xdr:rowOff>
    </xdr:from>
    <xdr:ext cx="405111" cy="259045"/>
    <xdr:sp macro="" textlink="">
      <xdr:nvSpPr>
        <xdr:cNvPr id="95" name="n_3mainValue有形固定資産減価償却率"/>
        <xdr:cNvSpPr txBox="1"/>
      </xdr:nvSpPr>
      <xdr:spPr>
        <a:xfrm>
          <a:off x="2324744" y="629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36720</xdr:rowOff>
    </xdr:from>
    <xdr:ext cx="405111" cy="259045"/>
    <xdr:sp macro="" textlink="">
      <xdr:nvSpPr>
        <xdr:cNvPr id="96" name="n_4mainValue有形固定資産減価償却率"/>
        <xdr:cNvSpPr txBox="1"/>
      </xdr:nvSpPr>
      <xdr:spPr>
        <a:xfrm>
          <a:off x="1562744" y="629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病院再編に伴う公営企業債等繰入見込額の増（＋</a:t>
          </a:r>
          <a:r>
            <a:rPr kumimoji="1" lang="en-US" altLang="ja-JP" sz="1100">
              <a:latin typeface="ＭＳ Ｐゴシック" panose="020B0600070205080204" pitchFamily="50" charset="-128"/>
              <a:ea typeface="ＭＳ Ｐゴシック" panose="020B0600070205080204" pitchFamily="50" charset="-128"/>
            </a:rPr>
            <a:t>31.3</a:t>
          </a:r>
          <a:r>
            <a:rPr kumimoji="1" lang="ja-JP" altLang="en-US" sz="1100">
              <a:latin typeface="ＭＳ Ｐゴシック" panose="020B0600070205080204" pitchFamily="50" charset="-128"/>
              <a:ea typeface="ＭＳ Ｐゴシック" panose="020B0600070205080204" pitchFamily="50" charset="-128"/>
            </a:rPr>
            <a:t>億円）等により分子にあたる将来負担額が増となり、比率は悪化した。</a:t>
          </a:r>
        </a:p>
        <a:p>
          <a:r>
            <a:rPr kumimoji="1" lang="ja-JP" altLang="en-US" sz="1100">
              <a:latin typeface="ＭＳ Ｐゴシック" panose="020B0600070205080204" pitchFamily="50" charset="-128"/>
              <a:ea typeface="ＭＳ Ｐゴシック" panose="020B0600070205080204" pitchFamily="50" charset="-128"/>
            </a:rPr>
            <a:t>類似団体と比べても高い水準にあり、今後も引き続き投資的事業の必要性を判断しつつ、将来の負担を見据えた財政運営を行う。また、基金の取り崩しを抑制しつつ、未利用地等の売却等も進めることで、充当可能基金の確保にも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7" name="直線コネクタ 126"/>
        <xdr:cNvCxnSpPr/>
      </xdr:nvCxnSpPr>
      <xdr:spPr>
        <a:xfrm flipV="1">
          <a:off x="14793595" y="5261428"/>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8" name="債務償還比率最小値テキスト"/>
        <xdr:cNvSpPr txBox="1"/>
      </xdr:nvSpPr>
      <xdr:spPr>
        <a:xfrm>
          <a:off x="14846300" y="66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9" name="直線コネクタ 128"/>
        <xdr:cNvCxnSpPr/>
      </xdr:nvCxnSpPr>
      <xdr:spPr>
        <a:xfrm>
          <a:off x="14706600" y="668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32" name="債務償還比率平均値テキスト"/>
        <xdr:cNvSpPr txBox="1"/>
      </xdr:nvSpPr>
      <xdr:spPr>
        <a:xfrm>
          <a:off x="14846300" y="58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3" name="フローチャート: 判断 132"/>
        <xdr:cNvSpPr/>
      </xdr:nvSpPr>
      <xdr:spPr>
        <a:xfrm>
          <a:off x="14744700" y="60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4" name="フローチャート: 判断 133"/>
        <xdr:cNvSpPr/>
      </xdr:nvSpPr>
      <xdr:spPr>
        <a:xfrm>
          <a:off x="140335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5" name="フローチャート: 判断 134"/>
        <xdr:cNvSpPr/>
      </xdr:nvSpPr>
      <xdr:spPr>
        <a:xfrm>
          <a:off x="13271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6" name="フローチャート: 判断 135"/>
        <xdr:cNvSpPr/>
      </xdr:nvSpPr>
      <xdr:spPr>
        <a:xfrm>
          <a:off x="12509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7" name="フローチャート: 判断 136"/>
        <xdr:cNvSpPr/>
      </xdr:nvSpPr>
      <xdr:spPr>
        <a:xfrm>
          <a:off x="11747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37365</xdr:rowOff>
    </xdr:from>
    <xdr:to>
      <xdr:col>76</xdr:col>
      <xdr:colOff>73025</xdr:colOff>
      <xdr:row>34</xdr:row>
      <xdr:rowOff>138965</xdr:rowOff>
    </xdr:to>
    <xdr:sp macro="" textlink="">
      <xdr:nvSpPr>
        <xdr:cNvPr id="143" name="楕円 142"/>
        <xdr:cNvSpPr/>
      </xdr:nvSpPr>
      <xdr:spPr>
        <a:xfrm>
          <a:off x="14744700" y="66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123742</xdr:rowOff>
    </xdr:from>
    <xdr:ext cx="469744" cy="259045"/>
    <xdr:sp macro="" textlink="">
      <xdr:nvSpPr>
        <xdr:cNvPr id="144" name="債務償還比率該当値テキスト"/>
        <xdr:cNvSpPr txBox="1"/>
      </xdr:nvSpPr>
      <xdr:spPr>
        <a:xfrm>
          <a:off x="14846300" y="655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152064</xdr:rowOff>
    </xdr:from>
    <xdr:to>
      <xdr:col>72</xdr:col>
      <xdr:colOff>123825</xdr:colOff>
      <xdr:row>34</xdr:row>
      <xdr:rowOff>82214</xdr:rowOff>
    </xdr:to>
    <xdr:sp macro="" textlink="">
      <xdr:nvSpPr>
        <xdr:cNvPr id="145" name="楕円 144"/>
        <xdr:cNvSpPr/>
      </xdr:nvSpPr>
      <xdr:spPr>
        <a:xfrm>
          <a:off x="14033500" y="658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31414</xdr:rowOff>
    </xdr:from>
    <xdr:to>
      <xdr:col>76</xdr:col>
      <xdr:colOff>22225</xdr:colOff>
      <xdr:row>34</xdr:row>
      <xdr:rowOff>88165</xdr:rowOff>
    </xdr:to>
    <xdr:cxnSp macro="">
      <xdr:nvCxnSpPr>
        <xdr:cNvPr id="146" name="直線コネクタ 145"/>
        <xdr:cNvCxnSpPr/>
      </xdr:nvCxnSpPr>
      <xdr:spPr>
        <a:xfrm>
          <a:off x="14084300" y="6632239"/>
          <a:ext cx="711200" cy="5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68980</xdr:rowOff>
    </xdr:from>
    <xdr:to>
      <xdr:col>68</xdr:col>
      <xdr:colOff>123825</xdr:colOff>
      <xdr:row>34</xdr:row>
      <xdr:rowOff>170580</xdr:rowOff>
    </xdr:to>
    <xdr:sp macro="" textlink="">
      <xdr:nvSpPr>
        <xdr:cNvPr id="147" name="楕円 146"/>
        <xdr:cNvSpPr/>
      </xdr:nvSpPr>
      <xdr:spPr>
        <a:xfrm>
          <a:off x="13271500" y="66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31414</xdr:rowOff>
    </xdr:from>
    <xdr:to>
      <xdr:col>72</xdr:col>
      <xdr:colOff>73025</xdr:colOff>
      <xdr:row>34</xdr:row>
      <xdr:rowOff>119780</xdr:rowOff>
    </xdr:to>
    <xdr:cxnSp macro="">
      <xdr:nvCxnSpPr>
        <xdr:cNvPr id="148" name="直線コネクタ 147"/>
        <xdr:cNvCxnSpPr/>
      </xdr:nvCxnSpPr>
      <xdr:spPr>
        <a:xfrm flipV="1">
          <a:off x="13322300" y="6632239"/>
          <a:ext cx="762000" cy="8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69596</xdr:rowOff>
    </xdr:from>
    <xdr:to>
      <xdr:col>64</xdr:col>
      <xdr:colOff>123825</xdr:colOff>
      <xdr:row>34</xdr:row>
      <xdr:rowOff>171196</xdr:rowOff>
    </xdr:to>
    <xdr:sp macro="" textlink="">
      <xdr:nvSpPr>
        <xdr:cNvPr id="149" name="楕円 148"/>
        <xdr:cNvSpPr/>
      </xdr:nvSpPr>
      <xdr:spPr>
        <a:xfrm>
          <a:off x="12509500" y="66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119780</xdr:rowOff>
    </xdr:from>
    <xdr:to>
      <xdr:col>68</xdr:col>
      <xdr:colOff>73025</xdr:colOff>
      <xdr:row>34</xdr:row>
      <xdr:rowOff>120396</xdr:rowOff>
    </xdr:to>
    <xdr:cxnSp macro="">
      <xdr:nvCxnSpPr>
        <xdr:cNvPr id="150" name="直線コネクタ 149"/>
        <xdr:cNvCxnSpPr/>
      </xdr:nvCxnSpPr>
      <xdr:spPr>
        <a:xfrm flipV="1">
          <a:off x="12560300" y="6720605"/>
          <a:ext cx="762000" cy="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56025</xdr:rowOff>
    </xdr:from>
    <xdr:to>
      <xdr:col>60</xdr:col>
      <xdr:colOff>123825</xdr:colOff>
      <xdr:row>34</xdr:row>
      <xdr:rowOff>157625</xdr:rowOff>
    </xdr:to>
    <xdr:sp macro="" textlink="">
      <xdr:nvSpPr>
        <xdr:cNvPr id="151" name="楕円 150"/>
        <xdr:cNvSpPr/>
      </xdr:nvSpPr>
      <xdr:spPr>
        <a:xfrm>
          <a:off x="11747500" y="66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106825</xdr:rowOff>
    </xdr:from>
    <xdr:to>
      <xdr:col>64</xdr:col>
      <xdr:colOff>73025</xdr:colOff>
      <xdr:row>34</xdr:row>
      <xdr:rowOff>120396</xdr:rowOff>
    </xdr:to>
    <xdr:cxnSp macro="">
      <xdr:nvCxnSpPr>
        <xdr:cNvPr id="152" name="直線コネクタ 151"/>
        <xdr:cNvCxnSpPr/>
      </xdr:nvCxnSpPr>
      <xdr:spPr>
        <a:xfrm>
          <a:off x="11798300" y="6707650"/>
          <a:ext cx="762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114208</xdr:rowOff>
    </xdr:from>
    <xdr:ext cx="469744" cy="259045"/>
    <xdr:sp macro="" textlink="">
      <xdr:nvSpPr>
        <xdr:cNvPr id="153" name="n_1aveValue債務償還比率"/>
        <xdr:cNvSpPr txBox="1"/>
      </xdr:nvSpPr>
      <xdr:spPr>
        <a:xfrm>
          <a:off x="13836727" y="58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4" name="n_2aveValue債務償還比率"/>
        <xdr:cNvSpPr txBox="1"/>
      </xdr:nvSpPr>
      <xdr:spPr>
        <a:xfrm>
          <a:off x="130874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5" name="n_3aveValue債務償還比率"/>
        <xdr:cNvSpPr txBox="1"/>
      </xdr:nvSpPr>
      <xdr:spPr>
        <a:xfrm>
          <a:off x="12325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56" name="n_4aveValue債務償還比率"/>
        <xdr:cNvSpPr txBox="1"/>
      </xdr:nvSpPr>
      <xdr:spPr>
        <a:xfrm>
          <a:off x="11563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73341</xdr:rowOff>
    </xdr:from>
    <xdr:ext cx="469744" cy="259045"/>
    <xdr:sp macro="" textlink="">
      <xdr:nvSpPr>
        <xdr:cNvPr id="157" name="n_1mainValue債務償還比率"/>
        <xdr:cNvSpPr txBox="1"/>
      </xdr:nvSpPr>
      <xdr:spPr>
        <a:xfrm>
          <a:off x="13836727" y="66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161707</xdr:rowOff>
    </xdr:from>
    <xdr:ext cx="469744" cy="259045"/>
    <xdr:sp macro="" textlink="">
      <xdr:nvSpPr>
        <xdr:cNvPr id="158" name="n_2mainValue債務償還比率"/>
        <xdr:cNvSpPr txBox="1"/>
      </xdr:nvSpPr>
      <xdr:spPr>
        <a:xfrm>
          <a:off x="13087427" y="676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162323</xdr:rowOff>
    </xdr:from>
    <xdr:ext cx="469744" cy="259045"/>
    <xdr:sp macro="" textlink="">
      <xdr:nvSpPr>
        <xdr:cNvPr id="159" name="n_3mainValue債務償還比率"/>
        <xdr:cNvSpPr txBox="1"/>
      </xdr:nvSpPr>
      <xdr:spPr>
        <a:xfrm>
          <a:off x="12325427" y="676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148752</xdr:rowOff>
    </xdr:from>
    <xdr:ext cx="469744" cy="259045"/>
    <xdr:sp macro="" textlink="">
      <xdr:nvSpPr>
        <xdr:cNvPr id="160" name="n_4mainValue債務償還比率"/>
        <xdr:cNvSpPr txBox="1"/>
      </xdr:nvSpPr>
      <xdr:spPr>
        <a:xfrm>
          <a:off x="11563427" y="67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156,204
154,779
53.44
72,022,270
71,146,204
756,274
31,834,487
72,700,233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xdr:cNvSpPr txBox="1"/>
      </xdr:nvSpPr>
      <xdr:spPr>
        <a:xfrm>
          <a:off x="4673600" y="645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12337</xdr:rowOff>
    </xdr:from>
    <xdr:to>
      <xdr:col>24</xdr:col>
      <xdr:colOff>114300</xdr:colOff>
      <xdr:row>40</xdr:row>
      <xdr:rowOff>113937</xdr:rowOff>
    </xdr:to>
    <xdr:sp macro="" textlink="">
      <xdr:nvSpPr>
        <xdr:cNvPr id="74" name="楕円 73"/>
        <xdr:cNvSpPr/>
      </xdr:nvSpPr>
      <xdr:spPr>
        <a:xfrm>
          <a:off x="4584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162214</xdr:rowOff>
    </xdr:from>
    <xdr:ext cx="405111" cy="259045"/>
    <xdr:sp macro="" textlink="">
      <xdr:nvSpPr>
        <xdr:cNvPr id="75" name="【道路】&#10;有形固定資産減価償却率該当値テキスト"/>
        <xdr:cNvSpPr txBox="1"/>
      </xdr:nvSpPr>
      <xdr:spPr>
        <a:xfrm>
          <a:off x="4673600"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63137</xdr:rowOff>
    </xdr:to>
    <xdr:cxnSp macro="">
      <xdr:nvCxnSpPr>
        <xdr:cNvPr id="77" name="直線コネクタ 76"/>
        <xdr:cNvCxnSpPr/>
      </xdr:nvCxnSpPr>
      <xdr:spPr>
        <a:xfrm>
          <a:off x="3797300" y="69015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157662</xdr:rowOff>
    </xdr:from>
    <xdr:to>
      <xdr:col>15</xdr:col>
      <xdr:colOff>101600</xdr:colOff>
      <xdr:row>40</xdr:row>
      <xdr:rowOff>87812</xdr:rowOff>
    </xdr:to>
    <xdr:sp macro="" textlink="">
      <xdr:nvSpPr>
        <xdr:cNvPr id="78" name="楕円 77"/>
        <xdr:cNvSpPr/>
      </xdr:nvSpPr>
      <xdr:spPr>
        <a:xfrm>
          <a:off x="2857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37012</xdr:rowOff>
    </xdr:from>
    <xdr:to>
      <xdr:col>19</xdr:col>
      <xdr:colOff>177800</xdr:colOff>
      <xdr:row>40</xdr:row>
      <xdr:rowOff>43543</xdr:rowOff>
    </xdr:to>
    <xdr:cxnSp macro="">
      <xdr:nvCxnSpPr>
        <xdr:cNvPr id="79" name="直線コネクタ 78"/>
        <xdr:cNvCxnSpPr/>
      </xdr:nvCxnSpPr>
      <xdr:spPr>
        <a:xfrm>
          <a:off x="2908300" y="6895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144599</xdr:rowOff>
    </xdr:from>
    <xdr:to>
      <xdr:col>10</xdr:col>
      <xdr:colOff>165100</xdr:colOff>
      <xdr:row>40</xdr:row>
      <xdr:rowOff>74749</xdr:rowOff>
    </xdr:to>
    <xdr:sp macro="" textlink="">
      <xdr:nvSpPr>
        <xdr:cNvPr id="80" name="楕円 79"/>
        <xdr:cNvSpPr/>
      </xdr:nvSpPr>
      <xdr:spPr>
        <a:xfrm>
          <a:off x="1968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23949</xdr:rowOff>
    </xdr:from>
    <xdr:to>
      <xdr:col>15</xdr:col>
      <xdr:colOff>50800</xdr:colOff>
      <xdr:row>40</xdr:row>
      <xdr:rowOff>37012</xdr:rowOff>
    </xdr:to>
    <xdr:cxnSp macro="">
      <xdr:nvCxnSpPr>
        <xdr:cNvPr id="81" name="直線コネクタ 80"/>
        <xdr:cNvCxnSpPr/>
      </xdr:nvCxnSpPr>
      <xdr:spPr>
        <a:xfrm>
          <a:off x="2019300" y="68819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123372</xdr:rowOff>
    </xdr:from>
    <xdr:to>
      <xdr:col>6</xdr:col>
      <xdr:colOff>38100</xdr:colOff>
      <xdr:row>40</xdr:row>
      <xdr:rowOff>53522</xdr:rowOff>
    </xdr:to>
    <xdr:sp macro="" textlink="">
      <xdr:nvSpPr>
        <xdr:cNvPr id="82" name="楕円 81"/>
        <xdr:cNvSpPr/>
      </xdr:nvSpPr>
      <xdr:spPr>
        <a:xfrm>
          <a:off x="1079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2722</xdr:rowOff>
    </xdr:from>
    <xdr:to>
      <xdr:col>10</xdr:col>
      <xdr:colOff>114300</xdr:colOff>
      <xdr:row>40</xdr:row>
      <xdr:rowOff>23949</xdr:rowOff>
    </xdr:to>
    <xdr:cxnSp macro="">
      <xdr:nvCxnSpPr>
        <xdr:cNvPr id="83" name="直線コネクタ 82"/>
        <xdr:cNvCxnSpPr/>
      </xdr:nvCxnSpPr>
      <xdr:spPr>
        <a:xfrm>
          <a:off x="1130300" y="686072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12899</xdr:rowOff>
    </xdr:from>
    <xdr:ext cx="405111" cy="259045"/>
    <xdr:sp macro="" textlink="">
      <xdr:nvSpPr>
        <xdr:cNvPr id="84" name="n_1aveValue【道路】&#10;有形固定資産減価償却率"/>
        <xdr:cNvSpPr txBox="1"/>
      </xdr:nvSpPr>
      <xdr:spPr>
        <a:xfrm>
          <a:off x="3582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6" name="n_3aveValue【道路】&#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道路】&#10;有形固定資産減価償却率"/>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78939</xdr:rowOff>
    </xdr:from>
    <xdr:ext cx="405111" cy="259045"/>
    <xdr:sp macro="" textlink="">
      <xdr:nvSpPr>
        <xdr:cNvPr id="89" name="n_2mainValue【道路】&#10;有形固定資産減価償却率"/>
        <xdr:cNvSpPr txBox="1"/>
      </xdr:nvSpPr>
      <xdr:spPr>
        <a:xfrm>
          <a:off x="2705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65876</xdr:rowOff>
    </xdr:from>
    <xdr:ext cx="405111" cy="259045"/>
    <xdr:sp macro="" textlink="">
      <xdr:nvSpPr>
        <xdr:cNvPr id="90" name="n_3mainValue【道路】&#10;有形固定資産減価償却率"/>
        <xdr:cNvSpPr txBox="1"/>
      </xdr:nvSpPr>
      <xdr:spPr>
        <a:xfrm>
          <a:off x="1816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44649</xdr:rowOff>
    </xdr:from>
    <xdr:ext cx="405111" cy="259045"/>
    <xdr:sp macro="" textlink="">
      <xdr:nvSpPr>
        <xdr:cNvPr id="91" name="n_4mainValue【道路】&#10;有形固定資産減価償却率"/>
        <xdr:cNvSpPr txBox="1"/>
      </xdr:nvSpPr>
      <xdr:spPr>
        <a:xfrm>
          <a:off x="927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100472</xdr:rowOff>
    </xdr:from>
    <xdr:to>
      <xdr:col>55</xdr:col>
      <xdr:colOff>50800</xdr:colOff>
      <xdr:row>41</xdr:row>
      <xdr:rowOff>30622</xdr:rowOff>
    </xdr:to>
    <xdr:sp macro="" textlink="">
      <xdr:nvSpPr>
        <xdr:cNvPr id="129" name="楕円 128"/>
        <xdr:cNvSpPr/>
      </xdr:nvSpPr>
      <xdr:spPr>
        <a:xfrm>
          <a:off x="10426700" y="695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44380</xdr:rowOff>
    </xdr:from>
    <xdr:ext cx="469744" cy="259045"/>
    <xdr:sp macro="" textlink="">
      <xdr:nvSpPr>
        <xdr:cNvPr id="130" name="【道路】&#10;一人当たり延長該当値テキスト"/>
        <xdr:cNvSpPr txBox="1"/>
      </xdr:nvSpPr>
      <xdr:spPr>
        <a:xfrm>
          <a:off x="10515600" y="690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101478</xdr:rowOff>
    </xdr:from>
    <xdr:to>
      <xdr:col>50</xdr:col>
      <xdr:colOff>165100</xdr:colOff>
      <xdr:row>41</xdr:row>
      <xdr:rowOff>31628</xdr:rowOff>
    </xdr:to>
    <xdr:sp macro="" textlink="">
      <xdr:nvSpPr>
        <xdr:cNvPr id="131" name="楕円 130"/>
        <xdr:cNvSpPr/>
      </xdr:nvSpPr>
      <xdr:spPr>
        <a:xfrm>
          <a:off x="9588500" y="695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151272</xdr:rowOff>
    </xdr:from>
    <xdr:to>
      <xdr:col>55</xdr:col>
      <xdr:colOff>0</xdr:colOff>
      <xdr:row>40</xdr:row>
      <xdr:rowOff>152278</xdr:rowOff>
    </xdr:to>
    <xdr:cxnSp macro="">
      <xdr:nvCxnSpPr>
        <xdr:cNvPr id="132" name="直線コネクタ 131"/>
        <xdr:cNvCxnSpPr/>
      </xdr:nvCxnSpPr>
      <xdr:spPr>
        <a:xfrm flipV="1">
          <a:off x="9639300" y="7009272"/>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104953</xdr:rowOff>
    </xdr:from>
    <xdr:to>
      <xdr:col>46</xdr:col>
      <xdr:colOff>38100</xdr:colOff>
      <xdr:row>41</xdr:row>
      <xdr:rowOff>35103</xdr:rowOff>
    </xdr:to>
    <xdr:sp macro="" textlink="">
      <xdr:nvSpPr>
        <xdr:cNvPr id="133" name="楕円 132"/>
        <xdr:cNvSpPr/>
      </xdr:nvSpPr>
      <xdr:spPr>
        <a:xfrm>
          <a:off x="8699500" y="696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152278</xdr:rowOff>
    </xdr:from>
    <xdr:to>
      <xdr:col>50</xdr:col>
      <xdr:colOff>114300</xdr:colOff>
      <xdr:row>40</xdr:row>
      <xdr:rowOff>155753</xdr:rowOff>
    </xdr:to>
    <xdr:cxnSp macro="">
      <xdr:nvCxnSpPr>
        <xdr:cNvPr id="134" name="直線コネクタ 133"/>
        <xdr:cNvCxnSpPr/>
      </xdr:nvCxnSpPr>
      <xdr:spPr>
        <a:xfrm flipV="1">
          <a:off x="8750300" y="7010278"/>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105821</xdr:rowOff>
    </xdr:from>
    <xdr:to>
      <xdr:col>41</xdr:col>
      <xdr:colOff>101600</xdr:colOff>
      <xdr:row>41</xdr:row>
      <xdr:rowOff>35971</xdr:rowOff>
    </xdr:to>
    <xdr:sp macro="" textlink="">
      <xdr:nvSpPr>
        <xdr:cNvPr id="135" name="楕円 134"/>
        <xdr:cNvSpPr/>
      </xdr:nvSpPr>
      <xdr:spPr>
        <a:xfrm>
          <a:off x="7810500" y="69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155753</xdr:rowOff>
    </xdr:from>
    <xdr:to>
      <xdr:col>45</xdr:col>
      <xdr:colOff>177800</xdr:colOff>
      <xdr:row>40</xdr:row>
      <xdr:rowOff>156621</xdr:rowOff>
    </xdr:to>
    <xdr:cxnSp macro="">
      <xdr:nvCxnSpPr>
        <xdr:cNvPr id="136" name="直線コネクタ 135"/>
        <xdr:cNvCxnSpPr/>
      </xdr:nvCxnSpPr>
      <xdr:spPr>
        <a:xfrm flipV="1">
          <a:off x="7861300" y="701375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106462</xdr:rowOff>
    </xdr:from>
    <xdr:to>
      <xdr:col>36</xdr:col>
      <xdr:colOff>165100</xdr:colOff>
      <xdr:row>41</xdr:row>
      <xdr:rowOff>36612</xdr:rowOff>
    </xdr:to>
    <xdr:sp macro="" textlink="">
      <xdr:nvSpPr>
        <xdr:cNvPr id="137" name="楕円 136"/>
        <xdr:cNvSpPr/>
      </xdr:nvSpPr>
      <xdr:spPr>
        <a:xfrm>
          <a:off x="6921500" y="69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156621</xdr:rowOff>
    </xdr:from>
    <xdr:to>
      <xdr:col>41</xdr:col>
      <xdr:colOff>50800</xdr:colOff>
      <xdr:row>40</xdr:row>
      <xdr:rowOff>157262</xdr:rowOff>
    </xdr:to>
    <xdr:cxnSp macro="">
      <xdr:nvCxnSpPr>
        <xdr:cNvPr id="138" name="直線コネクタ 137"/>
        <xdr:cNvCxnSpPr/>
      </xdr:nvCxnSpPr>
      <xdr:spPr>
        <a:xfrm flipV="1">
          <a:off x="6972300" y="7014621"/>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22755</xdr:rowOff>
    </xdr:from>
    <xdr:ext cx="469744" cy="259045"/>
    <xdr:sp macro="" textlink="">
      <xdr:nvSpPr>
        <xdr:cNvPr id="143" name="n_1mainValue【道路】&#10;一人当たり延長"/>
        <xdr:cNvSpPr txBox="1"/>
      </xdr:nvSpPr>
      <xdr:spPr>
        <a:xfrm>
          <a:off x="9391727" y="705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26230</xdr:rowOff>
    </xdr:from>
    <xdr:ext cx="469744" cy="259045"/>
    <xdr:sp macro="" textlink="">
      <xdr:nvSpPr>
        <xdr:cNvPr id="144" name="n_2mainValue【道路】&#10;一人当たり延長"/>
        <xdr:cNvSpPr txBox="1"/>
      </xdr:nvSpPr>
      <xdr:spPr>
        <a:xfrm>
          <a:off x="8515427" y="705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27098</xdr:rowOff>
    </xdr:from>
    <xdr:ext cx="469744" cy="259045"/>
    <xdr:sp macro="" textlink="">
      <xdr:nvSpPr>
        <xdr:cNvPr id="145" name="n_3mainValue【道路】&#10;一人当たり延長"/>
        <xdr:cNvSpPr txBox="1"/>
      </xdr:nvSpPr>
      <xdr:spPr>
        <a:xfrm>
          <a:off x="7626427" y="705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27739</xdr:rowOff>
    </xdr:from>
    <xdr:ext cx="469744" cy="259045"/>
    <xdr:sp macro="" textlink="">
      <xdr:nvSpPr>
        <xdr:cNvPr id="146" name="n_4mainValue【道路】&#10;一人当たり延長"/>
        <xdr:cNvSpPr txBox="1"/>
      </xdr:nvSpPr>
      <xdr:spPr>
        <a:xfrm>
          <a:off x="6737427" y="705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75" name="【橋りょう・トンネル】&#10;有形固定資産減価償却率平均値テキスト"/>
        <xdr:cNvSpPr txBox="1"/>
      </xdr:nvSpPr>
      <xdr:spPr>
        <a:xfrm>
          <a:off x="4673600" y="10501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40640</xdr:rowOff>
    </xdr:from>
    <xdr:to>
      <xdr:col>24</xdr:col>
      <xdr:colOff>114300</xdr:colOff>
      <xdr:row>63</xdr:row>
      <xdr:rowOff>142240</xdr:rowOff>
    </xdr:to>
    <xdr:sp macro="" textlink="">
      <xdr:nvSpPr>
        <xdr:cNvPr id="186" name="楕円 185"/>
        <xdr:cNvSpPr/>
      </xdr:nvSpPr>
      <xdr:spPr>
        <a:xfrm>
          <a:off x="4584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19067</xdr:rowOff>
    </xdr:from>
    <xdr:ext cx="405111" cy="259045"/>
    <xdr:sp macro="" textlink="">
      <xdr:nvSpPr>
        <xdr:cNvPr id="187" name="【橋りょう・トンネル】&#10;有形固定資産減価償却率該当値テキスト"/>
        <xdr:cNvSpPr txBox="1"/>
      </xdr:nvSpPr>
      <xdr:spPr>
        <a:xfrm>
          <a:off x="4673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21590</xdr:rowOff>
    </xdr:from>
    <xdr:to>
      <xdr:col>20</xdr:col>
      <xdr:colOff>38100</xdr:colOff>
      <xdr:row>63</xdr:row>
      <xdr:rowOff>123190</xdr:rowOff>
    </xdr:to>
    <xdr:sp macro="" textlink="">
      <xdr:nvSpPr>
        <xdr:cNvPr id="188" name="楕円 187"/>
        <xdr:cNvSpPr/>
      </xdr:nvSpPr>
      <xdr:spPr>
        <a:xfrm>
          <a:off x="3746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72390</xdr:rowOff>
    </xdr:from>
    <xdr:to>
      <xdr:col>24</xdr:col>
      <xdr:colOff>63500</xdr:colOff>
      <xdr:row>63</xdr:row>
      <xdr:rowOff>91440</xdr:rowOff>
    </xdr:to>
    <xdr:cxnSp macro="">
      <xdr:nvCxnSpPr>
        <xdr:cNvPr id="189" name="直線コネクタ 188"/>
        <xdr:cNvCxnSpPr/>
      </xdr:nvCxnSpPr>
      <xdr:spPr>
        <a:xfrm>
          <a:off x="3797300" y="108737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4445</xdr:rowOff>
    </xdr:from>
    <xdr:to>
      <xdr:col>15</xdr:col>
      <xdr:colOff>101600</xdr:colOff>
      <xdr:row>63</xdr:row>
      <xdr:rowOff>106045</xdr:rowOff>
    </xdr:to>
    <xdr:sp macro="" textlink="">
      <xdr:nvSpPr>
        <xdr:cNvPr id="190" name="楕円 189"/>
        <xdr:cNvSpPr/>
      </xdr:nvSpPr>
      <xdr:spPr>
        <a:xfrm>
          <a:off x="2857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55245</xdr:rowOff>
    </xdr:from>
    <xdr:to>
      <xdr:col>19</xdr:col>
      <xdr:colOff>177800</xdr:colOff>
      <xdr:row>63</xdr:row>
      <xdr:rowOff>72390</xdr:rowOff>
    </xdr:to>
    <xdr:cxnSp macro="">
      <xdr:nvCxnSpPr>
        <xdr:cNvPr id="191" name="直線コネクタ 190"/>
        <xdr:cNvCxnSpPr/>
      </xdr:nvCxnSpPr>
      <xdr:spPr>
        <a:xfrm>
          <a:off x="2908300" y="108565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141605</xdr:rowOff>
    </xdr:from>
    <xdr:to>
      <xdr:col>10</xdr:col>
      <xdr:colOff>165100</xdr:colOff>
      <xdr:row>63</xdr:row>
      <xdr:rowOff>71755</xdr:rowOff>
    </xdr:to>
    <xdr:sp macro="" textlink="">
      <xdr:nvSpPr>
        <xdr:cNvPr id="192" name="楕円 191"/>
        <xdr:cNvSpPr/>
      </xdr:nvSpPr>
      <xdr:spPr>
        <a:xfrm>
          <a:off x="1968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20955</xdr:rowOff>
    </xdr:from>
    <xdr:to>
      <xdr:col>15</xdr:col>
      <xdr:colOff>50800</xdr:colOff>
      <xdr:row>63</xdr:row>
      <xdr:rowOff>55245</xdr:rowOff>
    </xdr:to>
    <xdr:cxnSp macro="">
      <xdr:nvCxnSpPr>
        <xdr:cNvPr id="193" name="直線コネクタ 192"/>
        <xdr:cNvCxnSpPr/>
      </xdr:nvCxnSpPr>
      <xdr:spPr>
        <a:xfrm>
          <a:off x="2019300" y="108223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116840</xdr:rowOff>
    </xdr:from>
    <xdr:to>
      <xdr:col>6</xdr:col>
      <xdr:colOff>38100</xdr:colOff>
      <xdr:row>63</xdr:row>
      <xdr:rowOff>46990</xdr:rowOff>
    </xdr:to>
    <xdr:sp macro="" textlink="">
      <xdr:nvSpPr>
        <xdr:cNvPr id="194" name="楕円 193"/>
        <xdr:cNvSpPr/>
      </xdr:nvSpPr>
      <xdr:spPr>
        <a:xfrm>
          <a:off x="1079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167640</xdr:rowOff>
    </xdr:from>
    <xdr:to>
      <xdr:col>10</xdr:col>
      <xdr:colOff>114300</xdr:colOff>
      <xdr:row>63</xdr:row>
      <xdr:rowOff>20955</xdr:rowOff>
    </xdr:to>
    <xdr:cxnSp macro="">
      <xdr:nvCxnSpPr>
        <xdr:cNvPr id="195" name="直線コネクタ 194"/>
        <xdr:cNvCxnSpPr/>
      </xdr:nvCxnSpPr>
      <xdr:spPr>
        <a:xfrm>
          <a:off x="1130300" y="107975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6"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80662</xdr:rowOff>
    </xdr:from>
    <xdr:ext cx="405111" cy="259045"/>
    <xdr:sp macro="" textlink="">
      <xdr:nvSpPr>
        <xdr:cNvPr id="197" name="n_2aveValue【橋りょう・トンネル】&#10;有形固定資産減価償却率"/>
        <xdr:cNvSpPr txBox="1"/>
      </xdr:nvSpPr>
      <xdr:spPr>
        <a:xfrm>
          <a:off x="2705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53992</xdr:rowOff>
    </xdr:from>
    <xdr:ext cx="405111" cy="259045"/>
    <xdr:sp macro="" textlink="">
      <xdr:nvSpPr>
        <xdr:cNvPr id="198" name="n_3aveValue【橋りょう・トンネル】&#10;有形固定資産減価償却率"/>
        <xdr:cNvSpPr txBox="1"/>
      </xdr:nvSpPr>
      <xdr:spPr>
        <a:xfrm>
          <a:off x="1816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9" name="n_4aveValue【橋りょう・トンネ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114317</xdr:rowOff>
    </xdr:from>
    <xdr:ext cx="405111" cy="259045"/>
    <xdr:sp macro="" textlink="">
      <xdr:nvSpPr>
        <xdr:cNvPr id="200" name="n_1mainValue【橋りょう・トンネル】&#10;有形固定資産減価償却率"/>
        <xdr:cNvSpPr txBox="1"/>
      </xdr:nvSpPr>
      <xdr:spPr>
        <a:xfrm>
          <a:off x="3582044" y="1091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97172</xdr:rowOff>
    </xdr:from>
    <xdr:ext cx="405111" cy="259045"/>
    <xdr:sp macro="" textlink="">
      <xdr:nvSpPr>
        <xdr:cNvPr id="201" name="n_2mainValue【橋りょう・トンネル】&#10;有形固定資産減価償却率"/>
        <xdr:cNvSpPr txBox="1"/>
      </xdr:nvSpPr>
      <xdr:spPr>
        <a:xfrm>
          <a:off x="27057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62882</xdr:rowOff>
    </xdr:from>
    <xdr:ext cx="405111" cy="259045"/>
    <xdr:sp macro="" textlink="">
      <xdr:nvSpPr>
        <xdr:cNvPr id="202" name="n_3mainValue【橋りょう・トンネル】&#10;有形固定資産減価償却率"/>
        <xdr:cNvSpPr txBox="1"/>
      </xdr:nvSpPr>
      <xdr:spPr>
        <a:xfrm>
          <a:off x="18167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38117</xdr:rowOff>
    </xdr:from>
    <xdr:ext cx="405111" cy="259045"/>
    <xdr:sp macro="" textlink="">
      <xdr:nvSpPr>
        <xdr:cNvPr id="203" name="n_4mainValue【橋りょう・トンネル】&#10;有形固定資産減価償却率"/>
        <xdr:cNvSpPr txBox="1"/>
      </xdr:nvSpPr>
      <xdr:spPr>
        <a:xfrm>
          <a:off x="927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100544</xdr:rowOff>
    </xdr:from>
    <xdr:ext cx="534377" cy="259045"/>
    <xdr:sp macro="" textlink="">
      <xdr:nvSpPr>
        <xdr:cNvPr id="228" name="【橋りょう・トンネル】&#10;一人当たり有形固定資産（償却資産）額平均値テキスト"/>
        <xdr:cNvSpPr txBox="1"/>
      </xdr:nvSpPr>
      <xdr:spPr>
        <a:xfrm>
          <a:off x="10515600" y="10216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147236</xdr:rowOff>
    </xdr:from>
    <xdr:to>
      <xdr:col>55</xdr:col>
      <xdr:colOff>50800</xdr:colOff>
      <xdr:row>62</xdr:row>
      <xdr:rowOff>77386</xdr:rowOff>
    </xdr:to>
    <xdr:sp macro="" textlink="">
      <xdr:nvSpPr>
        <xdr:cNvPr id="239" name="楕円 238"/>
        <xdr:cNvSpPr/>
      </xdr:nvSpPr>
      <xdr:spPr>
        <a:xfrm>
          <a:off x="10426700" y="1060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125663</xdr:rowOff>
    </xdr:from>
    <xdr:ext cx="534377" cy="259045"/>
    <xdr:sp macro="" textlink="">
      <xdr:nvSpPr>
        <xdr:cNvPr id="240" name="【橋りょう・トンネル】&#10;一人当たり有形固定資産（償却資産）額該当値テキスト"/>
        <xdr:cNvSpPr txBox="1"/>
      </xdr:nvSpPr>
      <xdr:spPr>
        <a:xfrm>
          <a:off x="10515600" y="1058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150888</xdr:rowOff>
    </xdr:from>
    <xdr:to>
      <xdr:col>50</xdr:col>
      <xdr:colOff>165100</xdr:colOff>
      <xdr:row>62</xdr:row>
      <xdr:rowOff>81038</xdr:rowOff>
    </xdr:to>
    <xdr:sp macro="" textlink="">
      <xdr:nvSpPr>
        <xdr:cNvPr id="241" name="楕円 240"/>
        <xdr:cNvSpPr/>
      </xdr:nvSpPr>
      <xdr:spPr>
        <a:xfrm>
          <a:off x="9588500" y="106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26586</xdr:rowOff>
    </xdr:from>
    <xdr:to>
      <xdr:col>55</xdr:col>
      <xdr:colOff>0</xdr:colOff>
      <xdr:row>62</xdr:row>
      <xdr:rowOff>30238</xdr:rowOff>
    </xdr:to>
    <xdr:cxnSp macro="">
      <xdr:nvCxnSpPr>
        <xdr:cNvPr id="242" name="直線コネクタ 241"/>
        <xdr:cNvCxnSpPr/>
      </xdr:nvCxnSpPr>
      <xdr:spPr>
        <a:xfrm flipV="1">
          <a:off x="9639300" y="10656486"/>
          <a:ext cx="838200" cy="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153860</xdr:rowOff>
    </xdr:from>
    <xdr:to>
      <xdr:col>46</xdr:col>
      <xdr:colOff>38100</xdr:colOff>
      <xdr:row>62</xdr:row>
      <xdr:rowOff>84010</xdr:rowOff>
    </xdr:to>
    <xdr:sp macro="" textlink="">
      <xdr:nvSpPr>
        <xdr:cNvPr id="243" name="楕円 242"/>
        <xdr:cNvSpPr/>
      </xdr:nvSpPr>
      <xdr:spPr>
        <a:xfrm>
          <a:off x="8699500" y="1061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30238</xdr:rowOff>
    </xdr:from>
    <xdr:to>
      <xdr:col>50</xdr:col>
      <xdr:colOff>114300</xdr:colOff>
      <xdr:row>62</xdr:row>
      <xdr:rowOff>33210</xdr:rowOff>
    </xdr:to>
    <xdr:cxnSp macro="">
      <xdr:nvCxnSpPr>
        <xdr:cNvPr id="244" name="直線コネクタ 243"/>
        <xdr:cNvCxnSpPr/>
      </xdr:nvCxnSpPr>
      <xdr:spPr>
        <a:xfrm flipV="1">
          <a:off x="8750300" y="1066013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154929</xdr:rowOff>
    </xdr:from>
    <xdr:to>
      <xdr:col>41</xdr:col>
      <xdr:colOff>101600</xdr:colOff>
      <xdr:row>62</xdr:row>
      <xdr:rowOff>85079</xdr:rowOff>
    </xdr:to>
    <xdr:sp macro="" textlink="">
      <xdr:nvSpPr>
        <xdr:cNvPr id="245" name="楕円 244"/>
        <xdr:cNvSpPr/>
      </xdr:nvSpPr>
      <xdr:spPr>
        <a:xfrm>
          <a:off x="7810500" y="1061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33210</xdr:rowOff>
    </xdr:from>
    <xdr:to>
      <xdr:col>45</xdr:col>
      <xdr:colOff>177800</xdr:colOff>
      <xdr:row>62</xdr:row>
      <xdr:rowOff>34279</xdr:rowOff>
    </xdr:to>
    <xdr:cxnSp macro="">
      <xdr:nvCxnSpPr>
        <xdr:cNvPr id="246" name="直線コネクタ 245"/>
        <xdr:cNvCxnSpPr/>
      </xdr:nvCxnSpPr>
      <xdr:spPr>
        <a:xfrm flipV="1">
          <a:off x="7861300" y="10663110"/>
          <a:ext cx="8890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157043</xdr:rowOff>
    </xdr:from>
    <xdr:to>
      <xdr:col>36</xdr:col>
      <xdr:colOff>165100</xdr:colOff>
      <xdr:row>62</xdr:row>
      <xdr:rowOff>87193</xdr:rowOff>
    </xdr:to>
    <xdr:sp macro="" textlink="">
      <xdr:nvSpPr>
        <xdr:cNvPr id="247" name="楕円 246"/>
        <xdr:cNvSpPr/>
      </xdr:nvSpPr>
      <xdr:spPr>
        <a:xfrm>
          <a:off x="6921500" y="106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34279</xdr:rowOff>
    </xdr:from>
    <xdr:to>
      <xdr:col>41</xdr:col>
      <xdr:colOff>50800</xdr:colOff>
      <xdr:row>62</xdr:row>
      <xdr:rowOff>36393</xdr:rowOff>
    </xdr:to>
    <xdr:cxnSp macro="">
      <xdr:nvCxnSpPr>
        <xdr:cNvPr id="248" name="直線コネクタ 247"/>
        <xdr:cNvCxnSpPr/>
      </xdr:nvCxnSpPr>
      <xdr:spPr>
        <a:xfrm flipV="1">
          <a:off x="6972300" y="10664179"/>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164819</xdr:rowOff>
    </xdr:from>
    <xdr:ext cx="534377" cy="259045"/>
    <xdr:sp macro="" textlink="">
      <xdr:nvSpPr>
        <xdr:cNvPr id="249" name="n_1aveValue【橋りょう・トンネル】&#10;一人当たり有形固定資産（償却資産）額"/>
        <xdr:cNvSpPr txBox="1"/>
      </xdr:nvSpPr>
      <xdr:spPr>
        <a:xfrm>
          <a:off x="93594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168094</xdr:rowOff>
    </xdr:from>
    <xdr:ext cx="534377" cy="259045"/>
    <xdr:sp macro="" textlink="">
      <xdr:nvSpPr>
        <xdr:cNvPr id="250" name="n_2aveValue【橋りょう・トンネル】&#10;一人当たり有形固定資産（償却資産）額"/>
        <xdr:cNvSpPr txBox="1"/>
      </xdr:nvSpPr>
      <xdr:spPr>
        <a:xfrm>
          <a:off x="8483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168568</xdr:rowOff>
    </xdr:from>
    <xdr:ext cx="534377" cy="259045"/>
    <xdr:sp macro="" textlink="">
      <xdr:nvSpPr>
        <xdr:cNvPr id="251" name="n_3aveValue【橋りょう・トンネル】&#10;一人当たり有形固定資産（償却資産）額"/>
        <xdr:cNvSpPr txBox="1"/>
      </xdr:nvSpPr>
      <xdr:spPr>
        <a:xfrm>
          <a:off x="7594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52" name="n_4aveValue【橋りょう・トンネル】&#10;一人当たり有形固定資産（償却資産）額"/>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72165</xdr:rowOff>
    </xdr:from>
    <xdr:ext cx="534377" cy="259045"/>
    <xdr:sp macro="" textlink="">
      <xdr:nvSpPr>
        <xdr:cNvPr id="253" name="n_1mainValue【橋りょう・トンネル】&#10;一人当たり有形固定資産（償却資産）額"/>
        <xdr:cNvSpPr txBox="1"/>
      </xdr:nvSpPr>
      <xdr:spPr>
        <a:xfrm>
          <a:off x="9359411" y="10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75137</xdr:rowOff>
    </xdr:from>
    <xdr:ext cx="534377" cy="259045"/>
    <xdr:sp macro="" textlink="">
      <xdr:nvSpPr>
        <xdr:cNvPr id="254" name="n_2mainValue【橋りょう・トンネル】&#10;一人当たり有形固定資産（償却資産）額"/>
        <xdr:cNvSpPr txBox="1"/>
      </xdr:nvSpPr>
      <xdr:spPr>
        <a:xfrm>
          <a:off x="8483111" y="1070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76206</xdr:rowOff>
    </xdr:from>
    <xdr:ext cx="534377" cy="259045"/>
    <xdr:sp macro="" textlink="">
      <xdr:nvSpPr>
        <xdr:cNvPr id="255" name="n_3mainValue【橋りょう・トンネル】&#10;一人当たり有形固定資産（償却資産）額"/>
        <xdr:cNvSpPr txBox="1"/>
      </xdr:nvSpPr>
      <xdr:spPr>
        <a:xfrm>
          <a:off x="7594111" y="107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78320</xdr:rowOff>
    </xdr:from>
    <xdr:ext cx="534377" cy="259045"/>
    <xdr:sp macro="" textlink="">
      <xdr:nvSpPr>
        <xdr:cNvPr id="256" name="n_4mainValue【橋りょう・トンネル】&#10;一人当たり有形固定資産（償却資産）額"/>
        <xdr:cNvSpPr txBox="1"/>
      </xdr:nvSpPr>
      <xdr:spPr>
        <a:xfrm>
          <a:off x="6705111" y="1070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楕円 294"/>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160038</xdr:rowOff>
    </xdr:from>
    <xdr:ext cx="405111" cy="259045"/>
    <xdr:sp macro="" textlink="">
      <xdr:nvSpPr>
        <xdr:cNvPr id="296" name="【公営住宅】&#10;有形固定資産減価償却率該当値テキスト"/>
        <xdr:cNvSpPr txBox="1"/>
      </xdr:nvSpPr>
      <xdr:spPr>
        <a:xfrm>
          <a:off x="4673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140463</xdr:rowOff>
    </xdr:from>
    <xdr:to>
      <xdr:col>20</xdr:col>
      <xdr:colOff>38100</xdr:colOff>
      <xdr:row>82</xdr:row>
      <xdr:rowOff>70613</xdr:rowOff>
    </xdr:to>
    <xdr:sp macro="" textlink="">
      <xdr:nvSpPr>
        <xdr:cNvPr id="297" name="楕円 296"/>
        <xdr:cNvSpPr/>
      </xdr:nvSpPr>
      <xdr:spPr>
        <a:xfrm>
          <a:off x="3746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19813</xdr:rowOff>
    </xdr:from>
    <xdr:to>
      <xdr:col>24</xdr:col>
      <xdr:colOff>63500</xdr:colOff>
      <xdr:row>82</xdr:row>
      <xdr:rowOff>60961</xdr:rowOff>
    </xdr:to>
    <xdr:cxnSp macro="">
      <xdr:nvCxnSpPr>
        <xdr:cNvPr id="298" name="直線コネクタ 297"/>
        <xdr:cNvCxnSpPr/>
      </xdr:nvCxnSpPr>
      <xdr:spPr>
        <a:xfrm>
          <a:off x="3797300" y="1407871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97028</xdr:rowOff>
    </xdr:from>
    <xdr:to>
      <xdr:col>15</xdr:col>
      <xdr:colOff>101600</xdr:colOff>
      <xdr:row>82</xdr:row>
      <xdr:rowOff>27178</xdr:rowOff>
    </xdr:to>
    <xdr:sp macro="" textlink="">
      <xdr:nvSpPr>
        <xdr:cNvPr id="299" name="楕円 298"/>
        <xdr:cNvSpPr/>
      </xdr:nvSpPr>
      <xdr:spPr>
        <a:xfrm>
          <a:off x="2857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147828</xdr:rowOff>
    </xdr:from>
    <xdr:to>
      <xdr:col>19</xdr:col>
      <xdr:colOff>177800</xdr:colOff>
      <xdr:row>82</xdr:row>
      <xdr:rowOff>19813</xdr:rowOff>
    </xdr:to>
    <xdr:cxnSp macro="">
      <xdr:nvCxnSpPr>
        <xdr:cNvPr id="300" name="直線コネクタ 299"/>
        <xdr:cNvCxnSpPr/>
      </xdr:nvCxnSpPr>
      <xdr:spPr>
        <a:xfrm>
          <a:off x="2908300" y="1403527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53594</xdr:rowOff>
    </xdr:from>
    <xdr:to>
      <xdr:col>10</xdr:col>
      <xdr:colOff>165100</xdr:colOff>
      <xdr:row>81</xdr:row>
      <xdr:rowOff>155194</xdr:rowOff>
    </xdr:to>
    <xdr:sp macro="" textlink="">
      <xdr:nvSpPr>
        <xdr:cNvPr id="301" name="楕円 300"/>
        <xdr:cNvSpPr/>
      </xdr:nvSpPr>
      <xdr:spPr>
        <a:xfrm>
          <a:off x="1968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104394</xdr:rowOff>
    </xdr:from>
    <xdr:to>
      <xdr:col>15</xdr:col>
      <xdr:colOff>50800</xdr:colOff>
      <xdr:row>81</xdr:row>
      <xdr:rowOff>147828</xdr:rowOff>
    </xdr:to>
    <xdr:cxnSp macro="">
      <xdr:nvCxnSpPr>
        <xdr:cNvPr id="302" name="直線コネクタ 301"/>
        <xdr:cNvCxnSpPr/>
      </xdr:nvCxnSpPr>
      <xdr:spPr>
        <a:xfrm>
          <a:off x="2019300" y="139918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7874</xdr:rowOff>
    </xdr:from>
    <xdr:to>
      <xdr:col>6</xdr:col>
      <xdr:colOff>38100</xdr:colOff>
      <xdr:row>81</xdr:row>
      <xdr:rowOff>109474</xdr:rowOff>
    </xdr:to>
    <xdr:sp macro="" textlink="">
      <xdr:nvSpPr>
        <xdr:cNvPr id="303" name="楕円 302"/>
        <xdr:cNvSpPr/>
      </xdr:nvSpPr>
      <xdr:spPr>
        <a:xfrm>
          <a:off x="1079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58674</xdr:rowOff>
    </xdr:from>
    <xdr:to>
      <xdr:col>10</xdr:col>
      <xdr:colOff>114300</xdr:colOff>
      <xdr:row>81</xdr:row>
      <xdr:rowOff>104394</xdr:rowOff>
    </xdr:to>
    <xdr:cxnSp macro="">
      <xdr:nvCxnSpPr>
        <xdr:cNvPr id="304" name="直線コネクタ 303"/>
        <xdr:cNvCxnSpPr/>
      </xdr:nvCxnSpPr>
      <xdr:spPr>
        <a:xfrm>
          <a:off x="1130300" y="139461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07" name="n_3aveValue【公営住宅】&#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308" name="n_4aveValue【公営住宅】&#10;有形固定資産減価償却率"/>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61740</xdr:rowOff>
    </xdr:from>
    <xdr:ext cx="405111" cy="259045"/>
    <xdr:sp macro="" textlink="">
      <xdr:nvSpPr>
        <xdr:cNvPr id="309" name="n_1mainValue【公営住宅】&#10;有形固定資産減価償却率"/>
        <xdr:cNvSpPr txBox="1"/>
      </xdr:nvSpPr>
      <xdr:spPr>
        <a:xfrm>
          <a:off x="3582044" y="141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18305</xdr:rowOff>
    </xdr:from>
    <xdr:ext cx="405111" cy="259045"/>
    <xdr:sp macro="" textlink="">
      <xdr:nvSpPr>
        <xdr:cNvPr id="310" name="n_2mainValue【公営住宅】&#10;有形固定資産減価償却率"/>
        <xdr:cNvSpPr txBox="1"/>
      </xdr:nvSpPr>
      <xdr:spPr>
        <a:xfrm>
          <a:off x="2705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146321</xdr:rowOff>
    </xdr:from>
    <xdr:ext cx="405111" cy="259045"/>
    <xdr:sp macro="" textlink="">
      <xdr:nvSpPr>
        <xdr:cNvPr id="311" name="n_3mainValue【公営住宅】&#10;有形固定資産減価償却率"/>
        <xdr:cNvSpPr txBox="1"/>
      </xdr:nvSpPr>
      <xdr:spPr>
        <a:xfrm>
          <a:off x="1816744"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100601</xdr:rowOff>
    </xdr:from>
    <xdr:ext cx="405111" cy="259045"/>
    <xdr:sp macro="" textlink="">
      <xdr:nvSpPr>
        <xdr:cNvPr id="312" name="n_4mainValue【公営住宅】&#10;有形固定資産減価償却率"/>
        <xdr:cNvSpPr txBox="1"/>
      </xdr:nvSpPr>
      <xdr:spPr>
        <a:xfrm>
          <a:off x="927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116603</xdr:rowOff>
    </xdr:from>
    <xdr:ext cx="469744" cy="259045"/>
    <xdr:sp macro="" textlink="">
      <xdr:nvSpPr>
        <xdr:cNvPr id="339" name="【公営住宅】&#10;一人当たり面積平均値テキスト"/>
        <xdr:cNvSpPr txBox="1"/>
      </xdr:nvSpPr>
      <xdr:spPr>
        <a:xfrm>
          <a:off x="10515600" y="1451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137261</xdr:rowOff>
    </xdr:from>
    <xdr:to>
      <xdr:col>55</xdr:col>
      <xdr:colOff>50800</xdr:colOff>
      <xdr:row>85</xdr:row>
      <xdr:rowOff>67411</xdr:rowOff>
    </xdr:to>
    <xdr:sp macro="" textlink="">
      <xdr:nvSpPr>
        <xdr:cNvPr id="350" name="楕円 349"/>
        <xdr:cNvSpPr/>
      </xdr:nvSpPr>
      <xdr:spPr>
        <a:xfrm>
          <a:off x="10426700" y="145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160138</xdr:rowOff>
    </xdr:from>
    <xdr:ext cx="469744" cy="259045"/>
    <xdr:sp macro="" textlink="">
      <xdr:nvSpPr>
        <xdr:cNvPr id="351" name="【公営住宅】&#10;一人当たり面積該当値テキスト"/>
        <xdr:cNvSpPr txBox="1"/>
      </xdr:nvSpPr>
      <xdr:spPr>
        <a:xfrm>
          <a:off x="10515600" y="1439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138176</xdr:rowOff>
    </xdr:from>
    <xdr:to>
      <xdr:col>50</xdr:col>
      <xdr:colOff>165100</xdr:colOff>
      <xdr:row>85</xdr:row>
      <xdr:rowOff>68326</xdr:rowOff>
    </xdr:to>
    <xdr:sp macro="" textlink="">
      <xdr:nvSpPr>
        <xdr:cNvPr id="352" name="楕円 351"/>
        <xdr:cNvSpPr/>
      </xdr:nvSpPr>
      <xdr:spPr>
        <a:xfrm>
          <a:off x="9588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16611</xdr:rowOff>
    </xdr:from>
    <xdr:to>
      <xdr:col>55</xdr:col>
      <xdr:colOff>0</xdr:colOff>
      <xdr:row>85</xdr:row>
      <xdr:rowOff>17526</xdr:rowOff>
    </xdr:to>
    <xdr:cxnSp macro="">
      <xdr:nvCxnSpPr>
        <xdr:cNvPr id="353" name="直線コネクタ 352"/>
        <xdr:cNvCxnSpPr/>
      </xdr:nvCxnSpPr>
      <xdr:spPr>
        <a:xfrm flipV="1">
          <a:off x="9639300" y="1458986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137261</xdr:rowOff>
    </xdr:from>
    <xdr:to>
      <xdr:col>46</xdr:col>
      <xdr:colOff>38100</xdr:colOff>
      <xdr:row>85</xdr:row>
      <xdr:rowOff>67411</xdr:rowOff>
    </xdr:to>
    <xdr:sp macro="" textlink="">
      <xdr:nvSpPr>
        <xdr:cNvPr id="354" name="楕円 353"/>
        <xdr:cNvSpPr/>
      </xdr:nvSpPr>
      <xdr:spPr>
        <a:xfrm>
          <a:off x="8699500" y="145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16611</xdr:rowOff>
    </xdr:from>
    <xdr:to>
      <xdr:col>50</xdr:col>
      <xdr:colOff>114300</xdr:colOff>
      <xdr:row>85</xdr:row>
      <xdr:rowOff>17526</xdr:rowOff>
    </xdr:to>
    <xdr:cxnSp macro="">
      <xdr:nvCxnSpPr>
        <xdr:cNvPr id="355" name="直線コネクタ 354"/>
        <xdr:cNvCxnSpPr/>
      </xdr:nvCxnSpPr>
      <xdr:spPr>
        <a:xfrm>
          <a:off x="8750300" y="1458986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138176</xdr:rowOff>
    </xdr:from>
    <xdr:to>
      <xdr:col>41</xdr:col>
      <xdr:colOff>101600</xdr:colOff>
      <xdr:row>85</xdr:row>
      <xdr:rowOff>68326</xdr:rowOff>
    </xdr:to>
    <xdr:sp macro="" textlink="">
      <xdr:nvSpPr>
        <xdr:cNvPr id="356" name="楕円 355"/>
        <xdr:cNvSpPr/>
      </xdr:nvSpPr>
      <xdr:spPr>
        <a:xfrm>
          <a:off x="7810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16611</xdr:rowOff>
    </xdr:from>
    <xdr:to>
      <xdr:col>45</xdr:col>
      <xdr:colOff>177800</xdr:colOff>
      <xdr:row>85</xdr:row>
      <xdr:rowOff>17526</xdr:rowOff>
    </xdr:to>
    <xdr:cxnSp macro="">
      <xdr:nvCxnSpPr>
        <xdr:cNvPr id="357" name="直線コネクタ 356"/>
        <xdr:cNvCxnSpPr/>
      </xdr:nvCxnSpPr>
      <xdr:spPr>
        <a:xfrm flipV="1">
          <a:off x="7861300" y="1458986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138633</xdr:rowOff>
    </xdr:from>
    <xdr:to>
      <xdr:col>36</xdr:col>
      <xdr:colOff>165100</xdr:colOff>
      <xdr:row>85</xdr:row>
      <xdr:rowOff>68783</xdr:rowOff>
    </xdr:to>
    <xdr:sp macro="" textlink="">
      <xdr:nvSpPr>
        <xdr:cNvPr id="358" name="楕円 357"/>
        <xdr:cNvSpPr/>
      </xdr:nvSpPr>
      <xdr:spPr>
        <a:xfrm>
          <a:off x="6921500" y="1454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17526</xdr:rowOff>
    </xdr:from>
    <xdr:to>
      <xdr:col>41</xdr:col>
      <xdr:colOff>50800</xdr:colOff>
      <xdr:row>85</xdr:row>
      <xdr:rowOff>17983</xdr:rowOff>
    </xdr:to>
    <xdr:cxnSp macro="">
      <xdr:nvCxnSpPr>
        <xdr:cNvPr id="359" name="直線コネクタ 358"/>
        <xdr:cNvCxnSpPr/>
      </xdr:nvCxnSpPr>
      <xdr:spPr>
        <a:xfrm flipV="1">
          <a:off x="6972300" y="1459077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60"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61"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62"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63"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59453</xdr:rowOff>
    </xdr:from>
    <xdr:ext cx="469744" cy="259045"/>
    <xdr:sp macro="" textlink="">
      <xdr:nvSpPr>
        <xdr:cNvPr id="364" name="n_1mainValue【公営住宅】&#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58538</xdr:rowOff>
    </xdr:from>
    <xdr:ext cx="469744" cy="259045"/>
    <xdr:sp macro="" textlink="">
      <xdr:nvSpPr>
        <xdr:cNvPr id="365" name="n_2mainValue【公営住宅】&#10;一人当たり面積"/>
        <xdr:cNvSpPr txBox="1"/>
      </xdr:nvSpPr>
      <xdr:spPr>
        <a:xfrm>
          <a:off x="8515427" y="1463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59453</xdr:rowOff>
    </xdr:from>
    <xdr:ext cx="469744" cy="259045"/>
    <xdr:sp macro="" textlink="">
      <xdr:nvSpPr>
        <xdr:cNvPr id="366" name="n_3mainValue【公営住宅】&#10;一人当たり面積"/>
        <xdr:cNvSpPr txBox="1"/>
      </xdr:nvSpPr>
      <xdr:spPr>
        <a:xfrm>
          <a:off x="7626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59910</xdr:rowOff>
    </xdr:from>
    <xdr:ext cx="469744" cy="259045"/>
    <xdr:sp macro="" textlink="">
      <xdr:nvSpPr>
        <xdr:cNvPr id="367" name="n_4mainValue【公営住宅】&#10;一人当たり面積"/>
        <xdr:cNvSpPr txBox="1"/>
      </xdr:nvSpPr>
      <xdr:spPr>
        <a:xfrm>
          <a:off x="6737427" y="1463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4" name="テキスト ボックス 3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5" name="直線コネクタ 3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6" name="テキスト ボックス 39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7" name="直線コネクタ 3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8" name="テキスト ボックス 3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9" name="直線コネクタ 3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0" name="テキスト ボックス 3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1" name="直線コネクタ 4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2" name="テキスト ボックス 4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3" name="直線コネクタ 4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4" name="テキスト ボックス 4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40</xdr:row>
      <xdr:rowOff>22860</xdr:rowOff>
    </xdr:to>
    <xdr:cxnSp macro="">
      <xdr:nvCxnSpPr>
        <xdr:cNvPr id="408" name="直線コネクタ 407"/>
        <xdr:cNvCxnSpPr/>
      </xdr:nvCxnSpPr>
      <xdr:spPr>
        <a:xfrm flipV="1">
          <a:off x="16318864" y="593598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26687</xdr:rowOff>
    </xdr:from>
    <xdr:ext cx="405111" cy="259045"/>
    <xdr:sp macro="" textlink="">
      <xdr:nvSpPr>
        <xdr:cNvPr id="409" name="【認定こども園・幼稚園・保育所】&#10;有形固定資産減価償却率最小値テキスト"/>
        <xdr:cNvSpPr txBox="1"/>
      </xdr:nvSpPr>
      <xdr:spPr>
        <a:xfrm>
          <a:off x="16357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22860</xdr:rowOff>
    </xdr:from>
    <xdr:to>
      <xdr:col>86</xdr:col>
      <xdr:colOff>25400</xdr:colOff>
      <xdr:row>40</xdr:row>
      <xdr:rowOff>22860</xdr:rowOff>
    </xdr:to>
    <xdr:cxnSp macro="">
      <xdr:nvCxnSpPr>
        <xdr:cNvPr id="410" name="直線コネクタ 409"/>
        <xdr:cNvCxnSpPr/>
      </xdr:nvCxnSpPr>
      <xdr:spPr>
        <a:xfrm>
          <a:off x="16230600" y="688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1" name="【認定こども園・幼稚園・保育所】&#10;有形固定資産減価償却率最大値テキスト"/>
        <xdr:cNvSpPr txBox="1"/>
      </xdr:nvSpPr>
      <xdr:spPr>
        <a:xfrm>
          <a:off x="16357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2" name="直線コネクタ 411"/>
        <xdr:cNvCxnSpPr/>
      </xdr:nvCxnSpPr>
      <xdr:spPr>
        <a:xfrm>
          <a:off x="16230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13" name="【認定こども園・幼稚園・保育所】&#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14" name="フローチャート: 判断 413"/>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15" name="フローチャート: 判断 414"/>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16" name="フローチャート: 判断 415"/>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17" name="フローチャート: 判断 41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18" name="フローチャート: 判断 417"/>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97790</xdr:rowOff>
    </xdr:from>
    <xdr:to>
      <xdr:col>85</xdr:col>
      <xdr:colOff>177800</xdr:colOff>
      <xdr:row>36</xdr:row>
      <xdr:rowOff>27940</xdr:rowOff>
    </xdr:to>
    <xdr:sp macro="" textlink="">
      <xdr:nvSpPr>
        <xdr:cNvPr id="424" name="楕円 423"/>
        <xdr:cNvSpPr/>
      </xdr:nvSpPr>
      <xdr:spPr>
        <a:xfrm>
          <a:off x="16268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120667</xdr:rowOff>
    </xdr:from>
    <xdr:ext cx="405111" cy="259045"/>
    <xdr:sp macro="" textlink="">
      <xdr:nvSpPr>
        <xdr:cNvPr id="425" name="【認定こども園・幼稚園・保育所】&#10;有形固定資産減価償却率該当値テキスト"/>
        <xdr:cNvSpPr txBox="1"/>
      </xdr:nvSpPr>
      <xdr:spPr>
        <a:xfrm>
          <a:off x="1635760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69215</xdr:rowOff>
    </xdr:from>
    <xdr:to>
      <xdr:col>81</xdr:col>
      <xdr:colOff>101600</xdr:colOff>
      <xdr:row>35</xdr:row>
      <xdr:rowOff>170815</xdr:rowOff>
    </xdr:to>
    <xdr:sp macro="" textlink="">
      <xdr:nvSpPr>
        <xdr:cNvPr id="426" name="楕円 425"/>
        <xdr:cNvSpPr/>
      </xdr:nvSpPr>
      <xdr:spPr>
        <a:xfrm>
          <a:off x="15430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120015</xdr:rowOff>
    </xdr:from>
    <xdr:to>
      <xdr:col>85</xdr:col>
      <xdr:colOff>127000</xdr:colOff>
      <xdr:row>35</xdr:row>
      <xdr:rowOff>148590</xdr:rowOff>
    </xdr:to>
    <xdr:cxnSp macro="">
      <xdr:nvCxnSpPr>
        <xdr:cNvPr id="427" name="直線コネクタ 426"/>
        <xdr:cNvCxnSpPr/>
      </xdr:nvCxnSpPr>
      <xdr:spPr>
        <a:xfrm>
          <a:off x="15481300" y="61207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28" name="楕円 427"/>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120015</xdr:rowOff>
    </xdr:from>
    <xdr:to>
      <xdr:col>81</xdr:col>
      <xdr:colOff>50800</xdr:colOff>
      <xdr:row>36</xdr:row>
      <xdr:rowOff>64770</xdr:rowOff>
    </xdr:to>
    <xdr:cxnSp macro="">
      <xdr:nvCxnSpPr>
        <xdr:cNvPr id="429" name="直線コネクタ 428"/>
        <xdr:cNvCxnSpPr/>
      </xdr:nvCxnSpPr>
      <xdr:spPr>
        <a:xfrm flipV="1">
          <a:off x="14592300" y="612076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430" name="楕円 429"/>
        <xdr:cNvSpPr/>
      </xdr:nvSpPr>
      <xdr:spPr>
        <a:xfrm>
          <a:off x="1365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64770</xdr:rowOff>
    </xdr:from>
    <xdr:to>
      <xdr:col>76</xdr:col>
      <xdr:colOff>114300</xdr:colOff>
      <xdr:row>37</xdr:row>
      <xdr:rowOff>144780</xdr:rowOff>
    </xdr:to>
    <xdr:cxnSp macro="">
      <xdr:nvCxnSpPr>
        <xdr:cNvPr id="431" name="直線コネクタ 430"/>
        <xdr:cNvCxnSpPr/>
      </xdr:nvCxnSpPr>
      <xdr:spPr>
        <a:xfrm flipV="1">
          <a:off x="13703300" y="623697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139700</xdr:rowOff>
    </xdr:from>
    <xdr:to>
      <xdr:col>67</xdr:col>
      <xdr:colOff>101600</xdr:colOff>
      <xdr:row>41</xdr:row>
      <xdr:rowOff>69850</xdr:rowOff>
    </xdr:to>
    <xdr:sp macro="" textlink="">
      <xdr:nvSpPr>
        <xdr:cNvPr id="432" name="楕円 431"/>
        <xdr:cNvSpPr/>
      </xdr:nvSpPr>
      <xdr:spPr>
        <a:xfrm>
          <a:off x="1276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144780</xdr:rowOff>
    </xdr:from>
    <xdr:to>
      <xdr:col>71</xdr:col>
      <xdr:colOff>177800</xdr:colOff>
      <xdr:row>41</xdr:row>
      <xdr:rowOff>19050</xdr:rowOff>
    </xdr:to>
    <xdr:cxnSp macro="">
      <xdr:nvCxnSpPr>
        <xdr:cNvPr id="433" name="直線コネクタ 432"/>
        <xdr:cNvCxnSpPr/>
      </xdr:nvCxnSpPr>
      <xdr:spPr>
        <a:xfrm flipV="1">
          <a:off x="12814300" y="6488430"/>
          <a:ext cx="88900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434" name="n_1aveValue【認定こども園・幼稚園・保育所】&#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435" name="n_2aveValue【認定こども園・幼稚園・保育所】&#10;有形固定資産減価償却率"/>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19067</xdr:rowOff>
    </xdr:from>
    <xdr:ext cx="405111" cy="259045"/>
    <xdr:sp macro="" textlink="">
      <xdr:nvSpPr>
        <xdr:cNvPr id="436" name="n_3aveValue【認定こども園・幼稚園・保育所】&#10;有形固定資産減価償却率"/>
        <xdr:cNvSpPr txBox="1"/>
      </xdr:nvSpPr>
      <xdr:spPr>
        <a:xfrm>
          <a:off x="13500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437" name="n_4aveValue【認定こども園・幼稚園・保育所】&#10;有形固定資産減価償却率"/>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15892</xdr:rowOff>
    </xdr:from>
    <xdr:ext cx="405111" cy="259045"/>
    <xdr:sp macro="" textlink="">
      <xdr:nvSpPr>
        <xdr:cNvPr id="438" name="n_1mainValue【認定こども園・幼稚園・保育所】&#10;有形固定資産減価償却率"/>
        <xdr:cNvSpPr txBox="1"/>
      </xdr:nvSpPr>
      <xdr:spPr>
        <a:xfrm>
          <a:off x="152660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39" name="n_2mainValue【認定こども園・幼稚園・保育所】&#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40657</xdr:rowOff>
    </xdr:from>
    <xdr:ext cx="405111" cy="259045"/>
    <xdr:sp macro="" textlink="">
      <xdr:nvSpPr>
        <xdr:cNvPr id="440" name="n_3mainValue【認定こども園・幼稚園・保育所】&#10;有形固定資産減価償却率"/>
        <xdr:cNvSpPr txBox="1"/>
      </xdr:nvSpPr>
      <xdr:spPr>
        <a:xfrm>
          <a:off x="13500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60977</xdr:rowOff>
    </xdr:from>
    <xdr:ext cx="405111" cy="259045"/>
    <xdr:sp macro="" textlink="">
      <xdr:nvSpPr>
        <xdr:cNvPr id="441" name="n_4mainValue【認定こども園・幼稚園・保育所】&#10;有形固定資産減価償却率"/>
        <xdr:cNvSpPr txBox="1"/>
      </xdr:nvSpPr>
      <xdr:spPr>
        <a:xfrm>
          <a:off x="12611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2" name="直線コネクタ 4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3" name="テキスト ボックス 4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4" name="直線コネクタ 4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5" name="テキスト ボックス 4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6" name="直線コネクタ 4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7" name="テキスト ボックス 4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8" name="直線コネクタ 4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9" name="テキスト ボックス 4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0" name="直線コネクタ 4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1" name="テキスト ボックス 4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5" name="直線コネクタ 464"/>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6"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7" name="直線コネクタ 466"/>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68"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69" name="直線コネクタ 468"/>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0"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1" name="フローチャート: 判断 470"/>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2" name="フローチャート: 判断 471"/>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3" name="フローチャート: 判断 472"/>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4" name="フローチャート: 判断 473"/>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5" name="フローチャート: 判断 474"/>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6350</xdr:rowOff>
    </xdr:from>
    <xdr:to>
      <xdr:col>116</xdr:col>
      <xdr:colOff>114300</xdr:colOff>
      <xdr:row>35</xdr:row>
      <xdr:rowOff>107950</xdr:rowOff>
    </xdr:to>
    <xdr:sp macro="" textlink="">
      <xdr:nvSpPr>
        <xdr:cNvPr id="481" name="楕円 480"/>
        <xdr:cNvSpPr/>
      </xdr:nvSpPr>
      <xdr:spPr>
        <a:xfrm>
          <a:off x="22110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29227</xdr:rowOff>
    </xdr:from>
    <xdr:ext cx="469744" cy="259045"/>
    <xdr:sp macro="" textlink="">
      <xdr:nvSpPr>
        <xdr:cNvPr id="482" name="【認定こども園・幼稚園・保育所】&#10;一人当たり面積該当値テキスト"/>
        <xdr:cNvSpPr txBox="1"/>
      </xdr:nvSpPr>
      <xdr:spPr>
        <a:xfrm>
          <a:off x="22199600"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13970</xdr:rowOff>
    </xdr:from>
    <xdr:to>
      <xdr:col>112</xdr:col>
      <xdr:colOff>38100</xdr:colOff>
      <xdr:row>35</xdr:row>
      <xdr:rowOff>115570</xdr:rowOff>
    </xdr:to>
    <xdr:sp macro="" textlink="">
      <xdr:nvSpPr>
        <xdr:cNvPr id="483" name="楕円 482"/>
        <xdr:cNvSpPr/>
      </xdr:nvSpPr>
      <xdr:spPr>
        <a:xfrm>
          <a:off x="21272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57150</xdr:rowOff>
    </xdr:from>
    <xdr:to>
      <xdr:col>116</xdr:col>
      <xdr:colOff>63500</xdr:colOff>
      <xdr:row>35</xdr:row>
      <xdr:rowOff>64770</xdr:rowOff>
    </xdr:to>
    <xdr:cxnSp macro="">
      <xdr:nvCxnSpPr>
        <xdr:cNvPr id="484" name="直線コネクタ 483"/>
        <xdr:cNvCxnSpPr/>
      </xdr:nvCxnSpPr>
      <xdr:spPr>
        <a:xfrm flipV="1">
          <a:off x="21323300" y="6057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xdr:rowOff>
    </xdr:from>
    <xdr:to>
      <xdr:col>107</xdr:col>
      <xdr:colOff>101600</xdr:colOff>
      <xdr:row>38</xdr:row>
      <xdr:rowOff>111760</xdr:rowOff>
    </xdr:to>
    <xdr:sp macro="" textlink="">
      <xdr:nvSpPr>
        <xdr:cNvPr id="485" name="楕円 484"/>
        <xdr:cNvSpPr/>
      </xdr:nvSpPr>
      <xdr:spPr>
        <a:xfrm>
          <a:off x="2038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64770</xdr:rowOff>
    </xdr:from>
    <xdr:to>
      <xdr:col>111</xdr:col>
      <xdr:colOff>177800</xdr:colOff>
      <xdr:row>38</xdr:row>
      <xdr:rowOff>60960</xdr:rowOff>
    </xdr:to>
    <xdr:cxnSp macro="">
      <xdr:nvCxnSpPr>
        <xdr:cNvPr id="486" name="直線コネクタ 485"/>
        <xdr:cNvCxnSpPr/>
      </xdr:nvCxnSpPr>
      <xdr:spPr>
        <a:xfrm flipV="1">
          <a:off x="20434300" y="6065520"/>
          <a:ext cx="8890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7" name="楕円 486"/>
        <xdr:cNvSpPr/>
      </xdr:nvSpPr>
      <xdr:spPr>
        <a:xfrm>
          <a:off x="19494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60960</xdr:rowOff>
    </xdr:from>
    <xdr:to>
      <xdr:col>107</xdr:col>
      <xdr:colOff>50800</xdr:colOff>
      <xdr:row>39</xdr:row>
      <xdr:rowOff>3810</xdr:rowOff>
    </xdr:to>
    <xdr:cxnSp macro="">
      <xdr:nvCxnSpPr>
        <xdr:cNvPr id="488" name="直線コネクタ 487"/>
        <xdr:cNvCxnSpPr/>
      </xdr:nvCxnSpPr>
      <xdr:spPr>
        <a:xfrm flipV="1">
          <a:off x="19545300" y="6576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89" name="楕円 488"/>
        <xdr:cNvSpPr/>
      </xdr:nvSpPr>
      <xdr:spPr>
        <a:xfrm>
          <a:off x="18605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3810</xdr:rowOff>
    </xdr:from>
    <xdr:to>
      <xdr:col>102</xdr:col>
      <xdr:colOff>114300</xdr:colOff>
      <xdr:row>39</xdr:row>
      <xdr:rowOff>49530</xdr:rowOff>
    </xdr:to>
    <xdr:cxnSp macro="">
      <xdr:nvCxnSpPr>
        <xdr:cNvPr id="490" name="直線コネクタ 489"/>
        <xdr:cNvCxnSpPr/>
      </xdr:nvCxnSpPr>
      <xdr:spPr>
        <a:xfrm flipV="1">
          <a:off x="18656300" y="6690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491"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92"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493" name="n_3aveValue【認定こども園・幼稚園・保育所】&#10;一人当たり面積"/>
        <xdr:cNvSpPr txBox="1"/>
      </xdr:nvSpPr>
      <xdr:spPr>
        <a:xfrm>
          <a:off x="19310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91457</xdr:rowOff>
    </xdr:from>
    <xdr:ext cx="469744" cy="259045"/>
    <xdr:sp macro="" textlink="">
      <xdr:nvSpPr>
        <xdr:cNvPr id="494" name="n_4aveValue【認定こども園・幼稚園・保育所】&#10;一人当たり面積"/>
        <xdr:cNvSpPr txBox="1"/>
      </xdr:nvSpPr>
      <xdr:spPr>
        <a:xfrm>
          <a:off x="18421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132097</xdr:rowOff>
    </xdr:from>
    <xdr:ext cx="469744" cy="259045"/>
    <xdr:sp macro="" textlink="">
      <xdr:nvSpPr>
        <xdr:cNvPr id="495" name="n_1mainValue【認定こども園・幼稚園・保育所】&#10;一人当たり面積"/>
        <xdr:cNvSpPr txBox="1"/>
      </xdr:nvSpPr>
      <xdr:spPr>
        <a:xfrm>
          <a:off x="21075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96" name="n_2main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97" name="n_3main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98" name="n_4main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1" name="テキスト ボックス 51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1" name="テキスト ボックス 52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5" name="直線コネクタ 524"/>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6"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7" name="直線コネクタ 526"/>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28"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29" name="直線コネクタ 528"/>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0"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1" name="フローチャート: 判断 530"/>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2" name="フローチャート: 判断 531"/>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3" name="フローチャート: 判断 532"/>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34" name="フローチャート: 判断 533"/>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35" name="フローチャート: 判断 534"/>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61867</xdr:rowOff>
    </xdr:from>
    <xdr:to>
      <xdr:col>85</xdr:col>
      <xdr:colOff>177800</xdr:colOff>
      <xdr:row>61</xdr:row>
      <xdr:rowOff>163467</xdr:rowOff>
    </xdr:to>
    <xdr:sp macro="" textlink="">
      <xdr:nvSpPr>
        <xdr:cNvPr id="541" name="楕円 540"/>
        <xdr:cNvSpPr/>
      </xdr:nvSpPr>
      <xdr:spPr>
        <a:xfrm>
          <a:off x="16268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40294</xdr:rowOff>
    </xdr:from>
    <xdr:ext cx="405111" cy="259045"/>
    <xdr:sp macro="" textlink="">
      <xdr:nvSpPr>
        <xdr:cNvPr id="542" name="【学校施設】&#10;有形固定資産減価償却率該当値テキスト"/>
        <xdr:cNvSpPr txBox="1"/>
      </xdr:nvSpPr>
      <xdr:spPr>
        <a:xfrm>
          <a:off x="16357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543" name="楕円 542"/>
        <xdr:cNvSpPr/>
      </xdr:nvSpPr>
      <xdr:spPr>
        <a:xfrm>
          <a:off x="15430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112667</xdr:rowOff>
    </xdr:to>
    <xdr:cxnSp macro="">
      <xdr:nvCxnSpPr>
        <xdr:cNvPr id="544" name="直線コネクタ 543"/>
        <xdr:cNvCxnSpPr/>
      </xdr:nvCxnSpPr>
      <xdr:spPr>
        <a:xfrm>
          <a:off x="15481300" y="105351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135346</xdr:rowOff>
    </xdr:from>
    <xdr:to>
      <xdr:col>76</xdr:col>
      <xdr:colOff>165100</xdr:colOff>
      <xdr:row>61</xdr:row>
      <xdr:rowOff>65496</xdr:rowOff>
    </xdr:to>
    <xdr:sp macro="" textlink="">
      <xdr:nvSpPr>
        <xdr:cNvPr id="545" name="楕円 544"/>
        <xdr:cNvSpPr/>
      </xdr:nvSpPr>
      <xdr:spPr>
        <a:xfrm>
          <a:off x="14541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14696</xdr:rowOff>
    </xdr:from>
    <xdr:to>
      <xdr:col>81</xdr:col>
      <xdr:colOff>50800</xdr:colOff>
      <xdr:row>61</xdr:row>
      <xdr:rowOff>76744</xdr:rowOff>
    </xdr:to>
    <xdr:cxnSp macro="">
      <xdr:nvCxnSpPr>
        <xdr:cNvPr id="546" name="直線コネクタ 545"/>
        <xdr:cNvCxnSpPr/>
      </xdr:nvCxnSpPr>
      <xdr:spPr>
        <a:xfrm>
          <a:off x="14592300" y="104731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66766</xdr:rowOff>
    </xdr:from>
    <xdr:to>
      <xdr:col>72</xdr:col>
      <xdr:colOff>38100</xdr:colOff>
      <xdr:row>60</xdr:row>
      <xdr:rowOff>168366</xdr:rowOff>
    </xdr:to>
    <xdr:sp macro="" textlink="">
      <xdr:nvSpPr>
        <xdr:cNvPr id="547" name="楕円 546"/>
        <xdr:cNvSpPr/>
      </xdr:nvSpPr>
      <xdr:spPr>
        <a:xfrm>
          <a:off x="13652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117566</xdr:rowOff>
    </xdr:from>
    <xdr:to>
      <xdr:col>76</xdr:col>
      <xdr:colOff>114300</xdr:colOff>
      <xdr:row>61</xdr:row>
      <xdr:rowOff>14696</xdr:rowOff>
    </xdr:to>
    <xdr:cxnSp macro="">
      <xdr:nvCxnSpPr>
        <xdr:cNvPr id="548" name="直線コネクタ 547"/>
        <xdr:cNvCxnSpPr/>
      </xdr:nvCxnSpPr>
      <xdr:spPr>
        <a:xfrm>
          <a:off x="13703300" y="1040456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35741</xdr:rowOff>
    </xdr:from>
    <xdr:to>
      <xdr:col>67</xdr:col>
      <xdr:colOff>101600</xdr:colOff>
      <xdr:row>61</xdr:row>
      <xdr:rowOff>137341</xdr:rowOff>
    </xdr:to>
    <xdr:sp macro="" textlink="">
      <xdr:nvSpPr>
        <xdr:cNvPr id="549" name="楕円 548"/>
        <xdr:cNvSpPr/>
      </xdr:nvSpPr>
      <xdr:spPr>
        <a:xfrm>
          <a:off x="12763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117566</xdr:rowOff>
    </xdr:from>
    <xdr:to>
      <xdr:col>71</xdr:col>
      <xdr:colOff>177800</xdr:colOff>
      <xdr:row>61</xdr:row>
      <xdr:rowOff>86541</xdr:rowOff>
    </xdr:to>
    <xdr:cxnSp macro="">
      <xdr:nvCxnSpPr>
        <xdr:cNvPr id="550" name="直線コネクタ 549"/>
        <xdr:cNvCxnSpPr/>
      </xdr:nvCxnSpPr>
      <xdr:spPr>
        <a:xfrm flipV="1">
          <a:off x="12814300" y="10404566"/>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51"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552" name="n_2ave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53"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54"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555" name="n_1mainValue【学校施設】&#10;有形固定資産減価償却率"/>
        <xdr:cNvSpPr txBox="1"/>
      </xdr:nvSpPr>
      <xdr:spPr>
        <a:xfrm>
          <a:off x="15266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56623</xdr:rowOff>
    </xdr:from>
    <xdr:ext cx="405111" cy="259045"/>
    <xdr:sp macro="" textlink="">
      <xdr:nvSpPr>
        <xdr:cNvPr id="556" name="n_2mainValue【学校施設】&#10;有形固定資産減価償却率"/>
        <xdr:cNvSpPr txBox="1"/>
      </xdr:nvSpPr>
      <xdr:spPr>
        <a:xfrm>
          <a:off x="14389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159493</xdr:rowOff>
    </xdr:from>
    <xdr:ext cx="405111" cy="259045"/>
    <xdr:sp macro="" textlink="">
      <xdr:nvSpPr>
        <xdr:cNvPr id="557" name="n_3mainValue【学校施設】&#10;有形固定資産減価償却率"/>
        <xdr:cNvSpPr txBox="1"/>
      </xdr:nvSpPr>
      <xdr:spPr>
        <a:xfrm>
          <a:off x="13500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128468</xdr:rowOff>
    </xdr:from>
    <xdr:ext cx="405111" cy="259045"/>
    <xdr:sp macro="" textlink="">
      <xdr:nvSpPr>
        <xdr:cNvPr id="558" name="n_4mainValue【学校施設】&#10;有形固定資産減価償却率"/>
        <xdr:cNvSpPr txBox="1"/>
      </xdr:nvSpPr>
      <xdr:spPr>
        <a:xfrm>
          <a:off x="12611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3" name="直線コネクタ 582"/>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4"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5" name="直線コネクタ 584"/>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6"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7" name="直線コネクタ 586"/>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88"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89" name="フローチャート: 判断 588"/>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90" name="フローチャート: 判断 589"/>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91" name="フローチャート: 判断 590"/>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92" name="フローチャート: 判断 591"/>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93" name="フローチャート: 判断 592"/>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141986</xdr:rowOff>
    </xdr:from>
    <xdr:to>
      <xdr:col>116</xdr:col>
      <xdr:colOff>114300</xdr:colOff>
      <xdr:row>64</xdr:row>
      <xdr:rowOff>72136</xdr:rowOff>
    </xdr:to>
    <xdr:sp macro="" textlink="">
      <xdr:nvSpPr>
        <xdr:cNvPr id="599" name="楕円 598"/>
        <xdr:cNvSpPr/>
      </xdr:nvSpPr>
      <xdr:spPr>
        <a:xfrm>
          <a:off x="22110700" y="109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75836</xdr:rowOff>
    </xdr:from>
    <xdr:ext cx="469744" cy="259045"/>
    <xdr:sp macro="" textlink="">
      <xdr:nvSpPr>
        <xdr:cNvPr id="600" name="【学校施設】&#10;一人当たり面積該当値テキスト"/>
        <xdr:cNvSpPr txBox="1"/>
      </xdr:nvSpPr>
      <xdr:spPr>
        <a:xfrm>
          <a:off x="22199600" y="108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145415</xdr:rowOff>
    </xdr:from>
    <xdr:to>
      <xdr:col>112</xdr:col>
      <xdr:colOff>38100</xdr:colOff>
      <xdr:row>64</xdr:row>
      <xdr:rowOff>75565</xdr:rowOff>
    </xdr:to>
    <xdr:sp macro="" textlink="">
      <xdr:nvSpPr>
        <xdr:cNvPr id="601" name="楕円 600"/>
        <xdr:cNvSpPr/>
      </xdr:nvSpPr>
      <xdr:spPr>
        <a:xfrm>
          <a:off x="212725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21336</xdr:rowOff>
    </xdr:from>
    <xdr:to>
      <xdr:col>116</xdr:col>
      <xdr:colOff>63500</xdr:colOff>
      <xdr:row>64</xdr:row>
      <xdr:rowOff>24765</xdr:rowOff>
    </xdr:to>
    <xdr:cxnSp macro="">
      <xdr:nvCxnSpPr>
        <xdr:cNvPr id="602" name="直線コネクタ 601"/>
        <xdr:cNvCxnSpPr/>
      </xdr:nvCxnSpPr>
      <xdr:spPr>
        <a:xfrm flipV="1">
          <a:off x="21323300" y="1099413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147320</xdr:rowOff>
    </xdr:from>
    <xdr:to>
      <xdr:col>107</xdr:col>
      <xdr:colOff>101600</xdr:colOff>
      <xdr:row>64</xdr:row>
      <xdr:rowOff>77470</xdr:rowOff>
    </xdr:to>
    <xdr:sp macro="" textlink="">
      <xdr:nvSpPr>
        <xdr:cNvPr id="603" name="楕円 602"/>
        <xdr:cNvSpPr/>
      </xdr:nvSpPr>
      <xdr:spPr>
        <a:xfrm>
          <a:off x="20383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24765</xdr:rowOff>
    </xdr:from>
    <xdr:to>
      <xdr:col>111</xdr:col>
      <xdr:colOff>177800</xdr:colOff>
      <xdr:row>64</xdr:row>
      <xdr:rowOff>26670</xdr:rowOff>
    </xdr:to>
    <xdr:cxnSp macro="">
      <xdr:nvCxnSpPr>
        <xdr:cNvPr id="604" name="直線コネクタ 603"/>
        <xdr:cNvCxnSpPr/>
      </xdr:nvCxnSpPr>
      <xdr:spPr>
        <a:xfrm flipV="1">
          <a:off x="20434300" y="109975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149606</xdr:rowOff>
    </xdr:from>
    <xdr:to>
      <xdr:col>102</xdr:col>
      <xdr:colOff>165100</xdr:colOff>
      <xdr:row>64</xdr:row>
      <xdr:rowOff>79756</xdr:rowOff>
    </xdr:to>
    <xdr:sp macro="" textlink="">
      <xdr:nvSpPr>
        <xdr:cNvPr id="605" name="楕円 604"/>
        <xdr:cNvSpPr/>
      </xdr:nvSpPr>
      <xdr:spPr>
        <a:xfrm>
          <a:off x="1949450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26670</xdr:rowOff>
    </xdr:from>
    <xdr:to>
      <xdr:col>107</xdr:col>
      <xdr:colOff>50800</xdr:colOff>
      <xdr:row>64</xdr:row>
      <xdr:rowOff>28956</xdr:rowOff>
    </xdr:to>
    <xdr:cxnSp macro="">
      <xdr:nvCxnSpPr>
        <xdr:cNvPr id="606" name="直線コネクタ 605"/>
        <xdr:cNvCxnSpPr/>
      </xdr:nvCxnSpPr>
      <xdr:spPr>
        <a:xfrm flipV="1">
          <a:off x="19545300" y="109994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147320</xdr:rowOff>
    </xdr:from>
    <xdr:to>
      <xdr:col>98</xdr:col>
      <xdr:colOff>38100</xdr:colOff>
      <xdr:row>64</xdr:row>
      <xdr:rowOff>77470</xdr:rowOff>
    </xdr:to>
    <xdr:sp macro="" textlink="">
      <xdr:nvSpPr>
        <xdr:cNvPr id="607" name="楕円 606"/>
        <xdr:cNvSpPr/>
      </xdr:nvSpPr>
      <xdr:spPr>
        <a:xfrm>
          <a:off x="18605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26670</xdr:rowOff>
    </xdr:from>
    <xdr:to>
      <xdr:col>102</xdr:col>
      <xdr:colOff>114300</xdr:colOff>
      <xdr:row>64</xdr:row>
      <xdr:rowOff>28956</xdr:rowOff>
    </xdr:to>
    <xdr:cxnSp macro="">
      <xdr:nvCxnSpPr>
        <xdr:cNvPr id="608" name="直線コネクタ 607"/>
        <xdr:cNvCxnSpPr/>
      </xdr:nvCxnSpPr>
      <xdr:spPr>
        <a:xfrm>
          <a:off x="18656300" y="109994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609"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610"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611"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12"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66692</xdr:rowOff>
    </xdr:from>
    <xdr:ext cx="469744" cy="259045"/>
    <xdr:sp macro="" textlink="">
      <xdr:nvSpPr>
        <xdr:cNvPr id="613" name="n_1mainValue【学校施設】&#10;一人当たり面積"/>
        <xdr:cNvSpPr txBox="1"/>
      </xdr:nvSpPr>
      <xdr:spPr>
        <a:xfrm>
          <a:off x="21075727"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68597</xdr:rowOff>
    </xdr:from>
    <xdr:ext cx="469744" cy="259045"/>
    <xdr:sp macro="" textlink="">
      <xdr:nvSpPr>
        <xdr:cNvPr id="614" name="n_2mainValue【学校施設】&#10;一人当たり面積"/>
        <xdr:cNvSpPr txBox="1"/>
      </xdr:nvSpPr>
      <xdr:spPr>
        <a:xfrm>
          <a:off x="20199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70883</xdr:rowOff>
    </xdr:from>
    <xdr:ext cx="469744" cy="259045"/>
    <xdr:sp macro="" textlink="">
      <xdr:nvSpPr>
        <xdr:cNvPr id="615" name="n_3mainValue【学校施設】&#10;一人当たり面積"/>
        <xdr:cNvSpPr txBox="1"/>
      </xdr:nvSpPr>
      <xdr:spPr>
        <a:xfrm>
          <a:off x="19310427" y="110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68597</xdr:rowOff>
    </xdr:from>
    <xdr:ext cx="469744" cy="259045"/>
    <xdr:sp macro="" textlink="">
      <xdr:nvSpPr>
        <xdr:cNvPr id="616" name="n_4mainValue【学校施設】&#10;一人当たり面積"/>
        <xdr:cNvSpPr txBox="1"/>
      </xdr:nvSpPr>
      <xdr:spPr>
        <a:xfrm>
          <a:off x="18421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41" name="直線コネクタ 640"/>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4"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5" name="直線コネクタ 644"/>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646" name="【児童館】&#10;有形固定資産減価償却率平均値テキスト"/>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7" name="フローチャート: 判断 646"/>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648" name="フローチャート: 判断 647"/>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49" name="フローチャート: 判断 648"/>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50" name="フローチャート: 判断 649"/>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51" name="フローチャート: 判断 650"/>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657" name="楕円 656"/>
        <xdr:cNvSpPr/>
      </xdr:nvSpPr>
      <xdr:spPr>
        <a:xfrm>
          <a:off x="16268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140988</xdr:rowOff>
    </xdr:from>
    <xdr:ext cx="405111" cy="259045"/>
    <xdr:sp macro="" textlink="">
      <xdr:nvSpPr>
        <xdr:cNvPr id="658" name="【児童館】&#10;有形固定資産減価償却率該当値テキスト"/>
        <xdr:cNvSpPr txBox="1"/>
      </xdr:nvSpPr>
      <xdr:spPr>
        <a:xfrm>
          <a:off x="16357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29211</xdr:rowOff>
    </xdr:from>
    <xdr:to>
      <xdr:col>81</xdr:col>
      <xdr:colOff>101600</xdr:colOff>
      <xdr:row>83</xdr:row>
      <xdr:rowOff>130811</xdr:rowOff>
    </xdr:to>
    <xdr:sp macro="" textlink="">
      <xdr:nvSpPr>
        <xdr:cNvPr id="659" name="楕円 658"/>
        <xdr:cNvSpPr/>
      </xdr:nvSpPr>
      <xdr:spPr>
        <a:xfrm>
          <a:off x="15430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41911</xdr:rowOff>
    </xdr:from>
    <xdr:to>
      <xdr:col>85</xdr:col>
      <xdr:colOff>127000</xdr:colOff>
      <xdr:row>83</xdr:row>
      <xdr:rowOff>80011</xdr:rowOff>
    </xdr:to>
    <xdr:cxnSp macro="">
      <xdr:nvCxnSpPr>
        <xdr:cNvPr id="660" name="直線コネクタ 659"/>
        <xdr:cNvCxnSpPr/>
      </xdr:nvCxnSpPr>
      <xdr:spPr>
        <a:xfrm flipV="1">
          <a:off x="15481300" y="142722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162561</xdr:rowOff>
    </xdr:from>
    <xdr:to>
      <xdr:col>76</xdr:col>
      <xdr:colOff>165100</xdr:colOff>
      <xdr:row>83</xdr:row>
      <xdr:rowOff>92711</xdr:rowOff>
    </xdr:to>
    <xdr:sp macro="" textlink="">
      <xdr:nvSpPr>
        <xdr:cNvPr id="661" name="楕円 660"/>
        <xdr:cNvSpPr/>
      </xdr:nvSpPr>
      <xdr:spPr>
        <a:xfrm>
          <a:off x="14541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41911</xdr:rowOff>
    </xdr:from>
    <xdr:to>
      <xdr:col>81</xdr:col>
      <xdr:colOff>50800</xdr:colOff>
      <xdr:row>83</xdr:row>
      <xdr:rowOff>80011</xdr:rowOff>
    </xdr:to>
    <xdr:cxnSp macro="">
      <xdr:nvCxnSpPr>
        <xdr:cNvPr id="662" name="直線コネクタ 661"/>
        <xdr:cNvCxnSpPr/>
      </xdr:nvCxnSpPr>
      <xdr:spPr>
        <a:xfrm>
          <a:off x="14592300" y="142722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63" name="楕円 662"/>
        <xdr:cNvSpPr/>
      </xdr:nvSpPr>
      <xdr:spPr>
        <a:xfrm>
          <a:off x="1365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3811</xdr:rowOff>
    </xdr:from>
    <xdr:to>
      <xdr:col>76</xdr:col>
      <xdr:colOff>114300</xdr:colOff>
      <xdr:row>83</xdr:row>
      <xdr:rowOff>41911</xdr:rowOff>
    </xdr:to>
    <xdr:cxnSp macro="">
      <xdr:nvCxnSpPr>
        <xdr:cNvPr id="664" name="直線コネクタ 663"/>
        <xdr:cNvCxnSpPr/>
      </xdr:nvCxnSpPr>
      <xdr:spPr>
        <a:xfrm>
          <a:off x="13703300" y="14234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86361</xdr:rowOff>
    </xdr:from>
    <xdr:to>
      <xdr:col>67</xdr:col>
      <xdr:colOff>101600</xdr:colOff>
      <xdr:row>83</xdr:row>
      <xdr:rowOff>16511</xdr:rowOff>
    </xdr:to>
    <xdr:sp macro="" textlink="">
      <xdr:nvSpPr>
        <xdr:cNvPr id="665" name="楕円 664"/>
        <xdr:cNvSpPr/>
      </xdr:nvSpPr>
      <xdr:spPr>
        <a:xfrm>
          <a:off x="12763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137161</xdr:rowOff>
    </xdr:from>
    <xdr:to>
      <xdr:col>71</xdr:col>
      <xdr:colOff>177800</xdr:colOff>
      <xdr:row>83</xdr:row>
      <xdr:rowOff>3811</xdr:rowOff>
    </xdr:to>
    <xdr:cxnSp macro="">
      <xdr:nvCxnSpPr>
        <xdr:cNvPr id="666" name="直線コネクタ 665"/>
        <xdr:cNvCxnSpPr/>
      </xdr:nvCxnSpPr>
      <xdr:spPr>
        <a:xfrm>
          <a:off x="12814300" y="14196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667" name="n_1ave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668" name="n_2ave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669" name="n_3aveValue【児童館】&#10;有形固定資産減価償却率"/>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670" name="n_4aveValue【児童館】&#10;有形固定資産減価償却率"/>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121938</xdr:rowOff>
    </xdr:from>
    <xdr:ext cx="405111" cy="259045"/>
    <xdr:sp macro="" textlink="">
      <xdr:nvSpPr>
        <xdr:cNvPr id="671" name="n_1mainValue【児童館】&#10;有形固定資産減価償却率"/>
        <xdr:cNvSpPr txBox="1"/>
      </xdr:nvSpPr>
      <xdr:spPr>
        <a:xfrm>
          <a:off x="15266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83838</xdr:rowOff>
    </xdr:from>
    <xdr:ext cx="405111" cy="259045"/>
    <xdr:sp macro="" textlink="">
      <xdr:nvSpPr>
        <xdr:cNvPr id="672" name="n_2mainValue【児童館】&#10;有形固定資産減価償却率"/>
        <xdr:cNvSpPr txBox="1"/>
      </xdr:nvSpPr>
      <xdr:spPr>
        <a:xfrm>
          <a:off x="14389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673" name="n_3mainValue【児童館】&#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7638</xdr:rowOff>
    </xdr:from>
    <xdr:ext cx="405111" cy="259045"/>
    <xdr:sp macro="" textlink="">
      <xdr:nvSpPr>
        <xdr:cNvPr id="674" name="n_4mainValue【児童館】&#10;有形固定資産減価償却率"/>
        <xdr:cNvSpPr txBox="1"/>
      </xdr:nvSpPr>
      <xdr:spPr>
        <a:xfrm>
          <a:off x="12611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98" name="直線コネクタ 697"/>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0" name="直線コネクタ 69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1"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2" name="直線コネクタ 701"/>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03"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4" name="フローチャート: 判断 703"/>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5" name="フローチャート: 判断 70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6" name="フローチャート: 判断 70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7" name="フローチャート: 判断 706"/>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8" name="フローチャート: 判断 707"/>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14" name="楕円 713"/>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715" name="【児童館】&#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16" name="楕円 715"/>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717" name="直線コネクタ 716"/>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18" name="楕円 717"/>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719" name="直線コネクタ 718"/>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20" name="楕円 719"/>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721" name="直線コネクタ 720"/>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22" name="楕円 721"/>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723" name="直線コネクタ 722"/>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5"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26"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27"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28"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29"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30"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31" name="n_4main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56" name="直線コネクタ 755"/>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7"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58" name="直線コネクタ 757"/>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59"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60" name="直線コネクタ 759"/>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1"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2" name="フローチャート: 判断 761"/>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63" name="フローチャート: 判断 762"/>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4" name="フローチャート: 判断 763"/>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65" name="フローチャート: 判断 764"/>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66" name="フローチャート: 判断 765"/>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772" name="楕円 771"/>
        <xdr:cNvSpPr/>
      </xdr:nvSpPr>
      <xdr:spPr>
        <a:xfrm>
          <a:off x="16268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20972</xdr:rowOff>
    </xdr:from>
    <xdr:ext cx="405111" cy="259045"/>
    <xdr:sp macro="" textlink="">
      <xdr:nvSpPr>
        <xdr:cNvPr id="773" name="【公民館】&#10;有形固定資産減価償却率該当値テキスト"/>
        <xdr:cNvSpPr txBox="1"/>
      </xdr:nvSpPr>
      <xdr:spPr>
        <a:xfrm>
          <a:off x="16357600"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xdr:rowOff>
    </xdr:from>
    <xdr:to>
      <xdr:col>81</xdr:col>
      <xdr:colOff>101600</xdr:colOff>
      <xdr:row>105</xdr:row>
      <xdr:rowOff>106045</xdr:rowOff>
    </xdr:to>
    <xdr:sp macro="" textlink="">
      <xdr:nvSpPr>
        <xdr:cNvPr id="774" name="楕円 773"/>
        <xdr:cNvSpPr/>
      </xdr:nvSpPr>
      <xdr:spPr>
        <a:xfrm>
          <a:off x="15430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55245</xdr:rowOff>
    </xdr:from>
    <xdr:to>
      <xdr:col>85</xdr:col>
      <xdr:colOff>127000</xdr:colOff>
      <xdr:row>105</xdr:row>
      <xdr:rowOff>93345</xdr:rowOff>
    </xdr:to>
    <xdr:cxnSp macro="">
      <xdr:nvCxnSpPr>
        <xdr:cNvPr id="775" name="直線コネクタ 774"/>
        <xdr:cNvCxnSpPr/>
      </xdr:nvCxnSpPr>
      <xdr:spPr>
        <a:xfrm>
          <a:off x="15481300" y="180574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137795</xdr:rowOff>
    </xdr:from>
    <xdr:to>
      <xdr:col>76</xdr:col>
      <xdr:colOff>165100</xdr:colOff>
      <xdr:row>105</xdr:row>
      <xdr:rowOff>67945</xdr:rowOff>
    </xdr:to>
    <xdr:sp macro="" textlink="">
      <xdr:nvSpPr>
        <xdr:cNvPr id="776" name="楕円 775"/>
        <xdr:cNvSpPr/>
      </xdr:nvSpPr>
      <xdr:spPr>
        <a:xfrm>
          <a:off x="14541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17145</xdr:rowOff>
    </xdr:from>
    <xdr:to>
      <xdr:col>81</xdr:col>
      <xdr:colOff>50800</xdr:colOff>
      <xdr:row>105</xdr:row>
      <xdr:rowOff>55245</xdr:rowOff>
    </xdr:to>
    <xdr:cxnSp macro="">
      <xdr:nvCxnSpPr>
        <xdr:cNvPr id="777" name="直線コネクタ 776"/>
        <xdr:cNvCxnSpPr/>
      </xdr:nvCxnSpPr>
      <xdr:spPr>
        <a:xfrm>
          <a:off x="14592300" y="18019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78" name="楕円 777"/>
        <xdr:cNvSpPr/>
      </xdr:nvSpPr>
      <xdr:spPr>
        <a:xfrm>
          <a:off x="1365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163830</xdr:rowOff>
    </xdr:from>
    <xdr:to>
      <xdr:col>76</xdr:col>
      <xdr:colOff>114300</xdr:colOff>
      <xdr:row>105</xdr:row>
      <xdr:rowOff>17145</xdr:rowOff>
    </xdr:to>
    <xdr:cxnSp macro="">
      <xdr:nvCxnSpPr>
        <xdr:cNvPr id="779" name="直線コネクタ 778"/>
        <xdr:cNvCxnSpPr/>
      </xdr:nvCxnSpPr>
      <xdr:spPr>
        <a:xfrm>
          <a:off x="13703300" y="179946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74930</xdr:rowOff>
    </xdr:from>
    <xdr:to>
      <xdr:col>67</xdr:col>
      <xdr:colOff>101600</xdr:colOff>
      <xdr:row>105</xdr:row>
      <xdr:rowOff>5080</xdr:rowOff>
    </xdr:to>
    <xdr:sp macro="" textlink="">
      <xdr:nvSpPr>
        <xdr:cNvPr id="780" name="楕円 779"/>
        <xdr:cNvSpPr/>
      </xdr:nvSpPr>
      <xdr:spPr>
        <a:xfrm>
          <a:off x="12763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125730</xdr:rowOff>
    </xdr:from>
    <xdr:to>
      <xdr:col>71</xdr:col>
      <xdr:colOff>177800</xdr:colOff>
      <xdr:row>104</xdr:row>
      <xdr:rowOff>163830</xdr:rowOff>
    </xdr:to>
    <xdr:cxnSp macro="">
      <xdr:nvCxnSpPr>
        <xdr:cNvPr id="781" name="直線コネクタ 780"/>
        <xdr:cNvCxnSpPr/>
      </xdr:nvCxnSpPr>
      <xdr:spPr>
        <a:xfrm>
          <a:off x="12814300" y="17956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782" name="n_1aveValue【公民館】&#10;有形固定資産減価償却率"/>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3"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784" name="n_3aveValue【公民館】&#10;有形固定資産減価償却率"/>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85"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97172</xdr:rowOff>
    </xdr:from>
    <xdr:ext cx="405111" cy="259045"/>
    <xdr:sp macro="" textlink="">
      <xdr:nvSpPr>
        <xdr:cNvPr id="786" name="n_1mainValue【公民館】&#10;有形固定資産減価償却率"/>
        <xdr:cNvSpPr txBox="1"/>
      </xdr:nvSpPr>
      <xdr:spPr>
        <a:xfrm>
          <a:off x="15266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59072</xdr:rowOff>
    </xdr:from>
    <xdr:ext cx="405111" cy="259045"/>
    <xdr:sp macro="" textlink="">
      <xdr:nvSpPr>
        <xdr:cNvPr id="787" name="n_2mainValue【公民館】&#10;有形固定資産減価償却率"/>
        <xdr:cNvSpPr txBox="1"/>
      </xdr:nvSpPr>
      <xdr:spPr>
        <a:xfrm>
          <a:off x="14389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788" name="n_3mainValue【公民館】&#10;有形固定資産減価償却率"/>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167657</xdr:rowOff>
    </xdr:from>
    <xdr:ext cx="405111" cy="259045"/>
    <xdr:sp macro="" textlink="">
      <xdr:nvSpPr>
        <xdr:cNvPr id="789" name="n_4mainValue【公民館】&#10;有形固定資産減価償却率"/>
        <xdr:cNvSpPr txBox="1"/>
      </xdr:nvSpPr>
      <xdr:spPr>
        <a:xfrm>
          <a:off x="12611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15" name="直線コネクタ 814"/>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6"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7" name="直線コネクタ 816"/>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18"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19" name="直線コネクタ 818"/>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820" name="【公民館】&#10;一人当たり面積平均値テキスト"/>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21" name="フローチャート: 判断 820"/>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22" name="フローチャート: 判断 821"/>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23" name="フローチャート: 判断 822"/>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24" name="フローチャート: 判断 823"/>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5" name="フローチャート: 判断 824"/>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123371</xdr:rowOff>
    </xdr:from>
    <xdr:to>
      <xdr:col>116</xdr:col>
      <xdr:colOff>114300</xdr:colOff>
      <xdr:row>101</xdr:row>
      <xdr:rowOff>53521</xdr:rowOff>
    </xdr:to>
    <xdr:sp macro="" textlink="">
      <xdr:nvSpPr>
        <xdr:cNvPr id="831" name="楕円 830"/>
        <xdr:cNvSpPr/>
      </xdr:nvSpPr>
      <xdr:spPr>
        <a:xfrm>
          <a:off x="22110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38298</xdr:rowOff>
    </xdr:from>
    <xdr:ext cx="469744" cy="259045"/>
    <xdr:sp macro="" textlink="">
      <xdr:nvSpPr>
        <xdr:cNvPr id="832" name="【公民館】&#10;一人当たり面積該当値テキスト"/>
        <xdr:cNvSpPr txBox="1"/>
      </xdr:nvSpPr>
      <xdr:spPr>
        <a:xfrm>
          <a:off x="22199600" y="1718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123371</xdr:rowOff>
    </xdr:from>
    <xdr:to>
      <xdr:col>112</xdr:col>
      <xdr:colOff>38100</xdr:colOff>
      <xdr:row>101</xdr:row>
      <xdr:rowOff>53521</xdr:rowOff>
    </xdr:to>
    <xdr:sp macro="" textlink="">
      <xdr:nvSpPr>
        <xdr:cNvPr id="833" name="楕円 832"/>
        <xdr:cNvSpPr/>
      </xdr:nvSpPr>
      <xdr:spPr>
        <a:xfrm>
          <a:off x="21272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2721</xdr:rowOff>
    </xdr:from>
    <xdr:to>
      <xdr:col>116</xdr:col>
      <xdr:colOff>63500</xdr:colOff>
      <xdr:row>101</xdr:row>
      <xdr:rowOff>2721</xdr:rowOff>
    </xdr:to>
    <xdr:cxnSp macro="">
      <xdr:nvCxnSpPr>
        <xdr:cNvPr id="834" name="直線コネクタ 833"/>
        <xdr:cNvCxnSpPr/>
      </xdr:nvCxnSpPr>
      <xdr:spPr>
        <a:xfrm>
          <a:off x="21323300" y="17319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66221</xdr:rowOff>
    </xdr:from>
    <xdr:to>
      <xdr:col>107</xdr:col>
      <xdr:colOff>101600</xdr:colOff>
      <xdr:row>101</xdr:row>
      <xdr:rowOff>167821</xdr:rowOff>
    </xdr:to>
    <xdr:sp macro="" textlink="">
      <xdr:nvSpPr>
        <xdr:cNvPr id="835" name="楕円 834"/>
        <xdr:cNvSpPr/>
      </xdr:nvSpPr>
      <xdr:spPr>
        <a:xfrm>
          <a:off x="20383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2721</xdr:rowOff>
    </xdr:from>
    <xdr:to>
      <xdr:col>111</xdr:col>
      <xdr:colOff>177800</xdr:colOff>
      <xdr:row>101</xdr:row>
      <xdr:rowOff>117021</xdr:rowOff>
    </xdr:to>
    <xdr:cxnSp macro="">
      <xdr:nvCxnSpPr>
        <xdr:cNvPr id="836" name="直線コネクタ 835"/>
        <xdr:cNvCxnSpPr/>
      </xdr:nvCxnSpPr>
      <xdr:spPr>
        <a:xfrm flipV="1">
          <a:off x="20434300" y="1731917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9071</xdr:rowOff>
    </xdr:from>
    <xdr:to>
      <xdr:col>102</xdr:col>
      <xdr:colOff>165100</xdr:colOff>
      <xdr:row>102</xdr:row>
      <xdr:rowOff>110671</xdr:rowOff>
    </xdr:to>
    <xdr:sp macro="" textlink="">
      <xdr:nvSpPr>
        <xdr:cNvPr id="837" name="楕円 836"/>
        <xdr:cNvSpPr/>
      </xdr:nvSpPr>
      <xdr:spPr>
        <a:xfrm>
          <a:off x="19494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117021</xdr:rowOff>
    </xdr:from>
    <xdr:to>
      <xdr:col>107</xdr:col>
      <xdr:colOff>50800</xdr:colOff>
      <xdr:row>102</xdr:row>
      <xdr:rowOff>59871</xdr:rowOff>
    </xdr:to>
    <xdr:cxnSp macro="">
      <xdr:nvCxnSpPr>
        <xdr:cNvPr id="838" name="直線コネクタ 837"/>
        <xdr:cNvCxnSpPr/>
      </xdr:nvCxnSpPr>
      <xdr:spPr>
        <a:xfrm flipV="1">
          <a:off x="19545300" y="1743347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9071</xdr:rowOff>
    </xdr:from>
    <xdr:to>
      <xdr:col>98</xdr:col>
      <xdr:colOff>38100</xdr:colOff>
      <xdr:row>102</xdr:row>
      <xdr:rowOff>110671</xdr:rowOff>
    </xdr:to>
    <xdr:sp macro="" textlink="">
      <xdr:nvSpPr>
        <xdr:cNvPr id="839" name="楕円 838"/>
        <xdr:cNvSpPr/>
      </xdr:nvSpPr>
      <xdr:spPr>
        <a:xfrm>
          <a:off x="18605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59871</xdr:rowOff>
    </xdr:from>
    <xdr:to>
      <xdr:col>102</xdr:col>
      <xdr:colOff>114300</xdr:colOff>
      <xdr:row>102</xdr:row>
      <xdr:rowOff>59871</xdr:rowOff>
    </xdr:to>
    <xdr:cxnSp macro="">
      <xdr:nvCxnSpPr>
        <xdr:cNvPr id="840" name="直線コネクタ 839"/>
        <xdr:cNvCxnSpPr/>
      </xdr:nvCxnSpPr>
      <xdr:spPr>
        <a:xfrm>
          <a:off x="18656300" y="17547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109963</xdr:rowOff>
    </xdr:from>
    <xdr:ext cx="469744" cy="259045"/>
    <xdr:sp macro="" textlink="">
      <xdr:nvSpPr>
        <xdr:cNvPr id="841" name="n_1aveValue【公民館】&#10;一人当たり面積"/>
        <xdr:cNvSpPr txBox="1"/>
      </xdr:nvSpPr>
      <xdr:spPr>
        <a:xfrm>
          <a:off x="21075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842" name="n_2aveValue【公民館】&#10;一人当たり面積"/>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158948</xdr:rowOff>
    </xdr:from>
    <xdr:ext cx="469744" cy="259045"/>
    <xdr:sp macro="" textlink="">
      <xdr:nvSpPr>
        <xdr:cNvPr id="843" name="n_3aveValue【公民館】&#10;一人当たり面積"/>
        <xdr:cNvSpPr txBox="1"/>
      </xdr:nvSpPr>
      <xdr:spPr>
        <a:xfrm>
          <a:off x="19310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44"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70048</xdr:rowOff>
    </xdr:from>
    <xdr:ext cx="469744" cy="259045"/>
    <xdr:sp macro="" textlink="">
      <xdr:nvSpPr>
        <xdr:cNvPr id="845" name="n_1mainValue【公民館】&#10;一人当たり面積"/>
        <xdr:cNvSpPr txBox="1"/>
      </xdr:nvSpPr>
      <xdr:spPr>
        <a:xfrm>
          <a:off x="21075727" y="1704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12898</xdr:rowOff>
    </xdr:from>
    <xdr:ext cx="469744" cy="259045"/>
    <xdr:sp macro="" textlink="">
      <xdr:nvSpPr>
        <xdr:cNvPr id="846" name="n_2mainValue【公民館】&#10;一人当たり面積"/>
        <xdr:cNvSpPr txBox="1"/>
      </xdr:nvSpPr>
      <xdr:spPr>
        <a:xfrm>
          <a:off x="20199427" y="1715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127198</xdr:rowOff>
    </xdr:from>
    <xdr:ext cx="469744" cy="259045"/>
    <xdr:sp macro="" textlink="">
      <xdr:nvSpPr>
        <xdr:cNvPr id="847" name="n_3mainValue【公民館】&#10;一人当たり面積"/>
        <xdr:cNvSpPr txBox="1"/>
      </xdr:nvSpPr>
      <xdr:spPr>
        <a:xfrm>
          <a:off x="19310427" y="1727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127198</xdr:rowOff>
    </xdr:from>
    <xdr:ext cx="469744" cy="259045"/>
    <xdr:sp macro="" textlink="">
      <xdr:nvSpPr>
        <xdr:cNvPr id="848" name="n_4mainValue【公民館】&#10;一人当たり面積"/>
        <xdr:cNvSpPr txBox="1"/>
      </xdr:nvSpPr>
      <xdr:spPr>
        <a:xfrm>
          <a:off x="18421427" y="1727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道路や橋りょうなどのインフラ資産は有形固定資産減価償却率が高い傾向にあり、老朽化が進んでいる。</a:t>
          </a:r>
        </a:p>
        <a:p>
          <a:r>
            <a:rPr kumimoji="1" lang="ja-JP" altLang="en-US" sz="1300">
              <a:latin typeface="ＭＳ Ｐゴシック" panose="020B0600070205080204" pitchFamily="50" charset="-128"/>
              <a:ea typeface="ＭＳ Ｐゴシック" panose="020B0600070205080204" pitchFamily="50" charset="-128"/>
            </a:rPr>
            <a:t>また、市営住宅や学校施設は今後施設の集約化・長寿命化等を進めていく予定であり、全体的な施設の老朽化対策に取り組んでいく。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156,204
154,779
53.44
72,022,270
71,146,204
756,274
31,834,487
72,700,233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73" name="楕円 72"/>
        <xdr:cNvSpPr/>
      </xdr:nvSpPr>
      <xdr:spPr>
        <a:xfrm>
          <a:off x="4584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64787</xdr:rowOff>
    </xdr:from>
    <xdr:ext cx="405111" cy="259045"/>
    <xdr:sp macro="" textlink="">
      <xdr:nvSpPr>
        <xdr:cNvPr id="74" name="【図書館】&#10;有形固定資産減価償却率該当値テキスト"/>
        <xdr:cNvSpPr txBox="1"/>
      </xdr:nvSpPr>
      <xdr:spPr>
        <a:xfrm>
          <a:off x="4673600"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137160</xdr:rowOff>
    </xdr:to>
    <xdr:cxnSp macro="">
      <xdr:nvCxnSpPr>
        <xdr:cNvPr id="76" name="直線コネクタ 75"/>
        <xdr:cNvCxnSpPr/>
      </xdr:nvCxnSpPr>
      <xdr:spPr>
        <a:xfrm>
          <a:off x="3797300" y="64427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77" name="楕円 76"/>
        <xdr:cNvSpPr/>
      </xdr:nvSpPr>
      <xdr:spPr>
        <a:xfrm>
          <a:off x="2857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60960</xdr:rowOff>
    </xdr:from>
    <xdr:to>
      <xdr:col>19</xdr:col>
      <xdr:colOff>177800</xdr:colOff>
      <xdr:row>37</xdr:row>
      <xdr:rowOff>99060</xdr:rowOff>
    </xdr:to>
    <xdr:cxnSp macro="">
      <xdr:nvCxnSpPr>
        <xdr:cNvPr id="78" name="直線コネクタ 77"/>
        <xdr:cNvCxnSpPr/>
      </xdr:nvCxnSpPr>
      <xdr:spPr>
        <a:xfrm>
          <a:off x="2908300" y="6404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143510</xdr:rowOff>
    </xdr:from>
    <xdr:to>
      <xdr:col>10</xdr:col>
      <xdr:colOff>165100</xdr:colOff>
      <xdr:row>37</xdr:row>
      <xdr:rowOff>73660</xdr:rowOff>
    </xdr:to>
    <xdr:sp macro="" textlink="">
      <xdr:nvSpPr>
        <xdr:cNvPr id="79" name="楕円 78"/>
        <xdr:cNvSpPr/>
      </xdr:nvSpPr>
      <xdr:spPr>
        <a:xfrm>
          <a:off x="196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22860</xdr:rowOff>
    </xdr:from>
    <xdr:to>
      <xdr:col>15</xdr:col>
      <xdr:colOff>50800</xdr:colOff>
      <xdr:row>37</xdr:row>
      <xdr:rowOff>60960</xdr:rowOff>
    </xdr:to>
    <xdr:cxnSp macro="">
      <xdr:nvCxnSpPr>
        <xdr:cNvPr id="80" name="直線コネクタ 79"/>
        <xdr:cNvCxnSpPr/>
      </xdr:nvCxnSpPr>
      <xdr:spPr>
        <a:xfrm>
          <a:off x="2019300" y="63665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105410</xdr:rowOff>
    </xdr:from>
    <xdr:to>
      <xdr:col>6</xdr:col>
      <xdr:colOff>38100</xdr:colOff>
      <xdr:row>37</xdr:row>
      <xdr:rowOff>35560</xdr:rowOff>
    </xdr:to>
    <xdr:sp macro="" textlink="">
      <xdr:nvSpPr>
        <xdr:cNvPr id="81" name="楕円 80"/>
        <xdr:cNvSpPr/>
      </xdr:nvSpPr>
      <xdr:spPr>
        <a:xfrm>
          <a:off x="1079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156210</xdr:rowOff>
    </xdr:from>
    <xdr:to>
      <xdr:col>10</xdr:col>
      <xdr:colOff>114300</xdr:colOff>
      <xdr:row>37</xdr:row>
      <xdr:rowOff>22860</xdr:rowOff>
    </xdr:to>
    <xdr:cxnSp macro="">
      <xdr:nvCxnSpPr>
        <xdr:cNvPr id="82" name="直線コネクタ 81"/>
        <xdr:cNvCxnSpPr/>
      </xdr:nvCxnSpPr>
      <xdr:spPr>
        <a:xfrm>
          <a:off x="1130300" y="63284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83" name="n_1aveValue【図書館】&#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4" name="n_2aveValue【図書館】&#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図書館】&#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140987</xdr:rowOff>
    </xdr:from>
    <xdr:ext cx="405111" cy="259045"/>
    <xdr:sp macro="" textlink="">
      <xdr:nvSpPr>
        <xdr:cNvPr id="87" name="n_1mainValue【図書館】&#10;有形固定資産減価償却率"/>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88" name="n_2main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9" name="n_3mainValue【図書館】&#10;有形固定資産減価償却率"/>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90" name="n_4main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30" name="楕円 129"/>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31" name="【図書館】&#10;一人当たり面積該当値テキスト"/>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32" name="楕円 131"/>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33" name="直線コネクタ 132"/>
        <xdr:cNvCxnSpPr/>
      </xdr:nvCxnSpPr>
      <xdr:spPr>
        <a:xfrm>
          <a:off x="9639300" y="699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34" name="楕円 133"/>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35" name="直線コネクタ 134"/>
        <xdr:cNvCxnSpPr/>
      </xdr:nvCxnSpPr>
      <xdr:spPr>
        <a:xfrm>
          <a:off x="8750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6" name="楕円 135"/>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139700</xdr:rowOff>
    </xdr:from>
    <xdr:to>
      <xdr:col>45</xdr:col>
      <xdr:colOff>177800</xdr:colOff>
      <xdr:row>40</xdr:row>
      <xdr:rowOff>152400</xdr:rowOff>
    </xdr:to>
    <xdr:cxnSp macro="">
      <xdr:nvCxnSpPr>
        <xdr:cNvPr id="137" name="直線コネクタ 136"/>
        <xdr:cNvCxnSpPr/>
      </xdr:nvCxnSpPr>
      <xdr:spPr>
        <a:xfrm flipV="1">
          <a:off x="7861300" y="699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8" name="楕円 137"/>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39" name="直線コネクタ 138"/>
        <xdr:cNvCxnSpPr/>
      </xdr:nvCxnSpPr>
      <xdr:spPr>
        <a:xfrm>
          <a:off x="6972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40"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3"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44"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45" name="n_2mainValue【図書館】&#10;一人当たり面積"/>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6" name="n_3main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7" name="n_4main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77" name="【体育館・プー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88" name="楕円 187"/>
        <xdr:cNvSpPr/>
      </xdr:nvSpPr>
      <xdr:spPr>
        <a:xfrm>
          <a:off x="4584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59707</xdr:rowOff>
    </xdr:from>
    <xdr:ext cx="405111" cy="259045"/>
    <xdr:sp macro="" textlink="">
      <xdr:nvSpPr>
        <xdr:cNvPr id="189" name="【体育館・プール】&#10;有形固定資産減価償却率該当値テキスト"/>
        <xdr:cNvSpPr txBox="1"/>
      </xdr:nvSpPr>
      <xdr:spPr>
        <a:xfrm>
          <a:off x="46736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8255</xdr:rowOff>
    </xdr:from>
    <xdr:to>
      <xdr:col>20</xdr:col>
      <xdr:colOff>38100</xdr:colOff>
      <xdr:row>58</xdr:row>
      <xdr:rowOff>109855</xdr:rowOff>
    </xdr:to>
    <xdr:sp macro="" textlink="">
      <xdr:nvSpPr>
        <xdr:cNvPr id="190" name="楕円 189"/>
        <xdr:cNvSpPr/>
      </xdr:nvSpPr>
      <xdr:spPr>
        <a:xfrm>
          <a:off x="3746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59055</xdr:rowOff>
    </xdr:from>
    <xdr:to>
      <xdr:col>24</xdr:col>
      <xdr:colOff>63500</xdr:colOff>
      <xdr:row>58</xdr:row>
      <xdr:rowOff>87630</xdr:rowOff>
    </xdr:to>
    <xdr:cxnSp macro="">
      <xdr:nvCxnSpPr>
        <xdr:cNvPr id="191" name="直線コネクタ 190"/>
        <xdr:cNvCxnSpPr/>
      </xdr:nvCxnSpPr>
      <xdr:spPr>
        <a:xfrm>
          <a:off x="3797300" y="100031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137795</xdr:rowOff>
    </xdr:from>
    <xdr:to>
      <xdr:col>15</xdr:col>
      <xdr:colOff>101600</xdr:colOff>
      <xdr:row>58</xdr:row>
      <xdr:rowOff>67945</xdr:rowOff>
    </xdr:to>
    <xdr:sp macro="" textlink="">
      <xdr:nvSpPr>
        <xdr:cNvPr id="192" name="楕円 191"/>
        <xdr:cNvSpPr/>
      </xdr:nvSpPr>
      <xdr:spPr>
        <a:xfrm>
          <a:off x="2857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17145</xdr:rowOff>
    </xdr:from>
    <xdr:to>
      <xdr:col>19</xdr:col>
      <xdr:colOff>177800</xdr:colOff>
      <xdr:row>58</xdr:row>
      <xdr:rowOff>59055</xdr:rowOff>
    </xdr:to>
    <xdr:cxnSp macro="">
      <xdr:nvCxnSpPr>
        <xdr:cNvPr id="193" name="直線コネクタ 192"/>
        <xdr:cNvCxnSpPr/>
      </xdr:nvCxnSpPr>
      <xdr:spPr>
        <a:xfrm>
          <a:off x="2908300" y="9961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95885</xdr:rowOff>
    </xdr:from>
    <xdr:to>
      <xdr:col>10</xdr:col>
      <xdr:colOff>165100</xdr:colOff>
      <xdr:row>58</xdr:row>
      <xdr:rowOff>26035</xdr:rowOff>
    </xdr:to>
    <xdr:sp macro="" textlink="">
      <xdr:nvSpPr>
        <xdr:cNvPr id="194" name="楕円 193"/>
        <xdr:cNvSpPr/>
      </xdr:nvSpPr>
      <xdr:spPr>
        <a:xfrm>
          <a:off x="1968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146685</xdr:rowOff>
    </xdr:from>
    <xdr:to>
      <xdr:col>15</xdr:col>
      <xdr:colOff>50800</xdr:colOff>
      <xdr:row>58</xdr:row>
      <xdr:rowOff>17145</xdr:rowOff>
    </xdr:to>
    <xdr:cxnSp macro="">
      <xdr:nvCxnSpPr>
        <xdr:cNvPr id="195" name="直線コネクタ 194"/>
        <xdr:cNvCxnSpPr/>
      </xdr:nvCxnSpPr>
      <xdr:spPr>
        <a:xfrm>
          <a:off x="2019300" y="99193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69215</xdr:rowOff>
    </xdr:from>
    <xdr:to>
      <xdr:col>6</xdr:col>
      <xdr:colOff>38100</xdr:colOff>
      <xdr:row>57</xdr:row>
      <xdr:rowOff>170815</xdr:rowOff>
    </xdr:to>
    <xdr:sp macro="" textlink="">
      <xdr:nvSpPr>
        <xdr:cNvPr id="196" name="楕円 195"/>
        <xdr:cNvSpPr/>
      </xdr:nvSpPr>
      <xdr:spPr>
        <a:xfrm>
          <a:off x="1079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120015</xdr:rowOff>
    </xdr:from>
    <xdr:to>
      <xdr:col>10</xdr:col>
      <xdr:colOff>114300</xdr:colOff>
      <xdr:row>57</xdr:row>
      <xdr:rowOff>146685</xdr:rowOff>
    </xdr:to>
    <xdr:cxnSp macro="">
      <xdr:nvCxnSpPr>
        <xdr:cNvPr id="197" name="直線コネクタ 196"/>
        <xdr:cNvCxnSpPr/>
      </xdr:nvCxnSpPr>
      <xdr:spPr>
        <a:xfrm>
          <a:off x="1130300" y="98926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8" name="n_1aveValue【体育館・プー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99"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0"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1" name="n_4aveValue【体育館・プール】&#10;有形固定資産減価償却率"/>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126382</xdr:rowOff>
    </xdr:from>
    <xdr:ext cx="405111" cy="259045"/>
    <xdr:sp macro="" textlink="">
      <xdr:nvSpPr>
        <xdr:cNvPr id="202" name="n_1mainValue【体育館・プール】&#10;有形固定資産減価償却率"/>
        <xdr:cNvSpPr txBox="1"/>
      </xdr:nvSpPr>
      <xdr:spPr>
        <a:xfrm>
          <a:off x="35820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84472</xdr:rowOff>
    </xdr:from>
    <xdr:ext cx="405111" cy="259045"/>
    <xdr:sp macro="" textlink="">
      <xdr:nvSpPr>
        <xdr:cNvPr id="203" name="n_2mainValue【体育館・プール】&#10;有形固定資産減価償却率"/>
        <xdr:cNvSpPr txBox="1"/>
      </xdr:nvSpPr>
      <xdr:spPr>
        <a:xfrm>
          <a:off x="27057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42562</xdr:rowOff>
    </xdr:from>
    <xdr:ext cx="405111" cy="259045"/>
    <xdr:sp macro="" textlink="">
      <xdr:nvSpPr>
        <xdr:cNvPr id="204" name="n_3mainValue【体育館・プール】&#10;有形固定資産減価償却率"/>
        <xdr:cNvSpPr txBox="1"/>
      </xdr:nvSpPr>
      <xdr:spPr>
        <a:xfrm>
          <a:off x="1816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15892</xdr:rowOff>
    </xdr:from>
    <xdr:ext cx="405111" cy="259045"/>
    <xdr:sp macro="" textlink="">
      <xdr:nvSpPr>
        <xdr:cNvPr id="205" name="n_4mainValue【体育館・プール】&#10;有形固定資産減価償却率"/>
        <xdr:cNvSpPr txBox="1"/>
      </xdr:nvSpPr>
      <xdr:spPr>
        <a:xfrm>
          <a:off x="927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32" name="【体育館・プール】&#10;一人当たり面積平均値テキスト"/>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152654</xdr:rowOff>
    </xdr:from>
    <xdr:to>
      <xdr:col>55</xdr:col>
      <xdr:colOff>50800</xdr:colOff>
      <xdr:row>62</xdr:row>
      <xdr:rowOff>82804</xdr:rowOff>
    </xdr:to>
    <xdr:sp macro="" textlink="">
      <xdr:nvSpPr>
        <xdr:cNvPr id="243" name="楕円 242"/>
        <xdr:cNvSpPr/>
      </xdr:nvSpPr>
      <xdr:spPr>
        <a:xfrm>
          <a:off x="104267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131081</xdr:rowOff>
    </xdr:from>
    <xdr:ext cx="469744" cy="259045"/>
    <xdr:sp macro="" textlink="">
      <xdr:nvSpPr>
        <xdr:cNvPr id="244" name="【体育館・プール】&#10;一人当たり面積該当値テキスト"/>
        <xdr:cNvSpPr txBox="1"/>
      </xdr:nvSpPr>
      <xdr:spPr>
        <a:xfrm>
          <a:off x="10515600"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152654</xdr:rowOff>
    </xdr:from>
    <xdr:to>
      <xdr:col>50</xdr:col>
      <xdr:colOff>165100</xdr:colOff>
      <xdr:row>62</xdr:row>
      <xdr:rowOff>82804</xdr:rowOff>
    </xdr:to>
    <xdr:sp macro="" textlink="">
      <xdr:nvSpPr>
        <xdr:cNvPr id="245" name="楕円 244"/>
        <xdr:cNvSpPr/>
      </xdr:nvSpPr>
      <xdr:spPr>
        <a:xfrm>
          <a:off x="9588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32004</xdr:rowOff>
    </xdr:from>
    <xdr:to>
      <xdr:col>55</xdr:col>
      <xdr:colOff>0</xdr:colOff>
      <xdr:row>62</xdr:row>
      <xdr:rowOff>32004</xdr:rowOff>
    </xdr:to>
    <xdr:cxnSp macro="">
      <xdr:nvCxnSpPr>
        <xdr:cNvPr id="246" name="直線コネクタ 245"/>
        <xdr:cNvCxnSpPr/>
      </xdr:nvCxnSpPr>
      <xdr:spPr>
        <a:xfrm>
          <a:off x="9639300" y="10661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152654</xdr:rowOff>
    </xdr:from>
    <xdr:to>
      <xdr:col>46</xdr:col>
      <xdr:colOff>38100</xdr:colOff>
      <xdr:row>62</xdr:row>
      <xdr:rowOff>82804</xdr:rowOff>
    </xdr:to>
    <xdr:sp macro="" textlink="">
      <xdr:nvSpPr>
        <xdr:cNvPr id="247" name="楕円 246"/>
        <xdr:cNvSpPr/>
      </xdr:nvSpPr>
      <xdr:spPr>
        <a:xfrm>
          <a:off x="8699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32004</xdr:rowOff>
    </xdr:from>
    <xdr:to>
      <xdr:col>50</xdr:col>
      <xdr:colOff>114300</xdr:colOff>
      <xdr:row>62</xdr:row>
      <xdr:rowOff>32004</xdr:rowOff>
    </xdr:to>
    <xdr:cxnSp macro="">
      <xdr:nvCxnSpPr>
        <xdr:cNvPr id="248" name="直線コネクタ 247"/>
        <xdr:cNvCxnSpPr/>
      </xdr:nvCxnSpPr>
      <xdr:spPr>
        <a:xfrm>
          <a:off x="8750300" y="1066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157226</xdr:rowOff>
    </xdr:from>
    <xdr:to>
      <xdr:col>41</xdr:col>
      <xdr:colOff>101600</xdr:colOff>
      <xdr:row>62</xdr:row>
      <xdr:rowOff>87376</xdr:rowOff>
    </xdr:to>
    <xdr:sp macro="" textlink="">
      <xdr:nvSpPr>
        <xdr:cNvPr id="249" name="楕円 248"/>
        <xdr:cNvSpPr/>
      </xdr:nvSpPr>
      <xdr:spPr>
        <a:xfrm>
          <a:off x="7810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32004</xdr:rowOff>
    </xdr:from>
    <xdr:to>
      <xdr:col>45</xdr:col>
      <xdr:colOff>177800</xdr:colOff>
      <xdr:row>62</xdr:row>
      <xdr:rowOff>36576</xdr:rowOff>
    </xdr:to>
    <xdr:cxnSp macro="">
      <xdr:nvCxnSpPr>
        <xdr:cNvPr id="250" name="直線コネクタ 249"/>
        <xdr:cNvCxnSpPr/>
      </xdr:nvCxnSpPr>
      <xdr:spPr>
        <a:xfrm flipV="1">
          <a:off x="7861300" y="1066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51" name="楕円 250"/>
        <xdr:cNvSpPr/>
      </xdr:nvSpPr>
      <xdr:spPr>
        <a:xfrm>
          <a:off x="6921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27432</xdr:rowOff>
    </xdr:from>
    <xdr:to>
      <xdr:col>41</xdr:col>
      <xdr:colOff>50800</xdr:colOff>
      <xdr:row>62</xdr:row>
      <xdr:rowOff>36576</xdr:rowOff>
    </xdr:to>
    <xdr:cxnSp macro="">
      <xdr:nvCxnSpPr>
        <xdr:cNvPr id="252" name="直線コネクタ 251"/>
        <xdr:cNvCxnSpPr/>
      </xdr:nvCxnSpPr>
      <xdr:spPr>
        <a:xfrm>
          <a:off x="6972300" y="10657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53" name="n_1ave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4"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5"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6"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73931</xdr:rowOff>
    </xdr:from>
    <xdr:ext cx="469744" cy="259045"/>
    <xdr:sp macro="" textlink="">
      <xdr:nvSpPr>
        <xdr:cNvPr id="257" name="n_1mainValue【体育館・プール】&#10;一人当たり面積"/>
        <xdr:cNvSpPr txBox="1"/>
      </xdr:nvSpPr>
      <xdr:spPr>
        <a:xfrm>
          <a:off x="9391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73931</xdr:rowOff>
    </xdr:from>
    <xdr:ext cx="469744" cy="259045"/>
    <xdr:sp macro="" textlink="">
      <xdr:nvSpPr>
        <xdr:cNvPr id="258" name="n_2mainValue【体育館・プール】&#10;一人当たり面積"/>
        <xdr:cNvSpPr txBox="1"/>
      </xdr:nvSpPr>
      <xdr:spPr>
        <a:xfrm>
          <a:off x="8515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78503</xdr:rowOff>
    </xdr:from>
    <xdr:ext cx="469744" cy="259045"/>
    <xdr:sp macro="" textlink="">
      <xdr:nvSpPr>
        <xdr:cNvPr id="259" name="n_3mainValue【体育館・プール】&#10;一人当たり面積"/>
        <xdr:cNvSpPr txBox="1"/>
      </xdr:nvSpPr>
      <xdr:spPr>
        <a:xfrm>
          <a:off x="7626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69359</xdr:rowOff>
    </xdr:from>
    <xdr:ext cx="469744" cy="259045"/>
    <xdr:sp macro="" textlink="">
      <xdr:nvSpPr>
        <xdr:cNvPr id="260" name="n_4mainValue【体育館・プール】&#10;一人当たり面積"/>
        <xdr:cNvSpPr txBox="1"/>
      </xdr:nvSpPr>
      <xdr:spPr>
        <a:xfrm>
          <a:off x="6737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91" name="【福祉施設】&#10;有形固定資産減価償却率平均値テキスト"/>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73842</xdr:rowOff>
    </xdr:from>
    <xdr:to>
      <xdr:col>24</xdr:col>
      <xdr:colOff>114300</xdr:colOff>
      <xdr:row>85</xdr:row>
      <xdr:rowOff>3992</xdr:rowOff>
    </xdr:to>
    <xdr:sp macro="" textlink="">
      <xdr:nvSpPr>
        <xdr:cNvPr id="302" name="楕円 301"/>
        <xdr:cNvSpPr/>
      </xdr:nvSpPr>
      <xdr:spPr>
        <a:xfrm>
          <a:off x="45847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52269</xdr:rowOff>
    </xdr:from>
    <xdr:ext cx="405111" cy="259045"/>
    <xdr:sp macro="" textlink="">
      <xdr:nvSpPr>
        <xdr:cNvPr id="303" name="【福祉施設】&#10;有形固定資産減価償却率該当値テキスト"/>
        <xdr:cNvSpPr txBox="1"/>
      </xdr:nvSpPr>
      <xdr:spPr>
        <a:xfrm>
          <a:off x="4673600"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29755</xdr:rowOff>
    </xdr:from>
    <xdr:to>
      <xdr:col>20</xdr:col>
      <xdr:colOff>38100</xdr:colOff>
      <xdr:row>84</xdr:row>
      <xdr:rowOff>131355</xdr:rowOff>
    </xdr:to>
    <xdr:sp macro="" textlink="">
      <xdr:nvSpPr>
        <xdr:cNvPr id="304" name="楕円 303"/>
        <xdr:cNvSpPr/>
      </xdr:nvSpPr>
      <xdr:spPr>
        <a:xfrm>
          <a:off x="3746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80555</xdr:rowOff>
    </xdr:from>
    <xdr:to>
      <xdr:col>24</xdr:col>
      <xdr:colOff>63500</xdr:colOff>
      <xdr:row>84</xdr:row>
      <xdr:rowOff>124642</xdr:rowOff>
    </xdr:to>
    <xdr:cxnSp macro="">
      <xdr:nvCxnSpPr>
        <xdr:cNvPr id="305" name="直線コネクタ 304"/>
        <xdr:cNvCxnSpPr/>
      </xdr:nvCxnSpPr>
      <xdr:spPr>
        <a:xfrm>
          <a:off x="3797300" y="1448235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163649</xdr:rowOff>
    </xdr:from>
    <xdr:to>
      <xdr:col>15</xdr:col>
      <xdr:colOff>101600</xdr:colOff>
      <xdr:row>84</xdr:row>
      <xdr:rowOff>93799</xdr:rowOff>
    </xdr:to>
    <xdr:sp macro="" textlink="">
      <xdr:nvSpPr>
        <xdr:cNvPr id="306" name="楕円 305"/>
        <xdr:cNvSpPr/>
      </xdr:nvSpPr>
      <xdr:spPr>
        <a:xfrm>
          <a:off x="2857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42999</xdr:rowOff>
    </xdr:from>
    <xdr:to>
      <xdr:col>19</xdr:col>
      <xdr:colOff>177800</xdr:colOff>
      <xdr:row>84</xdr:row>
      <xdr:rowOff>80555</xdr:rowOff>
    </xdr:to>
    <xdr:cxnSp macro="">
      <xdr:nvCxnSpPr>
        <xdr:cNvPr id="307" name="直線コネクタ 306"/>
        <xdr:cNvCxnSpPr/>
      </xdr:nvCxnSpPr>
      <xdr:spPr>
        <a:xfrm>
          <a:off x="2908300" y="1444479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165281</xdr:rowOff>
    </xdr:from>
    <xdr:to>
      <xdr:col>10</xdr:col>
      <xdr:colOff>165100</xdr:colOff>
      <xdr:row>84</xdr:row>
      <xdr:rowOff>95431</xdr:rowOff>
    </xdr:to>
    <xdr:sp macro="" textlink="">
      <xdr:nvSpPr>
        <xdr:cNvPr id="308" name="楕円 307"/>
        <xdr:cNvSpPr/>
      </xdr:nvSpPr>
      <xdr:spPr>
        <a:xfrm>
          <a:off x="1968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42999</xdr:rowOff>
    </xdr:from>
    <xdr:to>
      <xdr:col>15</xdr:col>
      <xdr:colOff>50800</xdr:colOff>
      <xdr:row>84</xdr:row>
      <xdr:rowOff>44631</xdr:rowOff>
    </xdr:to>
    <xdr:cxnSp macro="">
      <xdr:nvCxnSpPr>
        <xdr:cNvPr id="309" name="直線コネクタ 308"/>
        <xdr:cNvCxnSpPr/>
      </xdr:nvCxnSpPr>
      <xdr:spPr>
        <a:xfrm flipV="1">
          <a:off x="2019300" y="144447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127726</xdr:rowOff>
    </xdr:from>
    <xdr:to>
      <xdr:col>6</xdr:col>
      <xdr:colOff>38100</xdr:colOff>
      <xdr:row>84</xdr:row>
      <xdr:rowOff>57876</xdr:rowOff>
    </xdr:to>
    <xdr:sp macro="" textlink="">
      <xdr:nvSpPr>
        <xdr:cNvPr id="310" name="楕円 309"/>
        <xdr:cNvSpPr/>
      </xdr:nvSpPr>
      <xdr:spPr>
        <a:xfrm>
          <a:off x="1079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7076</xdr:rowOff>
    </xdr:from>
    <xdr:to>
      <xdr:col>10</xdr:col>
      <xdr:colOff>114300</xdr:colOff>
      <xdr:row>84</xdr:row>
      <xdr:rowOff>44631</xdr:rowOff>
    </xdr:to>
    <xdr:cxnSp macro="">
      <xdr:nvCxnSpPr>
        <xdr:cNvPr id="311" name="直線コネクタ 310"/>
        <xdr:cNvCxnSpPr/>
      </xdr:nvCxnSpPr>
      <xdr:spPr>
        <a:xfrm>
          <a:off x="1130300" y="144088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3" name="n_2aveValue【福祉施設】&#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122482</xdr:rowOff>
    </xdr:from>
    <xdr:ext cx="405111" cy="259045"/>
    <xdr:sp macro="" textlink="">
      <xdr:nvSpPr>
        <xdr:cNvPr id="316" name="n_1mainValue【福祉施設】&#10;有形固定資産減価償却率"/>
        <xdr:cNvSpPr txBox="1"/>
      </xdr:nvSpPr>
      <xdr:spPr>
        <a:xfrm>
          <a:off x="3582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84926</xdr:rowOff>
    </xdr:from>
    <xdr:ext cx="405111" cy="259045"/>
    <xdr:sp macro="" textlink="">
      <xdr:nvSpPr>
        <xdr:cNvPr id="317" name="n_2mainValue【福祉施設】&#10;有形固定資産減価償却率"/>
        <xdr:cNvSpPr txBox="1"/>
      </xdr:nvSpPr>
      <xdr:spPr>
        <a:xfrm>
          <a:off x="2705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86558</xdr:rowOff>
    </xdr:from>
    <xdr:ext cx="405111" cy="259045"/>
    <xdr:sp macro="" textlink="">
      <xdr:nvSpPr>
        <xdr:cNvPr id="318" name="n_3mainValue【福祉施設】&#10;有形固定資産減価償却率"/>
        <xdr:cNvSpPr txBox="1"/>
      </xdr:nvSpPr>
      <xdr:spPr>
        <a:xfrm>
          <a:off x="1816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49003</xdr:rowOff>
    </xdr:from>
    <xdr:ext cx="405111" cy="259045"/>
    <xdr:sp macro="" textlink="">
      <xdr:nvSpPr>
        <xdr:cNvPr id="319" name="n_4mainValue【福祉施設】&#10;有形固定資産減価償却率"/>
        <xdr:cNvSpPr txBox="1"/>
      </xdr:nvSpPr>
      <xdr:spPr>
        <a:xfrm>
          <a:off x="927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48"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57150</xdr:rowOff>
    </xdr:from>
    <xdr:to>
      <xdr:col>55</xdr:col>
      <xdr:colOff>50800</xdr:colOff>
      <xdr:row>81</xdr:row>
      <xdr:rowOff>158750</xdr:rowOff>
    </xdr:to>
    <xdr:sp macro="" textlink="">
      <xdr:nvSpPr>
        <xdr:cNvPr id="359" name="楕円 358"/>
        <xdr:cNvSpPr/>
      </xdr:nvSpPr>
      <xdr:spPr>
        <a:xfrm>
          <a:off x="104267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80027</xdr:rowOff>
    </xdr:from>
    <xdr:ext cx="469744" cy="259045"/>
    <xdr:sp macro="" textlink="">
      <xdr:nvSpPr>
        <xdr:cNvPr id="360" name="【福祉施設】&#10;一人当たり面積該当値テキスト"/>
        <xdr:cNvSpPr txBox="1"/>
      </xdr:nvSpPr>
      <xdr:spPr>
        <a:xfrm>
          <a:off x="10515600"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69850</xdr:rowOff>
    </xdr:from>
    <xdr:to>
      <xdr:col>50</xdr:col>
      <xdr:colOff>165100</xdr:colOff>
      <xdr:row>82</xdr:row>
      <xdr:rowOff>0</xdr:rowOff>
    </xdr:to>
    <xdr:sp macro="" textlink="">
      <xdr:nvSpPr>
        <xdr:cNvPr id="361" name="楕円 360"/>
        <xdr:cNvSpPr/>
      </xdr:nvSpPr>
      <xdr:spPr>
        <a:xfrm>
          <a:off x="9588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107950</xdr:rowOff>
    </xdr:from>
    <xdr:to>
      <xdr:col>55</xdr:col>
      <xdr:colOff>0</xdr:colOff>
      <xdr:row>81</xdr:row>
      <xdr:rowOff>120650</xdr:rowOff>
    </xdr:to>
    <xdr:cxnSp macro="">
      <xdr:nvCxnSpPr>
        <xdr:cNvPr id="362" name="直線コネクタ 361"/>
        <xdr:cNvCxnSpPr/>
      </xdr:nvCxnSpPr>
      <xdr:spPr>
        <a:xfrm flipV="1">
          <a:off x="9639300" y="13995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82550</xdr:rowOff>
    </xdr:from>
    <xdr:to>
      <xdr:col>46</xdr:col>
      <xdr:colOff>38100</xdr:colOff>
      <xdr:row>82</xdr:row>
      <xdr:rowOff>12700</xdr:rowOff>
    </xdr:to>
    <xdr:sp macro="" textlink="">
      <xdr:nvSpPr>
        <xdr:cNvPr id="363" name="楕円 362"/>
        <xdr:cNvSpPr/>
      </xdr:nvSpPr>
      <xdr:spPr>
        <a:xfrm>
          <a:off x="869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120650</xdr:rowOff>
    </xdr:from>
    <xdr:to>
      <xdr:col>50</xdr:col>
      <xdr:colOff>114300</xdr:colOff>
      <xdr:row>81</xdr:row>
      <xdr:rowOff>133350</xdr:rowOff>
    </xdr:to>
    <xdr:cxnSp macro="">
      <xdr:nvCxnSpPr>
        <xdr:cNvPr id="364" name="直線コネクタ 363"/>
        <xdr:cNvCxnSpPr/>
      </xdr:nvCxnSpPr>
      <xdr:spPr>
        <a:xfrm flipV="1">
          <a:off x="8750300" y="1400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82550</xdr:rowOff>
    </xdr:from>
    <xdr:to>
      <xdr:col>41</xdr:col>
      <xdr:colOff>101600</xdr:colOff>
      <xdr:row>82</xdr:row>
      <xdr:rowOff>12700</xdr:rowOff>
    </xdr:to>
    <xdr:sp macro="" textlink="">
      <xdr:nvSpPr>
        <xdr:cNvPr id="365" name="楕円 364"/>
        <xdr:cNvSpPr/>
      </xdr:nvSpPr>
      <xdr:spPr>
        <a:xfrm>
          <a:off x="781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133350</xdr:rowOff>
    </xdr:from>
    <xdr:to>
      <xdr:col>45</xdr:col>
      <xdr:colOff>177800</xdr:colOff>
      <xdr:row>81</xdr:row>
      <xdr:rowOff>133350</xdr:rowOff>
    </xdr:to>
    <xdr:cxnSp macro="">
      <xdr:nvCxnSpPr>
        <xdr:cNvPr id="366" name="直線コネクタ 365"/>
        <xdr:cNvCxnSpPr/>
      </xdr:nvCxnSpPr>
      <xdr:spPr>
        <a:xfrm>
          <a:off x="7861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82550</xdr:rowOff>
    </xdr:from>
    <xdr:to>
      <xdr:col>36</xdr:col>
      <xdr:colOff>165100</xdr:colOff>
      <xdr:row>82</xdr:row>
      <xdr:rowOff>12700</xdr:rowOff>
    </xdr:to>
    <xdr:sp macro="" textlink="">
      <xdr:nvSpPr>
        <xdr:cNvPr id="367" name="楕円 366"/>
        <xdr:cNvSpPr/>
      </xdr:nvSpPr>
      <xdr:spPr>
        <a:xfrm>
          <a:off x="6921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133350</xdr:rowOff>
    </xdr:from>
    <xdr:to>
      <xdr:col>41</xdr:col>
      <xdr:colOff>50800</xdr:colOff>
      <xdr:row>81</xdr:row>
      <xdr:rowOff>133350</xdr:rowOff>
    </xdr:to>
    <xdr:cxnSp macro="">
      <xdr:nvCxnSpPr>
        <xdr:cNvPr id="368" name="直線コネクタ 367"/>
        <xdr:cNvCxnSpPr/>
      </xdr:nvCxnSpPr>
      <xdr:spPr>
        <a:xfrm>
          <a:off x="6972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69" name="n_1ave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0" name="n_2aveValue【福祉施設】&#10;一人当たり面積"/>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73677</xdr:rowOff>
    </xdr:from>
    <xdr:ext cx="469744" cy="259045"/>
    <xdr:sp macro="" textlink="">
      <xdr:nvSpPr>
        <xdr:cNvPr id="371" name="n_3aveValue【福祉施設】&#10;一人当たり面積"/>
        <xdr:cNvSpPr txBox="1"/>
      </xdr:nvSpPr>
      <xdr:spPr>
        <a:xfrm>
          <a:off x="7626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86377</xdr:rowOff>
    </xdr:from>
    <xdr:ext cx="469744" cy="259045"/>
    <xdr:sp macro="" textlink="">
      <xdr:nvSpPr>
        <xdr:cNvPr id="372" name="n_4aveValue【福祉施設】&#10;一人当たり面積"/>
        <xdr:cNvSpPr txBox="1"/>
      </xdr:nvSpPr>
      <xdr:spPr>
        <a:xfrm>
          <a:off x="6737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16527</xdr:rowOff>
    </xdr:from>
    <xdr:ext cx="469744" cy="259045"/>
    <xdr:sp macro="" textlink="">
      <xdr:nvSpPr>
        <xdr:cNvPr id="373" name="n_1mainValue【福祉施設】&#10;一人当たり面積"/>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29227</xdr:rowOff>
    </xdr:from>
    <xdr:ext cx="469744" cy="259045"/>
    <xdr:sp macro="" textlink="">
      <xdr:nvSpPr>
        <xdr:cNvPr id="374" name="n_2mainValue【福祉施設】&#10;一人当たり面積"/>
        <xdr:cNvSpPr txBox="1"/>
      </xdr:nvSpPr>
      <xdr:spPr>
        <a:xfrm>
          <a:off x="8515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29227</xdr:rowOff>
    </xdr:from>
    <xdr:ext cx="469744" cy="259045"/>
    <xdr:sp macro="" textlink="">
      <xdr:nvSpPr>
        <xdr:cNvPr id="375" name="n_3mainValue【福祉施設】&#10;一人当たり面積"/>
        <xdr:cNvSpPr txBox="1"/>
      </xdr:nvSpPr>
      <xdr:spPr>
        <a:xfrm>
          <a:off x="7626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29227</xdr:rowOff>
    </xdr:from>
    <xdr:ext cx="469744" cy="259045"/>
    <xdr:sp macro="" textlink="">
      <xdr:nvSpPr>
        <xdr:cNvPr id="376" name="n_4mainValue【福祉施設】&#10;一人当たり面積"/>
        <xdr:cNvSpPr txBox="1"/>
      </xdr:nvSpPr>
      <xdr:spPr>
        <a:xfrm>
          <a:off x="6737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7"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xdr:rowOff>
    </xdr:from>
    <xdr:to>
      <xdr:col>24</xdr:col>
      <xdr:colOff>114300</xdr:colOff>
      <xdr:row>102</xdr:row>
      <xdr:rowOff>110671</xdr:rowOff>
    </xdr:to>
    <xdr:sp macro="" textlink="">
      <xdr:nvSpPr>
        <xdr:cNvPr id="418" name="楕円 417"/>
        <xdr:cNvSpPr/>
      </xdr:nvSpPr>
      <xdr:spPr>
        <a:xfrm>
          <a:off x="4584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31948</xdr:rowOff>
    </xdr:from>
    <xdr:ext cx="405111" cy="259045"/>
    <xdr:sp macro="" textlink="">
      <xdr:nvSpPr>
        <xdr:cNvPr id="419" name="【市民会館】&#10;有形固定資産減価償却率該当値テキスト"/>
        <xdr:cNvSpPr txBox="1"/>
      </xdr:nvSpPr>
      <xdr:spPr>
        <a:xfrm>
          <a:off x="4673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146231</xdr:rowOff>
    </xdr:from>
    <xdr:to>
      <xdr:col>20</xdr:col>
      <xdr:colOff>38100</xdr:colOff>
      <xdr:row>102</xdr:row>
      <xdr:rowOff>76381</xdr:rowOff>
    </xdr:to>
    <xdr:sp macro="" textlink="">
      <xdr:nvSpPr>
        <xdr:cNvPr id="420" name="楕円 419"/>
        <xdr:cNvSpPr/>
      </xdr:nvSpPr>
      <xdr:spPr>
        <a:xfrm>
          <a:off x="3746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25581</xdr:rowOff>
    </xdr:from>
    <xdr:to>
      <xdr:col>24</xdr:col>
      <xdr:colOff>63500</xdr:colOff>
      <xdr:row>102</xdr:row>
      <xdr:rowOff>59871</xdr:rowOff>
    </xdr:to>
    <xdr:cxnSp macro="">
      <xdr:nvCxnSpPr>
        <xdr:cNvPr id="421" name="直線コネクタ 420"/>
        <xdr:cNvCxnSpPr/>
      </xdr:nvCxnSpPr>
      <xdr:spPr>
        <a:xfrm>
          <a:off x="3797300" y="1751348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111942</xdr:rowOff>
    </xdr:from>
    <xdr:to>
      <xdr:col>15</xdr:col>
      <xdr:colOff>101600</xdr:colOff>
      <xdr:row>102</xdr:row>
      <xdr:rowOff>42092</xdr:rowOff>
    </xdr:to>
    <xdr:sp macro="" textlink="">
      <xdr:nvSpPr>
        <xdr:cNvPr id="422" name="楕円 421"/>
        <xdr:cNvSpPr/>
      </xdr:nvSpPr>
      <xdr:spPr>
        <a:xfrm>
          <a:off x="28575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162742</xdr:rowOff>
    </xdr:from>
    <xdr:to>
      <xdr:col>19</xdr:col>
      <xdr:colOff>177800</xdr:colOff>
      <xdr:row>102</xdr:row>
      <xdr:rowOff>25581</xdr:rowOff>
    </xdr:to>
    <xdr:cxnSp macro="">
      <xdr:nvCxnSpPr>
        <xdr:cNvPr id="423" name="直線コネクタ 422"/>
        <xdr:cNvCxnSpPr/>
      </xdr:nvCxnSpPr>
      <xdr:spPr>
        <a:xfrm>
          <a:off x="2908300" y="174791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110308</xdr:rowOff>
    </xdr:from>
    <xdr:to>
      <xdr:col>10</xdr:col>
      <xdr:colOff>165100</xdr:colOff>
      <xdr:row>105</xdr:row>
      <xdr:rowOff>40458</xdr:rowOff>
    </xdr:to>
    <xdr:sp macro="" textlink="">
      <xdr:nvSpPr>
        <xdr:cNvPr id="424" name="楕円 423"/>
        <xdr:cNvSpPr/>
      </xdr:nvSpPr>
      <xdr:spPr>
        <a:xfrm>
          <a:off x="1968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162742</xdr:rowOff>
    </xdr:from>
    <xdr:to>
      <xdr:col>15</xdr:col>
      <xdr:colOff>50800</xdr:colOff>
      <xdr:row>104</xdr:row>
      <xdr:rowOff>161108</xdr:rowOff>
    </xdr:to>
    <xdr:cxnSp macro="">
      <xdr:nvCxnSpPr>
        <xdr:cNvPr id="425" name="直線コネクタ 424"/>
        <xdr:cNvCxnSpPr/>
      </xdr:nvCxnSpPr>
      <xdr:spPr>
        <a:xfrm flipV="1">
          <a:off x="2019300" y="17479192"/>
          <a:ext cx="889000" cy="5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74386</xdr:rowOff>
    </xdr:from>
    <xdr:to>
      <xdr:col>6</xdr:col>
      <xdr:colOff>38100</xdr:colOff>
      <xdr:row>105</xdr:row>
      <xdr:rowOff>4536</xdr:rowOff>
    </xdr:to>
    <xdr:sp macro="" textlink="">
      <xdr:nvSpPr>
        <xdr:cNvPr id="426" name="楕円 425"/>
        <xdr:cNvSpPr/>
      </xdr:nvSpPr>
      <xdr:spPr>
        <a:xfrm>
          <a:off x="1079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125186</xdr:rowOff>
    </xdr:from>
    <xdr:to>
      <xdr:col>10</xdr:col>
      <xdr:colOff>114300</xdr:colOff>
      <xdr:row>104</xdr:row>
      <xdr:rowOff>161108</xdr:rowOff>
    </xdr:to>
    <xdr:cxnSp macro="">
      <xdr:nvCxnSpPr>
        <xdr:cNvPr id="427" name="直線コネクタ 426"/>
        <xdr:cNvCxnSpPr/>
      </xdr:nvCxnSpPr>
      <xdr:spPr>
        <a:xfrm>
          <a:off x="1130300" y="179559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132822</xdr:rowOff>
    </xdr:from>
    <xdr:ext cx="405111" cy="259045"/>
    <xdr:sp macro="" textlink="">
      <xdr:nvSpPr>
        <xdr:cNvPr id="428" name="n_1aveValue【市民会館】&#10;有形固定資産減価償却率"/>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29" name="n_2aveValue【市民会館】&#10;有形固定資産減価償却率"/>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59345</xdr:rowOff>
    </xdr:from>
    <xdr:ext cx="405111" cy="259045"/>
    <xdr:sp macro="" textlink="">
      <xdr:nvSpPr>
        <xdr:cNvPr id="431" name="n_4aveValue【市民会館】&#10;有形固定資産減価償却率"/>
        <xdr:cNvSpPr txBox="1"/>
      </xdr:nvSpPr>
      <xdr:spPr>
        <a:xfrm>
          <a:off x="927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92908</xdr:rowOff>
    </xdr:from>
    <xdr:ext cx="405111" cy="259045"/>
    <xdr:sp macro="" textlink="">
      <xdr:nvSpPr>
        <xdr:cNvPr id="432" name="n_1mainValue【市民会館】&#10;有形固定資産減価償却率"/>
        <xdr:cNvSpPr txBox="1"/>
      </xdr:nvSpPr>
      <xdr:spPr>
        <a:xfrm>
          <a:off x="3582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58619</xdr:rowOff>
    </xdr:from>
    <xdr:ext cx="405111" cy="259045"/>
    <xdr:sp macro="" textlink="">
      <xdr:nvSpPr>
        <xdr:cNvPr id="433" name="n_2mainValue【市民会館】&#10;有形固定資産減価償却率"/>
        <xdr:cNvSpPr txBox="1"/>
      </xdr:nvSpPr>
      <xdr:spPr>
        <a:xfrm>
          <a:off x="27057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56985</xdr:rowOff>
    </xdr:from>
    <xdr:ext cx="405111" cy="259045"/>
    <xdr:sp macro="" textlink="">
      <xdr:nvSpPr>
        <xdr:cNvPr id="434" name="n_3mainValue【市民会館】&#10;有形固定資産減価償却率"/>
        <xdr:cNvSpPr txBox="1"/>
      </xdr:nvSpPr>
      <xdr:spPr>
        <a:xfrm>
          <a:off x="1816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21063</xdr:rowOff>
    </xdr:from>
    <xdr:ext cx="405111" cy="259045"/>
    <xdr:sp macro="" textlink="">
      <xdr:nvSpPr>
        <xdr:cNvPr id="435" name="n_4mainValue【市民会館】&#10;有形固定資産減価償却率"/>
        <xdr:cNvSpPr txBox="1"/>
      </xdr:nvSpPr>
      <xdr:spPr>
        <a:xfrm>
          <a:off x="927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68597</xdr:rowOff>
    </xdr:from>
    <xdr:ext cx="469744" cy="259045"/>
    <xdr:sp macro="" textlink="">
      <xdr:nvSpPr>
        <xdr:cNvPr id="464" name="【市民会館】&#10;一人当たり面積平均値テキスト"/>
        <xdr:cNvSpPr txBox="1"/>
      </xdr:nvSpPr>
      <xdr:spPr>
        <a:xfrm>
          <a:off x="10515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93980</xdr:rowOff>
    </xdr:from>
    <xdr:to>
      <xdr:col>55</xdr:col>
      <xdr:colOff>50800</xdr:colOff>
      <xdr:row>103</xdr:row>
      <xdr:rowOff>24130</xdr:rowOff>
    </xdr:to>
    <xdr:sp macro="" textlink="">
      <xdr:nvSpPr>
        <xdr:cNvPr id="475" name="楕円 474"/>
        <xdr:cNvSpPr/>
      </xdr:nvSpPr>
      <xdr:spPr>
        <a:xfrm>
          <a:off x="10426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116857</xdr:rowOff>
    </xdr:from>
    <xdr:ext cx="469744" cy="259045"/>
    <xdr:sp macro="" textlink="">
      <xdr:nvSpPr>
        <xdr:cNvPr id="476" name="【市民会館】&#10;一人当たり面積該当値テキスト"/>
        <xdr:cNvSpPr txBox="1"/>
      </xdr:nvSpPr>
      <xdr:spPr>
        <a:xfrm>
          <a:off x="10515600"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101600</xdr:rowOff>
    </xdr:from>
    <xdr:to>
      <xdr:col>50</xdr:col>
      <xdr:colOff>165100</xdr:colOff>
      <xdr:row>103</xdr:row>
      <xdr:rowOff>31750</xdr:rowOff>
    </xdr:to>
    <xdr:sp macro="" textlink="">
      <xdr:nvSpPr>
        <xdr:cNvPr id="477" name="楕円 476"/>
        <xdr:cNvSpPr/>
      </xdr:nvSpPr>
      <xdr:spPr>
        <a:xfrm>
          <a:off x="9588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144780</xdr:rowOff>
    </xdr:from>
    <xdr:to>
      <xdr:col>55</xdr:col>
      <xdr:colOff>0</xdr:colOff>
      <xdr:row>102</xdr:row>
      <xdr:rowOff>152400</xdr:rowOff>
    </xdr:to>
    <xdr:cxnSp macro="">
      <xdr:nvCxnSpPr>
        <xdr:cNvPr id="478" name="直線コネクタ 477"/>
        <xdr:cNvCxnSpPr/>
      </xdr:nvCxnSpPr>
      <xdr:spPr>
        <a:xfrm flipV="1">
          <a:off x="9639300" y="17632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101600</xdr:rowOff>
    </xdr:from>
    <xdr:to>
      <xdr:col>46</xdr:col>
      <xdr:colOff>38100</xdr:colOff>
      <xdr:row>103</xdr:row>
      <xdr:rowOff>31750</xdr:rowOff>
    </xdr:to>
    <xdr:sp macro="" textlink="">
      <xdr:nvSpPr>
        <xdr:cNvPr id="479" name="楕円 478"/>
        <xdr:cNvSpPr/>
      </xdr:nvSpPr>
      <xdr:spPr>
        <a:xfrm>
          <a:off x="8699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152400</xdr:rowOff>
    </xdr:from>
    <xdr:to>
      <xdr:col>50</xdr:col>
      <xdr:colOff>114300</xdr:colOff>
      <xdr:row>102</xdr:row>
      <xdr:rowOff>152400</xdr:rowOff>
    </xdr:to>
    <xdr:cxnSp macro="">
      <xdr:nvCxnSpPr>
        <xdr:cNvPr id="480" name="直線コネクタ 479"/>
        <xdr:cNvCxnSpPr/>
      </xdr:nvCxnSpPr>
      <xdr:spPr>
        <a:xfrm>
          <a:off x="8750300" y="1764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135889</xdr:rowOff>
    </xdr:from>
    <xdr:to>
      <xdr:col>41</xdr:col>
      <xdr:colOff>101600</xdr:colOff>
      <xdr:row>106</xdr:row>
      <xdr:rowOff>66039</xdr:rowOff>
    </xdr:to>
    <xdr:sp macro="" textlink="">
      <xdr:nvSpPr>
        <xdr:cNvPr id="481" name="楕円 480"/>
        <xdr:cNvSpPr/>
      </xdr:nvSpPr>
      <xdr:spPr>
        <a:xfrm>
          <a:off x="7810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152400</xdr:rowOff>
    </xdr:from>
    <xdr:to>
      <xdr:col>45</xdr:col>
      <xdr:colOff>177800</xdr:colOff>
      <xdr:row>106</xdr:row>
      <xdr:rowOff>15239</xdr:rowOff>
    </xdr:to>
    <xdr:cxnSp macro="">
      <xdr:nvCxnSpPr>
        <xdr:cNvPr id="482" name="直線コネクタ 481"/>
        <xdr:cNvCxnSpPr/>
      </xdr:nvCxnSpPr>
      <xdr:spPr>
        <a:xfrm flipV="1">
          <a:off x="7861300" y="17640300"/>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483" name="楕円 482"/>
        <xdr:cNvSpPr/>
      </xdr:nvSpPr>
      <xdr:spPr>
        <a:xfrm>
          <a:off x="6921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15239</xdr:rowOff>
    </xdr:from>
    <xdr:to>
      <xdr:col>41</xdr:col>
      <xdr:colOff>50800</xdr:colOff>
      <xdr:row>106</xdr:row>
      <xdr:rowOff>15239</xdr:rowOff>
    </xdr:to>
    <xdr:cxnSp macro="">
      <xdr:nvCxnSpPr>
        <xdr:cNvPr id="484" name="直線コネクタ 483"/>
        <xdr:cNvCxnSpPr/>
      </xdr:nvCxnSpPr>
      <xdr:spPr>
        <a:xfrm>
          <a:off x="6972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485" name="n_1ave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7"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8" name="n_4aveValue【市民会館】&#10;一人当たり面積"/>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48277</xdr:rowOff>
    </xdr:from>
    <xdr:ext cx="469744" cy="259045"/>
    <xdr:sp macro="" textlink="">
      <xdr:nvSpPr>
        <xdr:cNvPr id="489" name="n_1mainValue【市民会館】&#10;一人当たり面積"/>
        <xdr:cNvSpPr txBox="1"/>
      </xdr:nvSpPr>
      <xdr:spPr>
        <a:xfrm>
          <a:off x="93917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48277</xdr:rowOff>
    </xdr:from>
    <xdr:ext cx="469744" cy="259045"/>
    <xdr:sp macro="" textlink="">
      <xdr:nvSpPr>
        <xdr:cNvPr id="490" name="n_2mainValue【市民会館】&#10;一人当たり面積"/>
        <xdr:cNvSpPr txBox="1"/>
      </xdr:nvSpPr>
      <xdr:spPr>
        <a:xfrm>
          <a:off x="8515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91" name="n_3main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492" name="n_4mainValue【市民会館】&#10;一人当たり面積"/>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1" name="テキスト ボックス 52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531" name="直線コネクタ 530"/>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532"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533" name="直線コネクタ 532"/>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534"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535" name="直線コネクタ 534"/>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536" name="【保健センター・保健所】&#10;有形固定資産減価償却率平均値テキスト"/>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537" name="フローチャート: 判断 536"/>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538" name="フローチャート: 判断 537"/>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539" name="フローチャート: 判断 538"/>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540" name="フローチャート: 判断 539"/>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541" name="フローチャート: 判断 540"/>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152654</xdr:rowOff>
    </xdr:from>
    <xdr:to>
      <xdr:col>85</xdr:col>
      <xdr:colOff>177800</xdr:colOff>
      <xdr:row>60</xdr:row>
      <xdr:rowOff>82804</xdr:rowOff>
    </xdr:to>
    <xdr:sp macro="" textlink="">
      <xdr:nvSpPr>
        <xdr:cNvPr id="547" name="楕円 546"/>
        <xdr:cNvSpPr/>
      </xdr:nvSpPr>
      <xdr:spPr>
        <a:xfrm>
          <a:off x="162687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131081</xdr:rowOff>
    </xdr:from>
    <xdr:ext cx="405111" cy="259045"/>
    <xdr:sp macro="" textlink="">
      <xdr:nvSpPr>
        <xdr:cNvPr id="548" name="【保健センター・保健所】&#10;有形固定資産減価償却率該当値テキスト"/>
        <xdr:cNvSpPr txBox="1"/>
      </xdr:nvSpPr>
      <xdr:spPr>
        <a:xfrm>
          <a:off x="16357600" y="1024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104648</xdr:rowOff>
    </xdr:from>
    <xdr:to>
      <xdr:col>81</xdr:col>
      <xdr:colOff>101600</xdr:colOff>
      <xdr:row>60</xdr:row>
      <xdr:rowOff>34798</xdr:rowOff>
    </xdr:to>
    <xdr:sp macro="" textlink="">
      <xdr:nvSpPr>
        <xdr:cNvPr id="549" name="楕円 548"/>
        <xdr:cNvSpPr/>
      </xdr:nvSpPr>
      <xdr:spPr>
        <a:xfrm>
          <a:off x="15430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155448</xdr:rowOff>
    </xdr:from>
    <xdr:to>
      <xdr:col>85</xdr:col>
      <xdr:colOff>127000</xdr:colOff>
      <xdr:row>60</xdr:row>
      <xdr:rowOff>32004</xdr:rowOff>
    </xdr:to>
    <xdr:cxnSp macro="">
      <xdr:nvCxnSpPr>
        <xdr:cNvPr id="550" name="直線コネクタ 549"/>
        <xdr:cNvCxnSpPr/>
      </xdr:nvCxnSpPr>
      <xdr:spPr>
        <a:xfrm>
          <a:off x="15481300" y="1027099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58928</xdr:rowOff>
    </xdr:from>
    <xdr:to>
      <xdr:col>76</xdr:col>
      <xdr:colOff>165100</xdr:colOff>
      <xdr:row>59</xdr:row>
      <xdr:rowOff>160528</xdr:rowOff>
    </xdr:to>
    <xdr:sp macro="" textlink="">
      <xdr:nvSpPr>
        <xdr:cNvPr id="551" name="楕円 550"/>
        <xdr:cNvSpPr/>
      </xdr:nvSpPr>
      <xdr:spPr>
        <a:xfrm>
          <a:off x="145415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109728</xdr:rowOff>
    </xdr:from>
    <xdr:to>
      <xdr:col>81</xdr:col>
      <xdr:colOff>50800</xdr:colOff>
      <xdr:row>59</xdr:row>
      <xdr:rowOff>155448</xdr:rowOff>
    </xdr:to>
    <xdr:cxnSp macro="">
      <xdr:nvCxnSpPr>
        <xdr:cNvPr id="552" name="直線コネクタ 551"/>
        <xdr:cNvCxnSpPr/>
      </xdr:nvCxnSpPr>
      <xdr:spPr>
        <a:xfrm>
          <a:off x="14592300" y="102252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xdr:rowOff>
    </xdr:from>
    <xdr:to>
      <xdr:col>72</xdr:col>
      <xdr:colOff>38100</xdr:colOff>
      <xdr:row>59</xdr:row>
      <xdr:rowOff>112522</xdr:rowOff>
    </xdr:to>
    <xdr:sp macro="" textlink="">
      <xdr:nvSpPr>
        <xdr:cNvPr id="553" name="楕円 552"/>
        <xdr:cNvSpPr/>
      </xdr:nvSpPr>
      <xdr:spPr>
        <a:xfrm>
          <a:off x="13652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61722</xdr:rowOff>
    </xdr:from>
    <xdr:to>
      <xdr:col>76</xdr:col>
      <xdr:colOff>114300</xdr:colOff>
      <xdr:row>59</xdr:row>
      <xdr:rowOff>109728</xdr:rowOff>
    </xdr:to>
    <xdr:cxnSp macro="">
      <xdr:nvCxnSpPr>
        <xdr:cNvPr id="554" name="直線コネクタ 553"/>
        <xdr:cNvCxnSpPr/>
      </xdr:nvCxnSpPr>
      <xdr:spPr>
        <a:xfrm>
          <a:off x="13703300" y="101772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136652</xdr:rowOff>
    </xdr:from>
    <xdr:to>
      <xdr:col>67</xdr:col>
      <xdr:colOff>101600</xdr:colOff>
      <xdr:row>59</xdr:row>
      <xdr:rowOff>66802</xdr:rowOff>
    </xdr:to>
    <xdr:sp macro="" textlink="">
      <xdr:nvSpPr>
        <xdr:cNvPr id="555" name="楕円 554"/>
        <xdr:cNvSpPr/>
      </xdr:nvSpPr>
      <xdr:spPr>
        <a:xfrm>
          <a:off x="12763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xdr:rowOff>
    </xdr:from>
    <xdr:to>
      <xdr:col>71</xdr:col>
      <xdr:colOff>177800</xdr:colOff>
      <xdr:row>59</xdr:row>
      <xdr:rowOff>61722</xdr:rowOff>
    </xdr:to>
    <xdr:cxnSp macro="">
      <xdr:nvCxnSpPr>
        <xdr:cNvPr id="556" name="直線コネクタ 555"/>
        <xdr:cNvCxnSpPr/>
      </xdr:nvCxnSpPr>
      <xdr:spPr>
        <a:xfrm>
          <a:off x="12814300" y="101315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557" name="n_1aveValue【保健センター・保健所】&#10;有形固定資産減価償却率"/>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558" name="n_2aveValue【保健センター・保健所】&#10;有形固定資産減価償却率"/>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559" name="n_3ave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560"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25925</xdr:rowOff>
    </xdr:from>
    <xdr:ext cx="405111" cy="259045"/>
    <xdr:sp macro="" textlink="">
      <xdr:nvSpPr>
        <xdr:cNvPr id="561" name="n_1mainValue【保健センター・保健所】&#10;有形固定資産減価償却率"/>
        <xdr:cNvSpPr txBox="1"/>
      </xdr:nvSpPr>
      <xdr:spPr>
        <a:xfrm>
          <a:off x="15266044"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151655</xdr:rowOff>
    </xdr:from>
    <xdr:ext cx="405111" cy="259045"/>
    <xdr:sp macro="" textlink="">
      <xdr:nvSpPr>
        <xdr:cNvPr id="562" name="n_2mainValue【保健センター・保健所】&#10;有形固定資産減価償却率"/>
        <xdr:cNvSpPr txBox="1"/>
      </xdr:nvSpPr>
      <xdr:spPr>
        <a:xfrm>
          <a:off x="14389744"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103649</xdr:rowOff>
    </xdr:from>
    <xdr:ext cx="405111" cy="259045"/>
    <xdr:sp macro="" textlink="">
      <xdr:nvSpPr>
        <xdr:cNvPr id="563" name="n_3mainValue【保健センター・保健所】&#10;有形固定資産減価償却率"/>
        <xdr:cNvSpPr txBox="1"/>
      </xdr:nvSpPr>
      <xdr:spPr>
        <a:xfrm>
          <a:off x="13500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57929</xdr:rowOff>
    </xdr:from>
    <xdr:ext cx="405111" cy="259045"/>
    <xdr:sp macro="" textlink="">
      <xdr:nvSpPr>
        <xdr:cNvPr id="564" name="n_4mainValue【保健センター・保健所】&#10;有形固定資産減価償却率"/>
        <xdr:cNvSpPr txBox="1"/>
      </xdr:nvSpPr>
      <xdr:spPr>
        <a:xfrm>
          <a:off x="1261174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586" name="直線コネクタ 585"/>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587"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88" name="直線コネクタ 587"/>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89"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90" name="直線コネクタ 589"/>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591"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92" name="フローチャート: 判断 591"/>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593" name="フローチャート: 判断 592"/>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4" name="フローチャート: 判断 593"/>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95" name="フローチャート: 判断 594"/>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96" name="フローチャート: 判断 595"/>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02" name="楕円 601"/>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76217</xdr:rowOff>
    </xdr:from>
    <xdr:ext cx="469744" cy="259045"/>
    <xdr:sp macro="" textlink="">
      <xdr:nvSpPr>
        <xdr:cNvPr id="603" name="【保健センター・保健所】&#10;一人当たり面積該当値テキスト"/>
        <xdr:cNvSpPr txBox="1"/>
      </xdr:nvSpPr>
      <xdr:spPr>
        <a:xfrm>
          <a:off x="221996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604" name="楕円 603"/>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148590</xdr:rowOff>
    </xdr:to>
    <xdr:cxnSp macro="">
      <xdr:nvCxnSpPr>
        <xdr:cNvPr id="605" name="直線コネクタ 604"/>
        <xdr:cNvCxnSpPr/>
      </xdr:nvCxnSpPr>
      <xdr:spPr>
        <a:xfrm>
          <a:off x="21323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606" name="楕円 605"/>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607" name="直線コネクタ 606"/>
        <xdr:cNvCxnSpPr/>
      </xdr:nvCxnSpPr>
      <xdr:spPr>
        <a:xfrm>
          <a:off x="20434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08" name="楕円 607"/>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148590</xdr:rowOff>
    </xdr:to>
    <xdr:cxnSp macro="">
      <xdr:nvCxnSpPr>
        <xdr:cNvPr id="609" name="直線コネクタ 608"/>
        <xdr:cNvCxnSpPr/>
      </xdr:nvCxnSpPr>
      <xdr:spPr>
        <a:xfrm>
          <a:off x="19545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610" name="楕円 609"/>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61</xdr:row>
      <xdr:rowOff>148590</xdr:rowOff>
    </xdr:to>
    <xdr:cxnSp macro="">
      <xdr:nvCxnSpPr>
        <xdr:cNvPr id="611" name="直線コネクタ 610"/>
        <xdr:cNvCxnSpPr/>
      </xdr:nvCxnSpPr>
      <xdr:spPr>
        <a:xfrm>
          <a:off x="18656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612" name="n_1ave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13"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14"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615" name="n_4aveValue【保健センター・保健所】&#10;一人当たり面積"/>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44467</xdr:rowOff>
    </xdr:from>
    <xdr:ext cx="469744" cy="259045"/>
    <xdr:sp macro="" textlink="">
      <xdr:nvSpPr>
        <xdr:cNvPr id="616" name="n_1main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17" name="n_2main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18" name="n_3main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19" name="n_4main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1" name="直線コネクタ 63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2" name="テキスト ボックス 63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3" name="直線コネクタ 63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4" name="テキスト ボックス 63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5" name="直線コネクタ 63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6" name="テキスト ボックス 63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7" name="直線コネクタ 63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8" name="テキスト ボックス 63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0" name="テキスト ボックス 63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642" name="直線コネクタ 641"/>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643"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644" name="直線コネクタ 643"/>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645"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646" name="直線コネクタ 645"/>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647" name="【消防施設】&#10;有形固定資産減価償却率平均値テキスト"/>
        <xdr:cNvSpPr txBox="1"/>
      </xdr:nvSpPr>
      <xdr:spPr>
        <a:xfrm>
          <a:off x="16357600" y="1418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648" name="フローチャート: 判断 647"/>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649" name="フローチャート: 判断 648"/>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650" name="フローチャート: 判断 649"/>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651" name="フローチャート: 判断 650"/>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652" name="フローチャート: 判断 651"/>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23876</xdr:rowOff>
    </xdr:from>
    <xdr:to>
      <xdr:col>85</xdr:col>
      <xdr:colOff>177800</xdr:colOff>
      <xdr:row>79</xdr:row>
      <xdr:rowOff>125476</xdr:rowOff>
    </xdr:to>
    <xdr:sp macro="" textlink="">
      <xdr:nvSpPr>
        <xdr:cNvPr id="658" name="楕円 657"/>
        <xdr:cNvSpPr/>
      </xdr:nvSpPr>
      <xdr:spPr>
        <a:xfrm>
          <a:off x="16268700" y="13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132351</xdr:rowOff>
    </xdr:from>
    <xdr:ext cx="405111" cy="259045"/>
    <xdr:sp macro="" textlink="">
      <xdr:nvSpPr>
        <xdr:cNvPr id="659" name="【消防施設】&#10;有形固定資産減価償却率該当値テキスト"/>
        <xdr:cNvSpPr txBox="1"/>
      </xdr:nvSpPr>
      <xdr:spPr>
        <a:xfrm>
          <a:off x="16357600" y="13505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147320</xdr:rowOff>
    </xdr:from>
    <xdr:to>
      <xdr:col>81</xdr:col>
      <xdr:colOff>101600</xdr:colOff>
      <xdr:row>79</xdr:row>
      <xdr:rowOff>77470</xdr:rowOff>
    </xdr:to>
    <xdr:sp macro="" textlink="">
      <xdr:nvSpPr>
        <xdr:cNvPr id="660" name="楕円 659"/>
        <xdr:cNvSpPr/>
      </xdr:nvSpPr>
      <xdr:spPr>
        <a:xfrm>
          <a:off x="15430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26670</xdr:rowOff>
    </xdr:from>
    <xdr:to>
      <xdr:col>85</xdr:col>
      <xdr:colOff>127000</xdr:colOff>
      <xdr:row>79</xdr:row>
      <xdr:rowOff>74676</xdr:rowOff>
    </xdr:to>
    <xdr:cxnSp macro="">
      <xdr:nvCxnSpPr>
        <xdr:cNvPr id="661" name="直線コネクタ 660"/>
        <xdr:cNvCxnSpPr/>
      </xdr:nvCxnSpPr>
      <xdr:spPr>
        <a:xfrm>
          <a:off x="15481300" y="1357122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131318</xdr:rowOff>
    </xdr:from>
    <xdr:to>
      <xdr:col>76</xdr:col>
      <xdr:colOff>165100</xdr:colOff>
      <xdr:row>85</xdr:row>
      <xdr:rowOff>61468</xdr:rowOff>
    </xdr:to>
    <xdr:sp macro="" textlink="">
      <xdr:nvSpPr>
        <xdr:cNvPr id="662" name="楕円 661"/>
        <xdr:cNvSpPr/>
      </xdr:nvSpPr>
      <xdr:spPr>
        <a:xfrm>
          <a:off x="14541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26670</xdr:rowOff>
    </xdr:from>
    <xdr:to>
      <xdr:col>81</xdr:col>
      <xdr:colOff>50800</xdr:colOff>
      <xdr:row>85</xdr:row>
      <xdr:rowOff>10668</xdr:rowOff>
    </xdr:to>
    <xdr:cxnSp macro="">
      <xdr:nvCxnSpPr>
        <xdr:cNvPr id="663" name="直線コネクタ 662"/>
        <xdr:cNvCxnSpPr/>
      </xdr:nvCxnSpPr>
      <xdr:spPr>
        <a:xfrm flipV="1">
          <a:off x="14592300" y="13571220"/>
          <a:ext cx="889000" cy="10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110744</xdr:rowOff>
    </xdr:from>
    <xdr:to>
      <xdr:col>72</xdr:col>
      <xdr:colOff>38100</xdr:colOff>
      <xdr:row>85</xdr:row>
      <xdr:rowOff>40894</xdr:rowOff>
    </xdr:to>
    <xdr:sp macro="" textlink="">
      <xdr:nvSpPr>
        <xdr:cNvPr id="664" name="楕円 663"/>
        <xdr:cNvSpPr/>
      </xdr:nvSpPr>
      <xdr:spPr>
        <a:xfrm>
          <a:off x="1365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161544</xdr:rowOff>
    </xdr:from>
    <xdr:to>
      <xdr:col>76</xdr:col>
      <xdr:colOff>114300</xdr:colOff>
      <xdr:row>85</xdr:row>
      <xdr:rowOff>10668</xdr:rowOff>
    </xdr:to>
    <xdr:cxnSp macro="">
      <xdr:nvCxnSpPr>
        <xdr:cNvPr id="665" name="直線コネクタ 664"/>
        <xdr:cNvCxnSpPr/>
      </xdr:nvCxnSpPr>
      <xdr:spPr>
        <a:xfrm>
          <a:off x="13703300" y="145633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60452</xdr:rowOff>
    </xdr:from>
    <xdr:to>
      <xdr:col>67</xdr:col>
      <xdr:colOff>101600</xdr:colOff>
      <xdr:row>84</xdr:row>
      <xdr:rowOff>162052</xdr:rowOff>
    </xdr:to>
    <xdr:sp macro="" textlink="">
      <xdr:nvSpPr>
        <xdr:cNvPr id="666" name="楕円 665"/>
        <xdr:cNvSpPr/>
      </xdr:nvSpPr>
      <xdr:spPr>
        <a:xfrm>
          <a:off x="1276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111252</xdr:rowOff>
    </xdr:from>
    <xdr:to>
      <xdr:col>71</xdr:col>
      <xdr:colOff>177800</xdr:colOff>
      <xdr:row>84</xdr:row>
      <xdr:rowOff>161544</xdr:rowOff>
    </xdr:to>
    <xdr:cxnSp macro="">
      <xdr:nvCxnSpPr>
        <xdr:cNvPr id="667" name="直線コネクタ 666"/>
        <xdr:cNvCxnSpPr/>
      </xdr:nvCxnSpPr>
      <xdr:spPr>
        <a:xfrm>
          <a:off x="12814300" y="14513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84599</xdr:rowOff>
    </xdr:from>
    <xdr:ext cx="405111" cy="259045"/>
    <xdr:sp macro="" textlink="">
      <xdr:nvSpPr>
        <xdr:cNvPr id="668" name="n_1aveValue【消防施設】&#10;有形固定資産減価償却率"/>
        <xdr:cNvSpPr txBox="1"/>
      </xdr:nvSpPr>
      <xdr:spPr>
        <a:xfrm>
          <a:off x="15266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119142</xdr:rowOff>
    </xdr:from>
    <xdr:ext cx="405111" cy="259045"/>
    <xdr:sp macro="" textlink="">
      <xdr:nvSpPr>
        <xdr:cNvPr id="669" name="n_2aveValue【消防施設】&#10;有形固定資産減価償却率"/>
        <xdr:cNvSpPr txBox="1"/>
      </xdr:nvSpPr>
      <xdr:spPr>
        <a:xfrm>
          <a:off x="14389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121429</xdr:rowOff>
    </xdr:from>
    <xdr:ext cx="405111" cy="259045"/>
    <xdr:sp macro="" textlink="">
      <xdr:nvSpPr>
        <xdr:cNvPr id="670" name="n_3aveValue【消防施設】&#10;有形固定資産減価償却率"/>
        <xdr:cNvSpPr txBox="1"/>
      </xdr:nvSpPr>
      <xdr:spPr>
        <a:xfrm>
          <a:off x="13500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671" name="n_4aveValue【消防施設】&#10;有形固定資産減価償却率"/>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93997</xdr:rowOff>
    </xdr:from>
    <xdr:ext cx="405111" cy="259045"/>
    <xdr:sp macro="" textlink="">
      <xdr:nvSpPr>
        <xdr:cNvPr id="672" name="n_1mainValue【消防施設】&#10;有形固定資産減価償却率"/>
        <xdr:cNvSpPr txBox="1"/>
      </xdr:nvSpPr>
      <xdr:spPr>
        <a:xfrm>
          <a:off x="152660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52595</xdr:rowOff>
    </xdr:from>
    <xdr:ext cx="405111" cy="259045"/>
    <xdr:sp macro="" textlink="">
      <xdr:nvSpPr>
        <xdr:cNvPr id="673" name="n_2mainValue【消防施設】&#10;有形固定資産減価償却率"/>
        <xdr:cNvSpPr txBox="1"/>
      </xdr:nvSpPr>
      <xdr:spPr>
        <a:xfrm>
          <a:off x="14389744" y="1462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32021</xdr:rowOff>
    </xdr:from>
    <xdr:ext cx="405111" cy="259045"/>
    <xdr:sp macro="" textlink="">
      <xdr:nvSpPr>
        <xdr:cNvPr id="674" name="n_3mainValue【消防施設】&#10;有形固定資産減価償却率"/>
        <xdr:cNvSpPr txBox="1"/>
      </xdr:nvSpPr>
      <xdr:spPr>
        <a:xfrm>
          <a:off x="13500744"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153179</xdr:rowOff>
    </xdr:from>
    <xdr:ext cx="405111" cy="259045"/>
    <xdr:sp macro="" textlink="">
      <xdr:nvSpPr>
        <xdr:cNvPr id="675" name="n_4mainValue【消防施設】&#10;有形固定資産減価償却率"/>
        <xdr:cNvSpPr txBox="1"/>
      </xdr:nvSpPr>
      <xdr:spPr>
        <a:xfrm>
          <a:off x="126117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6" name="直線コネクタ 6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7" name="テキスト ボックス 6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8" name="直線コネクタ 6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9" name="テキスト ボックス 6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0" name="直線コネクタ 6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1" name="テキスト ボックス 6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2" name="直線コネクタ 6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3" name="テキスト ボックス 6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4" name="直線コネクタ 6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5" name="テキスト ボックス 6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699" name="直線コネクタ 698"/>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0"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01" name="直線コネクタ 700"/>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702"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703" name="直線コネクタ 702"/>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4" name="【消防施設】&#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5" name="フローチャート: 判断 704"/>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706" name="フローチャート: 判断 705"/>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707" name="フローチャート: 判断 706"/>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08" name="フローチャート: 判断 707"/>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709" name="フローチャート: 判断 708"/>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15" name="楕円 714"/>
        <xdr:cNvSpPr/>
      </xdr:nvSpPr>
      <xdr:spPr>
        <a:xfrm>
          <a:off x="221107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149877</xdr:rowOff>
    </xdr:from>
    <xdr:ext cx="469744" cy="259045"/>
    <xdr:sp macro="" textlink="">
      <xdr:nvSpPr>
        <xdr:cNvPr id="716" name="【消防施設】&#10;一人当たり面積該当値テキスト"/>
        <xdr:cNvSpPr txBox="1"/>
      </xdr:nvSpPr>
      <xdr:spPr>
        <a:xfrm>
          <a:off x="22199600"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717" name="楕円 716"/>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6350</xdr:rowOff>
    </xdr:from>
    <xdr:to>
      <xdr:col>116</xdr:col>
      <xdr:colOff>63500</xdr:colOff>
      <xdr:row>83</xdr:row>
      <xdr:rowOff>19050</xdr:rowOff>
    </xdr:to>
    <xdr:cxnSp macro="">
      <xdr:nvCxnSpPr>
        <xdr:cNvPr id="718" name="直線コネクタ 717"/>
        <xdr:cNvCxnSpPr/>
      </xdr:nvCxnSpPr>
      <xdr:spPr>
        <a:xfrm flipV="1">
          <a:off x="21323300" y="14236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19" name="楕円 718"/>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84</xdr:row>
      <xdr:rowOff>114300</xdr:rowOff>
    </xdr:to>
    <xdr:cxnSp macro="">
      <xdr:nvCxnSpPr>
        <xdr:cNvPr id="720" name="直線コネクタ 719"/>
        <xdr:cNvCxnSpPr/>
      </xdr:nvCxnSpPr>
      <xdr:spPr>
        <a:xfrm flipV="1">
          <a:off x="20434300" y="14249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76200</xdr:rowOff>
    </xdr:from>
    <xdr:to>
      <xdr:col>102</xdr:col>
      <xdr:colOff>165100</xdr:colOff>
      <xdr:row>85</xdr:row>
      <xdr:rowOff>6350</xdr:rowOff>
    </xdr:to>
    <xdr:sp macro="" textlink="">
      <xdr:nvSpPr>
        <xdr:cNvPr id="721" name="楕円 720"/>
        <xdr:cNvSpPr/>
      </xdr:nvSpPr>
      <xdr:spPr>
        <a:xfrm>
          <a:off x="19494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127000</xdr:rowOff>
    </xdr:to>
    <xdr:cxnSp macro="">
      <xdr:nvCxnSpPr>
        <xdr:cNvPr id="722" name="直線コネクタ 721"/>
        <xdr:cNvCxnSpPr/>
      </xdr:nvCxnSpPr>
      <xdr:spPr>
        <a:xfrm flipV="1">
          <a:off x="19545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76200</xdr:rowOff>
    </xdr:from>
    <xdr:to>
      <xdr:col>98</xdr:col>
      <xdr:colOff>38100</xdr:colOff>
      <xdr:row>85</xdr:row>
      <xdr:rowOff>6350</xdr:rowOff>
    </xdr:to>
    <xdr:sp macro="" textlink="">
      <xdr:nvSpPr>
        <xdr:cNvPr id="723" name="楕円 722"/>
        <xdr:cNvSpPr/>
      </xdr:nvSpPr>
      <xdr:spPr>
        <a:xfrm>
          <a:off x="18605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127000</xdr:rowOff>
    </xdr:from>
    <xdr:to>
      <xdr:col>102</xdr:col>
      <xdr:colOff>114300</xdr:colOff>
      <xdr:row>84</xdr:row>
      <xdr:rowOff>127000</xdr:rowOff>
    </xdr:to>
    <xdr:cxnSp macro="">
      <xdr:nvCxnSpPr>
        <xdr:cNvPr id="724" name="直線コネクタ 723"/>
        <xdr:cNvCxnSpPr/>
      </xdr:nvCxnSpPr>
      <xdr:spPr>
        <a:xfrm>
          <a:off x="18656300" y="1452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725" name="n_1aveValue【消防施設】&#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26"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27"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728"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729" name="n_1main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30" name="n_2mainValue【消防施設】&#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168927</xdr:rowOff>
    </xdr:from>
    <xdr:ext cx="469744" cy="259045"/>
    <xdr:sp macro="" textlink="">
      <xdr:nvSpPr>
        <xdr:cNvPr id="731" name="n_3mainValue【消防施設】&#10;一人当たり面積"/>
        <xdr:cNvSpPr txBox="1"/>
      </xdr:nvSpPr>
      <xdr:spPr>
        <a:xfrm>
          <a:off x="19310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168927</xdr:rowOff>
    </xdr:from>
    <xdr:ext cx="469744" cy="259045"/>
    <xdr:sp macro="" textlink="">
      <xdr:nvSpPr>
        <xdr:cNvPr id="732" name="n_4mainValue【消防施設】&#10;一人当たり面積"/>
        <xdr:cNvSpPr txBox="1"/>
      </xdr:nvSpPr>
      <xdr:spPr>
        <a:xfrm>
          <a:off x="18421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4" name="直線コネクタ 7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5" name="テキスト ボックス 7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6" name="直線コネクタ 7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7" name="テキスト ボックス 7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8" name="直線コネクタ 7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9" name="テキスト ボックス 7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0" name="直線コネクタ 7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1" name="テキスト ボックス 7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2" name="直線コネクタ 7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3" name="テキスト ボックス 75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756" name="直線コネクタ 755"/>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757"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758" name="直線コネクタ 757"/>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759"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760" name="直線コネクタ 759"/>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761"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762" name="フローチャート: 判断 761"/>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763" name="フローチャート: 判断 762"/>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764" name="フローチャート: 判断 763"/>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65" name="フローチャート: 判断 764"/>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766" name="フローチャート: 判断 765"/>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72" name="楕円 771"/>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773" name="【庁舎】&#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23495</xdr:rowOff>
    </xdr:from>
    <xdr:to>
      <xdr:col>81</xdr:col>
      <xdr:colOff>101600</xdr:colOff>
      <xdr:row>106</xdr:row>
      <xdr:rowOff>125095</xdr:rowOff>
    </xdr:to>
    <xdr:sp macro="" textlink="">
      <xdr:nvSpPr>
        <xdr:cNvPr id="774" name="楕円 773"/>
        <xdr:cNvSpPr/>
      </xdr:nvSpPr>
      <xdr:spPr>
        <a:xfrm>
          <a:off x="15430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74295</xdr:rowOff>
    </xdr:to>
    <xdr:cxnSp macro="">
      <xdr:nvCxnSpPr>
        <xdr:cNvPr id="775" name="直線コネクタ 774"/>
        <xdr:cNvCxnSpPr/>
      </xdr:nvCxnSpPr>
      <xdr:spPr>
        <a:xfrm flipV="1">
          <a:off x="15481300" y="18135600"/>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156845</xdr:rowOff>
    </xdr:from>
    <xdr:to>
      <xdr:col>76</xdr:col>
      <xdr:colOff>165100</xdr:colOff>
      <xdr:row>106</xdr:row>
      <xdr:rowOff>86995</xdr:rowOff>
    </xdr:to>
    <xdr:sp macro="" textlink="">
      <xdr:nvSpPr>
        <xdr:cNvPr id="776" name="楕円 775"/>
        <xdr:cNvSpPr/>
      </xdr:nvSpPr>
      <xdr:spPr>
        <a:xfrm>
          <a:off x="14541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36195</xdr:rowOff>
    </xdr:from>
    <xdr:to>
      <xdr:col>81</xdr:col>
      <xdr:colOff>50800</xdr:colOff>
      <xdr:row>106</xdr:row>
      <xdr:rowOff>74295</xdr:rowOff>
    </xdr:to>
    <xdr:cxnSp macro="">
      <xdr:nvCxnSpPr>
        <xdr:cNvPr id="777" name="直線コネクタ 776"/>
        <xdr:cNvCxnSpPr/>
      </xdr:nvCxnSpPr>
      <xdr:spPr>
        <a:xfrm>
          <a:off x="14592300" y="18209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118745</xdr:rowOff>
    </xdr:from>
    <xdr:to>
      <xdr:col>72</xdr:col>
      <xdr:colOff>38100</xdr:colOff>
      <xdr:row>106</xdr:row>
      <xdr:rowOff>48895</xdr:rowOff>
    </xdr:to>
    <xdr:sp macro="" textlink="">
      <xdr:nvSpPr>
        <xdr:cNvPr id="778" name="楕円 777"/>
        <xdr:cNvSpPr/>
      </xdr:nvSpPr>
      <xdr:spPr>
        <a:xfrm>
          <a:off x="1365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169545</xdr:rowOff>
    </xdr:from>
    <xdr:to>
      <xdr:col>76</xdr:col>
      <xdr:colOff>114300</xdr:colOff>
      <xdr:row>106</xdr:row>
      <xdr:rowOff>36195</xdr:rowOff>
    </xdr:to>
    <xdr:cxnSp macro="">
      <xdr:nvCxnSpPr>
        <xdr:cNvPr id="779" name="直線コネクタ 778"/>
        <xdr:cNvCxnSpPr/>
      </xdr:nvCxnSpPr>
      <xdr:spPr>
        <a:xfrm>
          <a:off x="13703300" y="18171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80645</xdr:rowOff>
    </xdr:from>
    <xdr:to>
      <xdr:col>67</xdr:col>
      <xdr:colOff>101600</xdr:colOff>
      <xdr:row>106</xdr:row>
      <xdr:rowOff>10795</xdr:rowOff>
    </xdr:to>
    <xdr:sp macro="" textlink="">
      <xdr:nvSpPr>
        <xdr:cNvPr id="780" name="楕円 779"/>
        <xdr:cNvSpPr/>
      </xdr:nvSpPr>
      <xdr:spPr>
        <a:xfrm>
          <a:off x="12763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131445</xdr:rowOff>
    </xdr:from>
    <xdr:to>
      <xdr:col>71</xdr:col>
      <xdr:colOff>177800</xdr:colOff>
      <xdr:row>105</xdr:row>
      <xdr:rowOff>169545</xdr:rowOff>
    </xdr:to>
    <xdr:cxnSp macro="">
      <xdr:nvCxnSpPr>
        <xdr:cNvPr id="781" name="直線コネクタ 780"/>
        <xdr:cNvCxnSpPr/>
      </xdr:nvCxnSpPr>
      <xdr:spPr>
        <a:xfrm>
          <a:off x="12814300" y="18133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782"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783"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84"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785" name="n_4aveValue【庁舎】&#10;有形固定資産減価償却率"/>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116222</xdr:rowOff>
    </xdr:from>
    <xdr:ext cx="405111" cy="259045"/>
    <xdr:sp macro="" textlink="">
      <xdr:nvSpPr>
        <xdr:cNvPr id="786" name="n_1mainValue【庁舎】&#10;有形固定資産減価償却率"/>
        <xdr:cNvSpPr txBox="1"/>
      </xdr:nvSpPr>
      <xdr:spPr>
        <a:xfrm>
          <a:off x="152660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78122</xdr:rowOff>
    </xdr:from>
    <xdr:ext cx="405111" cy="259045"/>
    <xdr:sp macro="" textlink="">
      <xdr:nvSpPr>
        <xdr:cNvPr id="787" name="n_2mainValue【庁舎】&#10;有形固定資産減価償却率"/>
        <xdr:cNvSpPr txBox="1"/>
      </xdr:nvSpPr>
      <xdr:spPr>
        <a:xfrm>
          <a:off x="143897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40022</xdr:rowOff>
    </xdr:from>
    <xdr:ext cx="405111" cy="259045"/>
    <xdr:sp macro="" textlink="">
      <xdr:nvSpPr>
        <xdr:cNvPr id="788" name="n_3mainValue【庁舎】&#10;有形固定資産減価償却率"/>
        <xdr:cNvSpPr txBox="1"/>
      </xdr:nvSpPr>
      <xdr:spPr>
        <a:xfrm>
          <a:off x="135007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1922</xdr:rowOff>
    </xdr:from>
    <xdr:ext cx="405111" cy="259045"/>
    <xdr:sp macro="" textlink="">
      <xdr:nvSpPr>
        <xdr:cNvPr id="789" name="n_4mainValue【庁舎】&#10;有形固定資産減価償却率"/>
        <xdr:cNvSpPr txBox="1"/>
      </xdr:nvSpPr>
      <xdr:spPr>
        <a:xfrm>
          <a:off x="126117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0" name="テキスト ボックス 7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8" name="テキスト ボックス 8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0" name="テキスト ボックス 8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814" name="直線コネクタ 813"/>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15"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16" name="直線コネクタ 815"/>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817"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818" name="直線コネクタ 817"/>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819" name="【庁舎】&#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0" name="フローチャート: 判断 819"/>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1" name="フローチャート: 判断 82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22" name="フローチャート: 判断 821"/>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823" name="フローチャート: 判断 822"/>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824" name="フローチャート: 判断 823"/>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162561</xdr:rowOff>
    </xdr:from>
    <xdr:to>
      <xdr:col>116</xdr:col>
      <xdr:colOff>114300</xdr:colOff>
      <xdr:row>103</xdr:row>
      <xdr:rowOff>92711</xdr:rowOff>
    </xdr:to>
    <xdr:sp macro="" textlink="">
      <xdr:nvSpPr>
        <xdr:cNvPr id="830" name="楕円 829"/>
        <xdr:cNvSpPr/>
      </xdr:nvSpPr>
      <xdr:spPr>
        <a:xfrm>
          <a:off x="22110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13988</xdr:rowOff>
    </xdr:from>
    <xdr:ext cx="469744" cy="259045"/>
    <xdr:sp macro="" textlink="">
      <xdr:nvSpPr>
        <xdr:cNvPr id="831" name="【庁舎】&#10;一人当たり面積該当値テキスト"/>
        <xdr:cNvSpPr txBox="1"/>
      </xdr:nvSpPr>
      <xdr:spPr>
        <a:xfrm>
          <a:off x="221996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17780</xdr:rowOff>
    </xdr:from>
    <xdr:to>
      <xdr:col>112</xdr:col>
      <xdr:colOff>38100</xdr:colOff>
      <xdr:row>104</xdr:row>
      <xdr:rowOff>119380</xdr:rowOff>
    </xdr:to>
    <xdr:sp macro="" textlink="">
      <xdr:nvSpPr>
        <xdr:cNvPr id="832" name="楕円 831"/>
        <xdr:cNvSpPr/>
      </xdr:nvSpPr>
      <xdr:spPr>
        <a:xfrm>
          <a:off x="2127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41911</xdr:rowOff>
    </xdr:from>
    <xdr:to>
      <xdr:col>116</xdr:col>
      <xdr:colOff>63500</xdr:colOff>
      <xdr:row>104</xdr:row>
      <xdr:rowOff>68580</xdr:rowOff>
    </xdr:to>
    <xdr:cxnSp macro="">
      <xdr:nvCxnSpPr>
        <xdr:cNvPr id="833" name="直線コネクタ 832"/>
        <xdr:cNvCxnSpPr/>
      </xdr:nvCxnSpPr>
      <xdr:spPr>
        <a:xfrm flipV="1">
          <a:off x="21323300" y="17701261"/>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834" name="楕円 833"/>
        <xdr:cNvSpPr/>
      </xdr:nvSpPr>
      <xdr:spPr>
        <a:xfrm>
          <a:off x="2038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68580</xdr:rowOff>
    </xdr:from>
    <xdr:to>
      <xdr:col>111</xdr:col>
      <xdr:colOff>177800</xdr:colOff>
      <xdr:row>104</xdr:row>
      <xdr:rowOff>76200</xdr:rowOff>
    </xdr:to>
    <xdr:cxnSp macro="">
      <xdr:nvCxnSpPr>
        <xdr:cNvPr id="835" name="直線コネクタ 834"/>
        <xdr:cNvCxnSpPr/>
      </xdr:nvCxnSpPr>
      <xdr:spPr>
        <a:xfrm flipV="1">
          <a:off x="20434300" y="17899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836" name="楕円 835"/>
        <xdr:cNvSpPr/>
      </xdr:nvSpPr>
      <xdr:spPr>
        <a:xfrm>
          <a:off x="19494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76200</xdr:rowOff>
    </xdr:from>
    <xdr:to>
      <xdr:col>107</xdr:col>
      <xdr:colOff>50800</xdr:colOff>
      <xdr:row>104</xdr:row>
      <xdr:rowOff>83820</xdr:rowOff>
    </xdr:to>
    <xdr:cxnSp macro="">
      <xdr:nvCxnSpPr>
        <xdr:cNvPr id="837" name="直線コネクタ 836"/>
        <xdr:cNvCxnSpPr/>
      </xdr:nvCxnSpPr>
      <xdr:spPr>
        <a:xfrm flipV="1">
          <a:off x="19545300" y="1790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838" name="楕円 837"/>
        <xdr:cNvSpPr/>
      </xdr:nvSpPr>
      <xdr:spPr>
        <a:xfrm>
          <a:off x="18605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83820</xdr:rowOff>
    </xdr:from>
    <xdr:to>
      <xdr:col>102</xdr:col>
      <xdr:colOff>114300</xdr:colOff>
      <xdr:row>104</xdr:row>
      <xdr:rowOff>83820</xdr:rowOff>
    </xdr:to>
    <xdr:cxnSp macro="">
      <xdr:nvCxnSpPr>
        <xdr:cNvPr id="839" name="直線コネクタ 838"/>
        <xdr:cNvCxnSpPr/>
      </xdr:nvCxnSpPr>
      <xdr:spPr>
        <a:xfrm>
          <a:off x="18656300" y="17914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0"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841" name="n_2aveValue【庁舎】&#10;一人当たり面積"/>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842" name="n_3aveValue【庁舎】&#10;一人当たり面積"/>
        <xdr:cNvSpPr txBox="1"/>
      </xdr:nvSpPr>
      <xdr:spPr>
        <a:xfrm>
          <a:off x="19310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843" name="n_4aveValue【庁舎】&#10;一人当たり面積"/>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135907</xdr:rowOff>
    </xdr:from>
    <xdr:ext cx="469744" cy="259045"/>
    <xdr:sp macro="" textlink="">
      <xdr:nvSpPr>
        <xdr:cNvPr id="844" name="n_1mainValue【庁舎】&#10;一人当たり面積"/>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845" name="n_2mainValue【庁舎】&#10;一人当たり面積"/>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846" name="n_3mainValue【庁舎】&#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847" name="n_4mainValue【庁舎】&#10;一人当たり面積"/>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庁舎の有形固定資産減価償却率が低下している。これは、清掃事務所整備によるもので、老朽化対策の取り組みの結果である。</a:t>
          </a:r>
        </a:p>
        <a:p>
          <a:r>
            <a:rPr kumimoji="1" lang="ja-JP" altLang="en-US" sz="1300">
              <a:latin typeface="ＭＳ Ｐゴシック" panose="020B0600070205080204" pitchFamily="50" charset="-128"/>
              <a:ea typeface="ＭＳ Ｐゴシック" panose="020B0600070205080204" pitchFamily="50" charset="-128"/>
            </a:rPr>
            <a:t>その他の施設についても個別施設計画に基づき、施設の集約化・長寿命化を進め、全体的な有形固定資産減価償却率の改善に取り組んでいく。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156,204
154,779
53.44
72,022,270
71,146,204
756,274
31,834,487
72,700,233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社会福祉費や高齢者保健福祉費等の増加による基準財政需要額の増加が、基準財政収入額の増加を上回ったため、財政力指数は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ポイント低下している。</a:t>
          </a:r>
        </a:p>
        <a:p>
          <a:r>
            <a:rPr kumimoji="1" lang="ja-JP" altLang="en-US" sz="1100">
              <a:latin typeface="ＭＳ Ｐゴシック" panose="020B0600070205080204" pitchFamily="50" charset="-128"/>
              <a:ea typeface="ＭＳ Ｐゴシック" panose="020B0600070205080204" pitchFamily="50" charset="-128"/>
            </a:rPr>
            <a:t>　税収の約半分が個人市民税であるが、高齢化率が</a:t>
          </a:r>
          <a:r>
            <a:rPr kumimoji="1" lang="en-US" altLang="ja-JP" sz="1100">
              <a:latin typeface="ＭＳ Ｐゴシック" panose="020B0600070205080204" pitchFamily="50" charset="-128"/>
              <a:ea typeface="ＭＳ Ｐゴシック" panose="020B0600070205080204" pitchFamily="50" charset="-128"/>
            </a:rPr>
            <a:t>31.5</a:t>
          </a:r>
          <a:r>
            <a:rPr kumimoji="1" lang="ja-JP" altLang="en-US" sz="1100">
              <a:latin typeface="ＭＳ Ｐゴシック" panose="020B0600070205080204" pitchFamily="50" charset="-128"/>
              <a:ea typeface="ＭＳ Ｐゴシック" panose="020B0600070205080204" pitchFamily="50" charset="-128"/>
            </a:rPr>
            <a:t>％と全国平均より高いこと等により財政基盤が弱く、類似団体の平均を下回っている。そのため、行財政改革実行計画に基づく事務事業の見直しや定数管理等の取り組みを継続することや、令和元年度から</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年間にわたって実施している全事業の再検証、補助金制度及び使用料見直しなどにより、持続可能な財政運営を確保するよう努める。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xdr:cNvCxnSpPr/>
      </xdr:nvCxnSpPr>
      <xdr:spPr>
        <a:xfrm>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25400</xdr:rowOff>
    </xdr:to>
    <xdr:cxnSp macro="">
      <xdr:nvCxnSpPr>
        <xdr:cNvPr id="72" name="直線コネクタ 71"/>
        <xdr:cNvCxnSpPr/>
      </xdr:nvCxnSpPr>
      <xdr:spPr>
        <a:xfrm>
          <a:off x="3225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xdr:cNvCxnSpPr/>
      </xdr:nvCxnSpPr>
      <xdr:spPr>
        <a:xfrm>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41</xdr:row>
      <xdr:rowOff>170039</xdr:rowOff>
    </xdr:to>
    <xdr:cxnSp macro="">
      <xdr:nvCxnSpPr>
        <xdr:cNvPr id="78" name="直線コネクタ 77"/>
        <xdr:cNvCxnSpPr/>
      </xdr:nvCxnSpPr>
      <xdr:spPr>
        <a:xfrm>
          <a:off x="1447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131532</xdr:rowOff>
    </xdr:from>
    <xdr:ext cx="762000" cy="259045"/>
    <xdr:sp macro="" textlink="">
      <xdr:nvSpPr>
        <xdr:cNvPr id="89" name="財政力該当値テキスト"/>
        <xdr:cNvSpPr txBox="1"/>
      </xdr:nvSpPr>
      <xdr:spPr>
        <a:xfrm>
          <a:off x="5041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93" name="テキスト ボックス 92"/>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95" name="テキスト ボックス 94"/>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97" name="テキスト ボックス 96"/>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地方税及び普通交付税が増加し、経常一般財源総額は増加している。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また、歳出では人件費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増や、後期高齢者医療事業負担金などの繰出金の増により、経常経費に充当される一般財源が増加した。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経常収支比率が前年度から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ポイント改善している主な要因は、経常一般財源総額の増額による。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依然として高い水準となっているため、経常経費の削減に向けた取り組みを引き続き行っていくが、今後も社会保障費の増大が見込まれることから、当面は厳しい状況が続くことが予想さ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131064</xdr:rowOff>
    </xdr:from>
    <xdr:to>
      <xdr:col>23</xdr:col>
      <xdr:colOff>133350</xdr:colOff>
      <xdr:row>65</xdr:row>
      <xdr:rowOff>17526</xdr:rowOff>
    </xdr:to>
    <xdr:cxnSp macro="">
      <xdr:nvCxnSpPr>
        <xdr:cNvPr id="130" name="直線コネクタ 129"/>
        <xdr:cNvCxnSpPr/>
      </xdr:nvCxnSpPr>
      <xdr:spPr>
        <a:xfrm flipV="1">
          <a:off x="4114800" y="111038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65</xdr:row>
      <xdr:rowOff>75438</xdr:rowOff>
    </xdr:to>
    <xdr:cxnSp macro="">
      <xdr:nvCxnSpPr>
        <xdr:cNvPr id="133" name="直線コネクタ 132"/>
        <xdr:cNvCxnSpPr/>
      </xdr:nvCxnSpPr>
      <xdr:spPr>
        <a:xfrm flipV="1">
          <a:off x="3225800" y="111617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65</xdr:row>
      <xdr:rowOff>152654</xdr:rowOff>
    </xdr:to>
    <xdr:cxnSp macro="">
      <xdr:nvCxnSpPr>
        <xdr:cNvPr id="136" name="直線コネクタ 135"/>
        <xdr:cNvCxnSpPr/>
      </xdr:nvCxnSpPr>
      <xdr:spPr>
        <a:xfrm flipV="1">
          <a:off x="2336800" y="112196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152654</xdr:rowOff>
    </xdr:from>
    <xdr:to>
      <xdr:col>11</xdr:col>
      <xdr:colOff>31750</xdr:colOff>
      <xdr:row>66</xdr:row>
      <xdr:rowOff>58420</xdr:rowOff>
    </xdr:to>
    <xdr:cxnSp macro="">
      <xdr:nvCxnSpPr>
        <xdr:cNvPr id="139" name="直線コネクタ 138"/>
        <xdr:cNvCxnSpPr/>
      </xdr:nvCxnSpPr>
      <xdr:spPr>
        <a:xfrm flipV="1">
          <a:off x="1447800" y="112969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49" name="楕円 148"/>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52341</xdr:rowOff>
    </xdr:from>
    <xdr:ext cx="762000" cy="259045"/>
    <xdr:sp macro="" textlink="">
      <xdr:nvSpPr>
        <xdr:cNvPr id="150" name="財政構造の弾力性該当値テキスト"/>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138176</xdr:rowOff>
    </xdr:from>
    <xdr:to>
      <xdr:col>19</xdr:col>
      <xdr:colOff>184150</xdr:colOff>
      <xdr:row>65</xdr:row>
      <xdr:rowOff>68326</xdr:rowOff>
    </xdr:to>
    <xdr:sp macro="" textlink="">
      <xdr:nvSpPr>
        <xdr:cNvPr id="151" name="楕円 150"/>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53103</xdr:rowOff>
    </xdr:from>
    <xdr:ext cx="736600" cy="259045"/>
    <xdr:sp macro="" textlink="">
      <xdr:nvSpPr>
        <xdr:cNvPr id="152" name="テキスト ボックス 151"/>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3" name="楕円 152"/>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111015</xdr:rowOff>
    </xdr:from>
    <xdr:ext cx="762000" cy="259045"/>
    <xdr:sp macro="" textlink="">
      <xdr:nvSpPr>
        <xdr:cNvPr id="154" name="テキスト ボックス 153"/>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101854</xdr:rowOff>
    </xdr:from>
    <xdr:to>
      <xdr:col>11</xdr:col>
      <xdr:colOff>82550</xdr:colOff>
      <xdr:row>66</xdr:row>
      <xdr:rowOff>32004</xdr:rowOff>
    </xdr:to>
    <xdr:sp macro="" textlink="">
      <xdr:nvSpPr>
        <xdr:cNvPr id="155" name="楕円 154"/>
        <xdr:cNvSpPr/>
      </xdr:nvSpPr>
      <xdr:spPr>
        <a:xfrm>
          <a:off x="2286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16781</xdr:rowOff>
    </xdr:from>
    <xdr:ext cx="762000" cy="259045"/>
    <xdr:sp macro="" textlink="">
      <xdr:nvSpPr>
        <xdr:cNvPr id="156" name="テキスト ボックス 155"/>
        <xdr:cNvSpPr txBox="1"/>
      </xdr:nvSpPr>
      <xdr:spPr>
        <a:xfrm>
          <a:off x="1955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7" name="楕円 156"/>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58" name="テキスト ボックス 157"/>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会計年度任用職員制度開始に伴う人件費の増加や、ロタウイルス・高齢者インフルエンザ・高齢者肺炎球菌予防接種経費増に伴う物件費の増加により、当該指標について昨年度と比較し増額となっている。　</a:t>
          </a:r>
        </a:p>
        <a:p>
          <a:r>
            <a:rPr kumimoji="1" lang="ja-JP" altLang="en-US" sz="1100">
              <a:latin typeface="ＭＳ Ｐゴシック" panose="020B0600070205080204" pitchFamily="50" charset="-128"/>
              <a:ea typeface="ＭＳ Ｐゴシック" panose="020B0600070205080204" pitchFamily="50" charset="-128"/>
            </a:rPr>
            <a:t>　今後は、施設の老朽化に伴う修繕料等の増加が見込まれるため、長寿命化などの取組みによる経費の平準化や歳出全体のバランスを考慮した適正化に努める。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61040</xdr:rowOff>
    </xdr:from>
    <xdr:to>
      <xdr:col>23</xdr:col>
      <xdr:colOff>133350</xdr:colOff>
      <xdr:row>82</xdr:row>
      <xdr:rowOff>2130</xdr:rowOff>
    </xdr:to>
    <xdr:cxnSp macro="">
      <xdr:nvCxnSpPr>
        <xdr:cNvPr id="193" name="直線コネクタ 192"/>
        <xdr:cNvCxnSpPr/>
      </xdr:nvCxnSpPr>
      <xdr:spPr>
        <a:xfrm>
          <a:off x="4114800" y="13948490"/>
          <a:ext cx="838200" cy="1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35221</xdr:rowOff>
    </xdr:from>
    <xdr:to>
      <xdr:col>19</xdr:col>
      <xdr:colOff>133350</xdr:colOff>
      <xdr:row>81</xdr:row>
      <xdr:rowOff>61040</xdr:rowOff>
    </xdr:to>
    <xdr:cxnSp macro="">
      <xdr:nvCxnSpPr>
        <xdr:cNvPr id="196" name="直線コネクタ 195"/>
        <xdr:cNvCxnSpPr/>
      </xdr:nvCxnSpPr>
      <xdr:spPr>
        <a:xfrm>
          <a:off x="3225800" y="13922671"/>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35221</xdr:rowOff>
    </xdr:from>
    <xdr:to>
      <xdr:col>15</xdr:col>
      <xdr:colOff>82550</xdr:colOff>
      <xdr:row>81</xdr:row>
      <xdr:rowOff>55195</xdr:rowOff>
    </xdr:to>
    <xdr:cxnSp macro="">
      <xdr:nvCxnSpPr>
        <xdr:cNvPr id="199" name="直線コネクタ 198"/>
        <xdr:cNvCxnSpPr/>
      </xdr:nvCxnSpPr>
      <xdr:spPr>
        <a:xfrm flipV="1">
          <a:off x="2336800" y="13922671"/>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34604</xdr:rowOff>
    </xdr:from>
    <xdr:to>
      <xdr:col>11</xdr:col>
      <xdr:colOff>31750</xdr:colOff>
      <xdr:row>81</xdr:row>
      <xdr:rowOff>55195</xdr:rowOff>
    </xdr:to>
    <xdr:cxnSp macro="">
      <xdr:nvCxnSpPr>
        <xdr:cNvPr id="202" name="直線コネクタ 201"/>
        <xdr:cNvCxnSpPr/>
      </xdr:nvCxnSpPr>
      <xdr:spPr>
        <a:xfrm>
          <a:off x="1447800" y="13922054"/>
          <a:ext cx="8890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122780</xdr:rowOff>
    </xdr:from>
    <xdr:to>
      <xdr:col>23</xdr:col>
      <xdr:colOff>184150</xdr:colOff>
      <xdr:row>82</xdr:row>
      <xdr:rowOff>52930</xdr:rowOff>
    </xdr:to>
    <xdr:sp macro="" textlink="">
      <xdr:nvSpPr>
        <xdr:cNvPr id="212" name="楕円 211"/>
        <xdr:cNvSpPr/>
      </xdr:nvSpPr>
      <xdr:spPr>
        <a:xfrm>
          <a:off x="4902200" y="140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139307</xdr:rowOff>
    </xdr:from>
    <xdr:ext cx="762000" cy="259045"/>
    <xdr:sp macro="" textlink="">
      <xdr:nvSpPr>
        <xdr:cNvPr id="213" name="人件費・物件費等の状況該当値テキスト"/>
        <xdr:cNvSpPr txBox="1"/>
      </xdr:nvSpPr>
      <xdr:spPr>
        <a:xfrm>
          <a:off x="5041900" y="138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10240</xdr:rowOff>
    </xdr:from>
    <xdr:to>
      <xdr:col>19</xdr:col>
      <xdr:colOff>184150</xdr:colOff>
      <xdr:row>81</xdr:row>
      <xdr:rowOff>111840</xdr:rowOff>
    </xdr:to>
    <xdr:sp macro="" textlink="">
      <xdr:nvSpPr>
        <xdr:cNvPr id="214" name="楕円 213"/>
        <xdr:cNvSpPr/>
      </xdr:nvSpPr>
      <xdr:spPr>
        <a:xfrm>
          <a:off x="4064000" y="138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122017</xdr:rowOff>
    </xdr:from>
    <xdr:ext cx="736600" cy="259045"/>
    <xdr:sp macro="" textlink="">
      <xdr:nvSpPr>
        <xdr:cNvPr id="215" name="テキスト ボックス 214"/>
        <xdr:cNvSpPr txBox="1"/>
      </xdr:nvSpPr>
      <xdr:spPr>
        <a:xfrm>
          <a:off x="3733800" y="1366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155871</xdr:rowOff>
    </xdr:from>
    <xdr:to>
      <xdr:col>15</xdr:col>
      <xdr:colOff>133350</xdr:colOff>
      <xdr:row>81</xdr:row>
      <xdr:rowOff>86021</xdr:rowOff>
    </xdr:to>
    <xdr:sp macro="" textlink="">
      <xdr:nvSpPr>
        <xdr:cNvPr id="216" name="楕円 215"/>
        <xdr:cNvSpPr/>
      </xdr:nvSpPr>
      <xdr:spPr>
        <a:xfrm>
          <a:off x="3175000" y="138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96198</xdr:rowOff>
    </xdr:from>
    <xdr:ext cx="762000" cy="259045"/>
    <xdr:sp macro="" textlink="">
      <xdr:nvSpPr>
        <xdr:cNvPr id="217" name="テキスト ボックス 216"/>
        <xdr:cNvSpPr txBox="1"/>
      </xdr:nvSpPr>
      <xdr:spPr>
        <a:xfrm>
          <a:off x="2844800" y="1364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4395</xdr:rowOff>
    </xdr:from>
    <xdr:to>
      <xdr:col>11</xdr:col>
      <xdr:colOff>82550</xdr:colOff>
      <xdr:row>81</xdr:row>
      <xdr:rowOff>105995</xdr:rowOff>
    </xdr:to>
    <xdr:sp macro="" textlink="">
      <xdr:nvSpPr>
        <xdr:cNvPr id="218" name="楕円 217"/>
        <xdr:cNvSpPr/>
      </xdr:nvSpPr>
      <xdr:spPr>
        <a:xfrm>
          <a:off x="2286000" y="138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116172</xdr:rowOff>
    </xdr:from>
    <xdr:ext cx="762000" cy="259045"/>
    <xdr:sp macro="" textlink="">
      <xdr:nvSpPr>
        <xdr:cNvPr id="219" name="テキスト ボックス 218"/>
        <xdr:cNvSpPr txBox="1"/>
      </xdr:nvSpPr>
      <xdr:spPr>
        <a:xfrm>
          <a:off x="1955800" y="1366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155254</xdr:rowOff>
    </xdr:from>
    <xdr:to>
      <xdr:col>7</xdr:col>
      <xdr:colOff>31750</xdr:colOff>
      <xdr:row>81</xdr:row>
      <xdr:rowOff>85404</xdr:rowOff>
    </xdr:to>
    <xdr:sp macro="" textlink="">
      <xdr:nvSpPr>
        <xdr:cNvPr id="220" name="楕円 219"/>
        <xdr:cNvSpPr/>
      </xdr:nvSpPr>
      <xdr:spPr>
        <a:xfrm>
          <a:off x="1397000" y="1387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95581</xdr:rowOff>
    </xdr:from>
    <xdr:ext cx="762000" cy="259045"/>
    <xdr:sp macro="" textlink="">
      <xdr:nvSpPr>
        <xdr:cNvPr id="221" name="テキスト ボックス 220"/>
        <xdr:cNvSpPr txBox="1"/>
      </xdr:nvSpPr>
      <xdr:spPr>
        <a:xfrm>
          <a:off x="1066800" y="1364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３０年４月１日に行った給料表改定に係る経過措置として、３年間実施していた現給補償が令和３年３月３１日をもって終了したことに伴い、ラスパイレス指数は減少している。また、昨年同様に全国市平均を下回る状況である。今後も当市の財政状況等も見据えながら、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83</xdr:row>
      <xdr:rowOff>73025</xdr:rowOff>
    </xdr:to>
    <xdr:cxnSp macro="">
      <xdr:nvCxnSpPr>
        <xdr:cNvPr id="255" name="直線コネクタ 254"/>
        <xdr:cNvCxnSpPr/>
      </xdr:nvCxnSpPr>
      <xdr:spPr>
        <a:xfrm flipV="1">
          <a:off x="16179800" y="14082184"/>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164041</xdr:rowOff>
    </xdr:from>
    <xdr:to>
      <xdr:col>77</xdr:col>
      <xdr:colOff>44450</xdr:colOff>
      <xdr:row>83</xdr:row>
      <xdr:rowOff>73025</xdr:rowOff>
    </xdr:to>
    <xdr:cxnSp macro="">
      <xdr:nvCxnSpPr>
        <xdr:cNvPr id="258" name="直線コネクタ 257"/>
        <xdr:cNvCxnSpPr/>
      </xdr:nvCxnSpPr>
      <xdr:spPr>
        <a:xfrm>
          <a:off x="15290800" y="142229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164041</xdr:rowOff>
    </xdr:from>
    <xdr:to>
      <xdr:col>72</xdr:col>
      <xdr:colOff>203200</xdr:colOff>
      <xdr:row>84</xdr:row>
      <xdr:rowOff>22225</xdr:rowOff>
    </xdr:to>
    <xdr:cxnSp macro="">
      <xdr:nvCxnSpPr>
        <xdr:cNvPr id="261" name="直線コネクタ 260"/>
        <xdr:cNvCxnSpPr/>
      </xdr:nvCxnSpPr>
      <xdr:spPr>
        <a:xfrm flipV="1">
          <a:off x="14401800" y="142229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22225</xdr:rowOff>
    </xdr:from>
    <xdr:to>
      <xdr:col>68</xdr:col>
      <xdr:colOff>152400</xdr:colOff>
      <xdr:row>86</xdr:row>
      <xdr:rowOff>21166</xdr:rowOff>
    </xdr:to>
    <xdr:cxnSp macro="">
      <xdr:nvCxnSpPr>
        <xdr:cNvPr id="264" name="直線コネクタ 263"/>
        <xdr:cNvCxnSpPr/>
      </xdr:nvCxnSpPr>
      <xdr:spPr>
        <a:xfrm flipV="1">
          <a:off x="13512800" y="14424025"/>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4" name="楕円 273"/>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65211</xdr:rowOff>
    </xdr:from>
    <xdr:ext cx="762000" cy="259045"/>
    <xdr:sp macro="" textlink="">
      <xdr:nvSpPr>
        <xdr:cNvPr id="275" name="給与水準   （国との比較）該当値テキスト"/>
        <xdr:cNvSpPr txBox="1"/>
      </xdr:nvSpPr>
      <xdr:spPr>
        <a:xfrm>
          <a:off x="17106900" y="1395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22225</xdr:rowOff>
    </xdr:from>
    <xdr:to>
      <xdr:col>77</xdr:col>
      <xdr:colOff>95250</xdr:colOff>
      <xdr:row>83</xdr:row>
      <xdr:rowOff>123825</xdr:rowOff>
    </xdr:to>
    <xdr:sp macro="" textlink="">
      <xdr:nvSpPr>
        <xdr:cNvPr id="276" name="楕円 275"/>
        <xdr:cNvSpPr/>
      </xdr:nvSpPr>
      <xdr:spPr>
        <a:xfrm>
          <a:off x="16129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134002</xdr:rowOff>
    </xdr:from>
    <xdr:ext cx="736600" cy="259045"/>
    <xdr:sp macro="" textlink="">
      <xdr:nvSpPr>
        <xdr:cNvPr id="277" name="テキスト ボックス 276"/>
        <xdr:cNvSpPr txBox="1"/>
      </xdr:nvSpPr>
      <xdr:spPr>
        <a:xfrm>
          <a:off x="15798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113241</xdr:rowOff>
    </xdr:from>
    <xdr:to>
      <xdr:col>73</xdr:col>
      <xdr:colOff>44450</xdr:colOff>
      <xdr:row>83</xdr:row>
      <xdr:rowOff>43391</xdr:rowOff>
    </xdr:to>
    <xdr:sp macro="" textlink="">
      <xdr:nvSpPr>
        <xdr:cNvPr id="278" name="楕円 277"/>
        <xdr:cNvSpPr/>
      </xdr:nvSpPr>
      <xdr:spPr>
        <a:xfrm>
          <a:off x="15240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53568</xdr:rowOff>
    </xdr:from>
    <xdr:ext cx="762000" cy="259045"/>
    <xdr:sp macro="" textlink="">
      <xdr:nvSpPr>
        <xdr:cNvPr id="279" name="テキスト ボックス 278"/>
        <xdr:cNvSpPr txBox="1"/>
      </xdr:nvSpPr>
      <xdr:spPr>
        <a:xfrm>
          <a:off x="14909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142875</xdr:rowOff>
    </xdr:from>
    <xdr:to>
      <xdr:col>68</xdr:col>
      <xdr:colOff>203200</xdr:colOff>
      <xdr:row>84</xdr:row>
      <xdr:rowOff>73025</xdr:rowOff>
    </xdr:to>
    <xdr:sp macro="" textlink="">
      <xdr:nvSpPr>
        <xdr:cNvPr id="280" name="楕円 279"/>
        <xdr:cNvSpPr/>
      </xdr:nvSpPr>
      <xdr:spPr>
        <a:xfrm>
          <a:off x="14351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83202</xdr:rowOff>
    </xdr:from>
    <xdr:ext cx="762000" cy="259045"/>
    <xdr:sp macro="" textlink="">
      <xdr:nvSpPr>
        <xdr:cNvPr id="281" name="テキスト ボックス 280"/>
        <xdr:cNvSpPr txBox="1"/>
      </xdr:nvSpPr>
      <xdr:spPr>
        <a:xfrm>
          <a:off x="14020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2" name="楕円 281"/>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3" name="テキスト ボックス 282"/>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当該指標は昨年度と比較してほぼ横ばいの数値となった。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今後は、育児休業等による休職中の職員のカバーや、ＩＣＴ活用や民間連携なども含めて、業務に必要なマンパワーを確保するために定数計画の見直しを行い、効率的な組織運営に努めていく。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99604</xdr:rowOff>
    </xdr:from>
    <xdr:to>
      <xdr:col>81</xdr:col>
      <xdr:colOff>44450</xdr:colOff>
      <xdr:row>62</xdr:row>
      <xdr:rowOff>116840</xdr:rowOff>
    </xdr:to>
    <xdr:cxnSp macro="">
      <xdr:nvCxnSpPr>
        <xdr:cNvPr id="320" name="直線コネクタ 319"/>
        <xdr:cNvCxnSpPr/>
      </xdr:nvCxnSpPr>
      <xdr:spPr>
        <a:xfrm>
          <a:off x="16179800" y="1072950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54791</xdr:rowOff>
    </xdr:from>
    <xdr:to>
      <xdr:col>77</xdr:col>
      <xdr:colOff>44450</xdr:colOff>
      <xdr:row>62</xdr:row>
      <xdr:rowOff>99604</xdr:rowOff>
    </xdr:to>
    <xdr:cxnSp macro="">
      <xdr:nvCxnSpPr>
        <xdr:cNvPr id="323" name="直線コネクタ 322"/>
        <xdr:cNvCxnSpPr/>
      </xdr:nvCxnSpPr>
      <xdr:spPr>
        <a:xfrm>
          <a:off x="15290800" y="1068469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62</xdr:row>
      <xdr:rowOff>54791</xdr:rowOff>
    </xdr:to>
    <xdr:cxnSp macro="">
      <xdr:nvCxnSpPr>
        <xdr:cNvPr id="326" name="直線コネクタ 325"/>
        <xdr:cNvCxnSpPr/>
      </xdr:nvCxnSpPr>
      <xdr:spPr>
        <a:xfrm>
          <a:off x="14401800" y="10553700"/>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95250</xdr:rowOff>
    </xdr:from>
    <xdr:to>
      <xdr:col>68</xdr:col>
      <xdr:colOff>152400</xdr:colOff>
      <xdr:row>61</xdr:row>
      <xdr:rowOff>105591</xdr:rowOff>
    </xdr:to>
    <xdr:cxnSp macro="">
      <xdr:nvCxnSpPr>
        <xdr:cNvPr id="329" name="直線コネクタ 328"/>
        <xdr:cNvCxnSpPr/>
      </xdr:nvCxnSpPr>
      <xdr:spPr>
        <a:xfrm flipV="1">
          <a:off x="13512800" y="1055370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66040</xdr:rowOff>
    </xdr:from>
    <xdr:to>
      <xdr:col>81</xdr:col>
      <xdr:colOff>95250</xdr:colOff>
      <xdr:row>62</xdr:row>
      <xdr:rowOff>167640</xdr:rowOff>
    </xdr:to>
    <xdr:sp macro="" textlink="">
      <xdr:nvSpPr>
        <xdr:cNvPr id="339" name="楕円 338"/>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38117</xdr:rowOff>
    </xdr:from>
    <xdr:ext cx="762000" cy="259045"/>
    <xdr:sp macro="" textlink="">
      <xdr:nvSpPr>
        <xdr:cNvPr id="340" name="定員管理の状況該当値テキスト"/>
        <xdr:cNvSpPr txBox="1"/>
      </xdr:nvSpPr>
      <xdr:spPr>
        <a:xfrm>
          <a:off x="17106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48804</xdr:rowOff>
    </xdr:from>
    <xdr:to>
      <xdr:col>77</xdr:col>
      <xdr:colOff>95250</xdr:colOff>
      <xdr:row>62</xdr:row>
      <xdr:rowOff>150404</xdr:rowOff>
    </xdr:to>
    <xdr:sp macro="" textlink="">
      <xdr:nvSpPr>
        <xdr:cNvPr id="341" name="楕円 340"/>
        <xdr:cNvSpPr/>
      </xdr:nvSpPr>
      <xdr:spPr>
        <a:xfrm>
          <a:off x="16129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135181</xdr:rowOff>
    </xdr:from>
    <xdr:ext cx="736600" cy="259045"/>
    <xdr:sp macro="" textlink="">
      <xdr:nvSpPr>
        <xdr:cNvPr id="342" name="テキスト ボックス 341"/>
        <xdr:cNvSpPr txBox="1"/>
      </xdr:nvSpPr>
      <xdr:spPr>
        <a:xfrm>
          <a:off x="15798800" y="1076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3991</xdr:rowOff>
    </xdr:from>
    <xdr:to>
      <xdr:col>73</xdr:col>
      <xdr:colOff>44450</xdr:colOff>
      <xdr:row>62</xdr:row>
      <xdr:rowOff>105591</xdr:rowOff>
    </xdr:to>
    <xdr:sp macro="" textlink="">
      <xdr:nvSpPr>
        <xdr:cNvPr id="343" name="楕円 342"/>
        <xdr:cNvSpPr/>
      </xdr:nvSpPr>
      <xdr:spPr>
        <a:xfrm>
          <a:off x="15240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90368</xdr:rowOff>
    </xdr:from>
    <xdr:ext cx="762000" cy="259045"/>
    <xdr:sp macro="" textlink="">
      <xdr:nvSpPr>
        <xdr:cNvPr id="344" name="テキスト ボックス 343"/>
        <xdr:cNvSpPr txBox="1"/>
      </xdr:nvSpPr>
      <xdr:spPr>
        <a:xfrm>
          <a:off x="14909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45" name="楕円 344"/>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156227</xdr:rowOff>
    </xdr:from>
    <xdr:ext cx="762000" cy="259045"/>
    <xdr:sp macro="" textlink="">
      <xdr:nvSpPr>
        <xdr:cNvPr id="346" name="テキスト ボックス 345"/>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54791</xdr:rowOff>
    </xdr:from>
    <xdr:to>
      <xdr:col>64</xdr:col>
      <xdr:colOff>152400</xdr:colOff>
      <xdr:row>61</xdr:row>
      <xdr:rowOff>156391</xdr:rowOff>
    </xdr:to>
    <xdr:sp macro="" textlink="">
      <xdr:nvSpPr>
        <xdr:cNvPr id="347" name="楕円 346"/>
        <xdr:cNvSpPr/>
      </xdr:nvSpPr>
      <xdr:spPr>
        <a:xfrm>
          <a:off x="13462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166568</xdr:rowOff>
    </xdr:from>
    <xdr:ext cx="762000" cy="259045"/>
    <xdr:sp macro="" textlink="">
      <xdr:nvSpPr>
        <xdr:cNvPr id="348" name="テキスト ボックス 347"/>
        <xdr:cNvSpPr txBox="1"/>
      </xdr:nvSpPr>
      <xdr:spPr>
        <a:xfrm>
          <a:off x="13131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実質公債費比率は昨年度と比較し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ポイント減少している。これは主に分母において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税収、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普通交付税などからなる標準財政規模が増加し、分子において、元利償還金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や公債費に準ずる債務負担行為に係るもの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の公債費増加要因として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臨時財政対策債の償還増や病院事業用地取得債の償還開始が見込まれるが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地方交付税や基金積立金などの財源を充当できるため、比率への影響は少ない。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都市整備公社に対する補助金、猪名川上流広域ごみ処理施設組合への組合債償還負担金等の準元利償還金が減少する見込みであることから、実質公債費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率はゆるやかに減少する見込みである。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164193</xdr:rowOff>
    </xdr:from>
    <xdr:to>
      <xdr:col>81</xdr:col>
      <xdr:colOff>44450</xdr:colOff>
      <xdr:row>44</xdr:row>
      <xdr:rowOff>73176</xdr:rowOff>
    </xdr:to>
    <xdr:cxnSp macro="">
      <xdr:nvCxnSpPr>
        <xdr:cNvPr id="383" name="直線コネクタ 382"/>
        <xdr:cNvCxnSpPr/>
      </xdr:nvCxnSpPr>
      <xdr:spPr>
        <a:xfrm flipV="1">
          <a:off x="16179800" y="753654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137782</xdr:rowOff>
    </xdr:from>
    <xdr:ext cx="762000" cy="259045"/>
    <xdr:sp macro="" textlink="">
      <xdr:nvSpPr>
        <xdr:cNvPr id="384" name="公債費負担の状況平均値テキスト"/>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73176</xdr:rowOff>
    </xdr:from>
    <xdr:to>
      <xdr:col>77</xdr:col>
      <xdr:colOff>44450</xdr:colOff>
      <xdr:row>44</xdr:row>
      <xdr:rowOff>153609</xdr:rowOff>
    </xdr:to>
    <xdr:cxnSp macro="">
      <xdr:nvCxnSpPr>
        <xdr:cNvPr id="386" name="直線コネクタ 385"/>
        <xdr:cNvCxnSpPr/>
      </xdr:nvCxnSpPr>
      <xdr:spPr>
        <a:xfrm flipV="1">
          <a:off x="15290800" y="76169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153609</xdr:rowOff>
    </xdr:from>
    <xdr:to>
      <xdr:col>72</xdr:col>
      <xdr:colOff>203200</xdr:colOff>
      <xdr:row>45</xdr:row>
      <xdr:rowOff>62593</xdr:rowOff>
    </xdr:to>
    <xdr:cxnSp macro="">
      <xdr:nvCxnSpPr>
        <xdr:cNvPr id="389" name="直線コネクタ 388"/>
        <xdr:cNvCxnSpPr/>
      </xdr:nvCxnSpPr>
      <xdr:spPr>
        <a:xfrm flipV="1">
          <a:off x="14401800" y="76974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62593</xdr:rowOff>
    </xdr:from>
    <xdr:to>
      <xdr:col>68</xdr:col>
      <xdr:colOff>152400</xdr:colOff>
      <xdr:row>45</xdr:row>
      <xdr:rowOff>108555</xdr:rowOff>
    </xdr:to>
    <xdr:cxnSp macro="">
      <xdr:nvCxnSpPr>
        <xdr:cNvPr id="392" name="直線コネクタ 391"/>
        <xdr:cNvCxnSpPr/>
      </xdr:nvCxnSpPr>
      <xdr:spPr>
        <a:xfrm flipV="1">
          <a:off x="13512800" y="77778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113393</xdr:rowOff>
    </xdr:from>
    <xdr:to>
      <xdr:col>81</xdr:col>
      <xdr:colOff>95250</xdr:colOff>
      <xdr:row>44</xdr:row>
      <xdr:rowOff>43543</xdr:rowOff>
    </xdr:to>
    <xdr:sp macro="" textlink="">
      <xdr:nvSpPr>
        <xdr:cNvPr id="402" name="楕円 401"/>
        <xdr:cNvSpPr/>
      </xdr:nvSpPr>
      <xdr:spPr>
        <a:xfrm>
          <a:off x="16967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85470</xdr:rowOff>
    </xdr:from>
    <xdr:ext cx="762000" cy="259045"/>
    <xdr:sp macro="" textlink="">
      <xdr:nvSpPr>
        <xdr:cNvPr id="403" name="公債費負担の状況該当値テキスト"/>
        <xdr:cNvSpPr txBox="1"/>
      </xdr:nvSpPr>
      <xdr:spPr>
        <a:xfrm>
          <a:off x="17106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22376</xdr:rowOff>
    </xdr:from>
    <xdr:to>
      <xdr:col>77</xdr:col>
      <xdr:colOff>95250</xdr:colOff>
      <xdr:row>44</xdr:row>
      <xdr:rowOff>123976</xdr:rowOff>
    </xdr:to>
    <xdr:sp macro="" textlink="">
      <xdr:nvSpPr>
        <xdr:cNvPr id="404" name="楕円 403"/>
        <xdr:cNvSpPr/>
      </xdr:nvSpPr>
      <xdr:spPr>
        <a:xfrm>
          <a:off x="16129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108753</xdr:rowOff>
    </xdr:from>
    <xdr:ext cx="736600" cy="259045"/>
    <xdr:sp macro="" textlink="">
      <xdr:nvSpPr>
        <xdr:cNvPr id="405" name="テキスト ボックス 404"/>
        <xdr:cNvSpPr txBox="1"/>
      </xdr:nvSpPr>
      <xdr:spPr>
        <a:xfrm>
          <a:off x="15798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102809</xdr:rowOff>
    </xdr:from>
    <xdr:to>
      <xdr:col>73</xdr:col>
      <xdr:colOff>44450</xdr:colOff>
      <xdr:row>45</xdr:row>
      <xdr:rowOff>32959</xdr:rowOff>
    </xdr:to>
    <xdr:sp macro="" textlink="">
      <xdr:nvSpPr>
        <xdr:cNvPr id="406" name="楕円 405"/>
        <xdr:cNvSpPr/>
      </xdr:nvSpPr>
      <xdr:spPr>
        <a:xfrm>
          <a:off x="15240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17736</xdr:rowOff>
    </xdr:from>
    <xdr:ext cx="762000" cy="259045"/>
    <xdr:sp macro="" textlink="">
      <xdr:nvSpPr>
        <xdr:cNvPr id="407" name="テキスト ボックス 406"/>
        <xdr:cNvSpPr txBox="1"/>
      </xdr:nvSpPr>
      <xdr:spPr>
        <a:xfrm>
          <a:off x="14909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11793</xdr:rowOff>
    </xdr:from>
    <xdr:to>
      <xdr:col>68</xdr:col>
      <xdr:colOff>203200</xdr:colOff>
      <xdr:row>45</xdr:row>
      <xdr:rowOff>113393</xdr:rowOff>
    </xdr:to>
    <xdr:sp macro="" textlink="">
      <xdr:nvSpPr>
        <xdr:cNvPr id="408" name="楕円 407"/>
        <xdr:cNvSpPr/>
      </xdr:nvSpPr>
      <xdr:spPr>
        <a:xfrm>
          <a:off x="14351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98170</xdr:rowOff>
    </xdr:from>
    <xdr:ext cx="762000" cy="259045"/>
    <xdr:sp macro="" textlink="">
      <xdr:nvSpPr>
        <xdr:cNvPr id="409" name="テキスト ボックス 408"/>
        <xdr:cNvSpPr txBox="1"/>
      </xdr:nvSpPr>
      <xdr:spPr>
        <a:xfrm>
          <a:off x="14020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57755</xdr:rowOff>
    </xdr:from>
    <xdr:to>
      <xdr:col>64</xdr:col>
      <xdr:colOff>152400</xdr:colOff>
      <xdr:row>45</xdr:row>
      <xdr:rowOff>159355</xdr:rowOff>
    </xdr:to>
    <xdr:sp macro="" textlink="">
      <xdr:nvSpPr>
        <xdr:cNvPr id="410" name="楕円 409"/>
        <xdr:cNvSpPr/>
      </xdr:nvSpPr>
      <xdr:spPr>
        <a:xfrm>
          <a:off x="13462000" y="77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144132</xdr:rowOff>
    </xdr:from>
    <xdr:ext cx="762000" cy="259045"/>
    <xdr:sp macro="" textlink="">
      <xdr:nvSpPr>
        <xdr:cNvPr id="411" name="テキスト ボックス 410"/>
        <xdr:cNvSpPr txBox="1"/>
      </xdr:nvSpPr>
      <xdr:spPr>
        <a:xfrm>
          <a:off x="13131800" y="785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将来負担比率は昨年度と比較し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これは、公営企業債等繰入見込額は増加したものの、債務負担行為に基づく支出予定額や一部事務組合負担が減少し、普通交付税算入見込額など充当可能財源等が増加したことによるもの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将来負担比率は、公共施設の耐震化事業や大規模投資事業が一定終了していることから、減少していく見込みである。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投資的事業の実施にあたっては、今後も国の経済対策による財源を積極的に活用するなど、将来の負担に配慮した財政運営を行っていく。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129540</xdr:rowOff>
    </xdr:from>
    <xdr:to>
      <xdr:col>81</xdr:col>
      <xdr:colOff>44450</xdr:colOff>
      <xdr:row>22</xdr:row>
      <xdr:rowOff>45226</xdr:rowOff>
    </xdr:to>
    <xdr:cxnSp macro="">
      <xdr:nvCxnSpPr>
        <xdr:cNvPr id="445" name="直線コネクタ 444"/>
        <xdr:cNvCxnSpPr/>
      </xdr:nvCxnSpPr>
      <xdr:spPr>
        <a:xfrm flipV="1">
          <a:off x="16179800" y="3729990"/>
          <a:ext cx="8382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45226</xdr:rowOff>
    </xdr:from>
    <xdr:to>
      <xdr:col>77</xdr:col>
      <xdr:colOff>44450</xdr:colOff>
      <xdr:row>23</xdr:row>
      <xdr:rowOff>2470</xdr:rowOff>
    </xdr:to>
    <xdr:cxnSp macro="">
      <xdr:nvCxnSpPr>
        <xdr:cNvPr id="448" name="直線コネクタ 447"/>
        <xdr:cNvCxnSpPr/>
      </xdr:nvCxnSpPr>
      <xdr:spPr>
        <a:xfrm flipV="1">
          <a:off x="15290800" y="381712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23777</xdr:rowOff>
    </xdr:from>
    <xdr:to>
      <xdr:col>72</xdr:col>
      <xdr:colOff>203200</xdr:colOff>
      <xdr:row>23</xdr:row>
      <xdr:rowOff>2470</xdr:rowOff>
    </xdr:to>
    <xdr:cxnSp macro="">
      <xdr:nvCxnSpPr>
        <xdr:cNvPr id="451" name="直線コネクタ 450"/>
        <xdr:cNvCxnSpPr/>
      </xdr:nvCxnSpPr>
      <xdr:spPr>
        <a:xfrm>
          <a:off x="14401800" y="3795677"/>
          <a:ext cx="889000" cy="15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106750</xdr:rowOff>
    </xdr:from>
    <xdr:to>
      <xdr:col>68</xdr:col>
      <xdr:colOff>152400</xdr:colOff>
      <xdr:row>22</xdr:row>
      <xdr:rowOff>23777</xdr:rowOff>
    </xdr:to>
    <xdr:cxnSp macro="">
      <xdr:nvCxnSpPr>
        <xdr:cNvPr id="454" name="直線コネクタ 453"/>
        <xdr:cNvCxnSpPr/>
      </xdr:nvCxnSpPr>
      <xdr:spPr>
        <a:xfrm>
          <a:off x="13512800" y="37072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78740</xdr:rowOff>
    </xdr:from>
    <xdr:to>
      <xdr:col>81</xdr:col>
      <xdr:colOff>95250</xdr:colOff>
      <xdr:row>22</xdr:row>
      <xdr:rowOff>8890</xdr:rowOff>
    </xdr:to>
    <xdr:sp macro="" textlink="">
      <xdr:nvSpPr>
        <xdr:cNvPr id="464" name="楕円 463"/>
        <xdr:cNvSpPr/>
      </xdr:nvSpPr>
      <xdr:spPr>
        <a:xfrm>
          <a:off x="16967200" y="3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146067</xdr:rowOff>
    </xdr:from>
    <xdr:ext cx="762000" cy="259045"/>
    <xdr:sp macro="" textlink="">
      <xdr:nvSpPr>
        <xdr:cNvPr id="465" name="将来負担の状況該当値テキスト"/>
        <xdr:cNvSpPr txBox="1"/>
      </xdr:nvSpPr>
      <xdr:spPr>
        <a:xfrm>
          <a:off x="17106900" y="357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165876</xdr:rowOff>
    </xdr:from>
    <xdr:to>
      <xdr:col>77</xdr:col>
      <xdr:colOff>95250</xdr:colOff>
      <xdr:row>22</xdr:row>
      <xdr:rowOff>96026</xdr:rowOff>
    </xdr:to>
    <xdr:sp macro="" textlink="">
      <xdr:nvSpPr>
        <xdr:cNvPr id="466" name="楕円 465"/>
        <xdr:cNvSpPr/>
      </xdr:nvSpPr>
      <xdr:spPr>
        <a:xfrm>
          <a:off x="16129000" y="376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80803</xdr:rowOff>
    </xdr:from>
    <xdr:ext cx="736600" cy="259045"/>
    <xdr:sp macro="" textlink="">
      <xdr:nvSpPr>
        <xdr:cNvPr id="467" name="テキスト ボックス 466"/>
        <xdr:cNvSpPr txBox="1"/>
      </xdr:nvSpPr>
      <xdr:spPr>
        <a:xfrm>
          <a:off x="15798800" y="385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123120</xdr:rowOff>
    </xdr:from>
    <xdr:to>
      <xdr:col>73</xdr:col>
      <xdr:colOff>44450</xdr:colOff>
      <xdr:row>23</xdr:row>
      <xdr:rowOff>53270</xdr:rowOff>
    </xdr:to>
    <xdr:sp macro="" textlink="">
      <xdr:nvSpPr>
        <xdr:cNvPr id="468" name="楕円 467"/>
        <xdr:cNvSpPr/>
      </xdr:nvSpPr>
      <xdr:spPr>
        <a:xfrm>
          <a:off x="15240000" y="38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38047</xdr:rowOff>
    </xdr:from>
    <xdr:ext cx="762000" cy="259045"/>
    <xdr:sp macro="" textlink="">
      <xdr:nvSpPr>
        <xdr:cNvPr id="469" name="テキスト ボックス 468"/>
        <xdr:cNvSpPr txBox="1"/>
      </xdr:nvSpPr>
      <xdr:spPr>
        <a:xfrm>
          <a:off x="14909800" y="39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144427</xdr:rowOff>
    </xdr:from>
    <xdr:to>
      <xdr:col>68</xdr:col>
      <xdr:colOff>203200</xdr:colOff>
      <xdr:row>22</xdr:row>
      <xdr:rowOff>74577</xdr:rowOff>
    </xdr:to>
    <xdr:sp macro="" textlink="">
      <xdr:nvSpPr>
        <xdr:cNvPr id="470" name="楕円 469"/>
        <xdr:cNvSpPr/>
      </xdr:nvSpPr>
      <xdr:spPr>
        <a:xfrm>
          <a:off x="14351000" y="37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59354</xdr:rowOff>
    </xdr:from>
    <xdr:ext cx="762000" cy="259045"/>
    <xdr:sp macro="" textlink="">
      <xdr:nvSpPr>
        <xdr:cNvPr id="471" name="テキスト ボックス 470"/>
        <xdr:cNvSpPr txBox="1"/>
      </xdr:nvSpPr>
      <xdr:spPr>
        <a:xfrm>
          <a:off x="14020800" y="38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55950</xdr:rowOff>
    </xdr:from>
    <xdr:to>
      <xdr:col>64</xdr:col>
      <xdr:colOff>152400</xdr:colOff>
      <xdr:row>21</xdr:row>
      <xdr:rowOff>157550</xdr:rowOff>
    </xdr:to>
    <xdr:sp macro="" textlink="">
      <xdr:nvSpPr>
        <xdr:cNvPr id="472" name="楕円 471"/>
        <xdr:cNvSpPr/>
      </xdr:nvSpPr>
      <xdr:spPr>
        <a:xfrm>
          <a:off x="13462000" y="36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142327</xdr:rowOff>
    </xdr:from>
    <xdr:ext cx="762000" cy="259045"/>
    <xdr:sp macro="" textlink="">
      <xdr:nvSpPr>
        <xdr:cNvPr id="473" name="テキスト ボックス 472"/>
        <xdr:cNvSpPr txBox="1"/>
      </xdr:nvSpPr>
      <xdr:spPr>
        <a:xfrm>
          <a:off x="13131800" y="37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156,204
154,779
53.44
72,022,270
71,146,204
756,274
31,834,487
72,700,233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会計年度任用職員制度開始に伴い、当該職員の給与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を人件費へ計上したこと等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当該指標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今後も当市の財政状況等も見据えながら、定員管理・給与の適正化に努める。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149860</xdr:rowOff>
    </xdr:to>
    <xdr:cxnSp macro="">
      <xdr:nvCxnSpPr>
        <xdr:cNvPr id="66" name="直線コネクタ 65"/>
        <xdr:cNvCxnSpPr/>
      </xdr:nvCxnSpPr>
      <xdr:spPr>
        <a:xfrm>
          <a:off x="3987800" y="65659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50800</xdr:rowOff>
    </xdr:to>
    <xdr:cxnSp macro="">
      <xdr:nvCxnSpPr>
        <xdr:cNvPr id="69" name="直線コネクタ 68"/>
        <xdr:cNvCxnSpPr/>
      </xdr:nvCxnSpPr>
      <xdr:spPr>
        <a:xfrm>
          <a:off x="3098800" y="652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73660</xdr:rowOff>
    </xdr:to>
    <xdr:cxnSp macro="">
      <xdr:nvCxnSpPr>
        <xdr:cNvPr id="72" name="直線コネクタ 71"/>
        <xdr:cNvCxnSpPr/>
      </xdr:nvCxnSpPr>
      <xdr:spPr>
        <a:xfrm flipV="1">
          <a:off x="2209800" y="652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142240</xdr:rowOff>
    </xdr:to>
    <xdr:cxnSp macro="">
      <xdr:nvCxnSpPr>
        <xdr:cNvPr id="75" name="直線コネクタ 74"/>
        <xdr:cNvCxnSpPr/>
      </xdr:nvCxnSpPr>
      <xdr:spPr>
        <a:xfrm flipV="1">
          <a:off x="1320800" y="6588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ロタウイルス・高齢者インフルエンザ・高齢者肺炎球菌予防接種経費増などに伴い物件費は増加したが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、当該指標について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昨年度と比較し、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増減はなかっ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今後も、歳出全体のバランスを考慮しながら適正化に努める。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44704</xdr:rowOff>
    </xdr:from>
    <xdr:to>
      <xdr:col>82</xdr:col>
      <xdr:colOff>107950</xdr:colOff>
      <xdr:row>14</xdr:row>
      <xdr:rowOff>44704</xdr:rowOff>
    </xdr:to>
    <xdr:cxnSp macro="">
      <xdr:nvCxnSpPr>
        <xdr:cNvPr id="125" name="直線コネクタ 124"/>
        <xdr:cNvCxnSpPr/>
      </xdr:nvCxnSpPr>
      <xdr:spPr>
        <a:xfrm>
          <a:off x="15671800" y="2445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44704</xdr:rowOff>
    </xdr:from>
    <xdr:to>
      <xdr:col>78</xdr:col>
      <xdr:colOff>69850</xdr:colOff>
      <xdr:row>14</xdr:row>
      <xdr:rowOff>62992</xdr:rowOff>
    </xdr:to>
    <xdr:cxnSp macro="">
      <xdr:nvCxnSpPr>
        <xdr:cNvPr id="128" name="直線コネクタ 127"/>
        <xdr:cNvCxnSpPr/>
      </xdr:nvCxnSpPr>
      <xdr:spPr>
        <a:xfrm flipV="1">
          <a:off x="14782800" y="2445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62992</xdr:rowOff>
    </xdr:from>
    <xdr:to>
      <xdr:col>73</xdr:col>
      <xdr:colOff>180975</xdr:colOff>
      <xdr:row>14</xdr:row>
      <xdr:rowOff>81280</xdr:rowOff>
    </xdr:to>
    <xdr:cxnSp macro="">
      <xdr:nvCxnSpPr>
        <xdr:cNvPr id="131" name="直線コネクタ 130"/>
        <xdr:cNvCxnSpPr/>
      </xdr:nvCxnSpPr>
      <xdr:spPr>
        <a:xfrm flipV="1">
          <a:off x="13893800" y="2463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76708</xdr:rowOff>
    </xdr:from>
    <xdr:to>
      <xdr:col>69</xdr:col>
      <xdr:colOff>92075</xdr:colOff>
      <xdr:row>14</xdr:row>
      <xdr:rowOff>81280</xdr:rowOff>
    </xdr:to>
    <xdr:cxnSp macro="">
      <xdr:nvCxnSpPr>
        <xdr:cNvPr id="134" name="直線コネクタ 133"/>
        <xdr:cNvCxnSpPr/>
      </xdr:nvCxnSpPr>
      <xdr:spPr>
        <a:xfrm>
          <a:off x="13004800" y="2477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165354</xdr:rowOff>
    </xdr:from>
    <xdr:to>
      <xdr:col>82</xdr:col>
      <xdr:colOff>158750</xdr:colOff>
      <xdr:row>14</xdr:row>
      <xdr:rowOff>95504</xdr:rowOff>
    </xdr:to>
    <xdr:sp macro="" textlink="">
      <xdr:nvSpPr>
        <xdr:cNvPr id="144" name="楕円 143"/>
        <xdr:cNvSpPr/>
      </xdr:nvSpPr>
      <xdr:spPr>
        <a:xfrm>
          <a:off x="164592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10431</xdr:rowOff>
    </xdr:from>
    <xdr:ext cx="762000" cy="259045"/>
    <xdr:sp macro="" textlink="">
      <xdr:nvSpPr>
        <xdr:cNvPr id="145" name="物件費該当値テキスト"/>
        <xdr:cNvSpPr txBox="1"/>
      </xdr:nvSpPr>
      <xdr:spPr>
        <a:xfrm>
          <a:off x="16598900" y="223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165354</xdr:rowOff>
    </xdr:from>
    <xdr:to>
      <xdr:col>78</xdr:col>
      <xdr:colOff>120650</xdr:colOff>
      <xdr:row>14</xdr:row>
      <xdr:rowOff>95504</xdr:rowOff>
    </xdr:to>
    <xdr:sp macro="" textlink="">
      <xdr:nvSpPr>
        <xdr:cNvPr id="146" name="楕円 145"/>
        <xdr:cNvSpPr/>
      </xdr:nvSpPr>
      <xdr:spPr>
        <a:xfrm>
          <a:off x="15621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105681</xdr:rowOff>
    </xdr:from>
    <xdr:ext cx="736600" cy="259045"/>
    <xdr:sp macro="" textlink="">
      <xdr:nvSpPr>
        <xdr:cNvPr id="147" name="テキスト ボックス 146"/>
        <xdr:cNvSpPr txBox="1"/>
      </xdr:nvSpPr>
      <xdr:spPr>
        <a:xfrm>
          <a:off x="15290800" y="2163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xdr:rowOff>
    </xdr:from>
    <xdr:to>
      <xdr:col>74</xdr:col>
      <xdr:colOff>31750</xdr:colOff>
      <xdr:row>14</xdr:row>
      <xdr:rowOff>113792</xdr:rowOff>
    </xdr:to>
    <xdr:sp macro="" textlink="">
      <xdr:nvSpPr>
        <xdr:cNvPr id="148" name="楕円 147"/>
        <xdr:cNvSpPr/>
      </xdr:nvSpPr>
      <xdr:spPr>
        <a:xfrm>
          <a:off x="14732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123969</xdr:rowOff>
    </xdr:from>
    <xdr:ext cx="762000" cy="259045"/>
    <xdr:sp macro="" textlink="">
      <xdr:nvSpPr>
        <xdr:cNvPr id="149" name="テキスト ボックス 148"/>
        <xdr:cNvSpPr txBox="1"/>
      </xdr:nvSpPr>
      <xdr:spPr>
        <a:xfrm>
          <a:off x="14401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0" name="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25908</xdr:rowOff>
    </xdr:from>
    <xdr:to>
      <xdr:col>65</xdr:col>
      <xdr:colOff>53975</xdr:colOff>
      <xdr:row>14</xdr:row>
      <xdr:rowOff>127508</xdr:rowOff>
    </xdr:to>
    <xdr:sp macro="" textlink="">
      <xdr:nvSpPr>
        <xdr:cNvPr id="152" name="楕円 151"/>
        <xdr:cNvSpPr/>
      </xdr:nvSpPr>
      <xdr:spPr>
        <a:xfrm>
          <a:off x="12954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137685</xdr:rowOff>
    </xdr:from>
    <xdr:ext cx="762000" cy="259045"/>
    <xdr:sp macro="" textlink="">
      <xdr:nvSpPr>
        <xdr:cNvPr id="153" name="テキスト ボックス 152"/>
        <xdr:cNvSpPr txBox="1"/>
      </xdr:nvSpPr>
      <xdr:spPr>
        <a:xfrm>
          <a:off x="12623800" y="21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福祉医療扶助費の減等により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、当該指標について昨年度と比較し</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ものの、今後は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扶助費の増が見込まれるため、一定の負担増に対応するための財源確保に向けた取り組みを行っていく。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31750</xdr:rowOff>
    </xdr:to>
    <xdr:cxnSp macro="">
      <xdr:nvCxnSpPr>
        <xdr:cNvPr id="186" name="直線コネクタ 185"/>
        <xdr:cNvCxnSpPr/>
      </xdr:nvCxnSpPr>
      <xdr:spPr>
        <a:xfrm flipV="1">
          <a:off x="3987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31750</xdr:rowOff>
    </xdr:to>
    <xdr:cxnSp macro="">
      <xdr:nvCxnSpPr>
        <xdr:cNvPr id="189" name="直線コネクタ 188"/>
        <xdr:cNvCxnSpPr/>
      </xdr:nvCxnSpPr>
      <xdr:spPr>
        <a:xfrm>
          <a:off x="3098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1" name="テキスト ボックス 190"/>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127000</xdr:rowOff>
    </xdr:to>
    <xdr:cxnSp macro="">
      <xdr:nvCxnSpPr>
        <xdr:cNvPr id="192" name="直線コネクタ 191"/>
        <xdr:cNvCxnSpPr/>
      </xdr:nvCxnSpPr>
      <xdr:spPr>
        <a:xfrm>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107950</xdr:rowOff>
    </xdr:to>
    <xdr:cxnSp macro="">
      <xdr:nvCxnSpPr>
        <xdr:cNvPr id="195" name="直線コネクタ 194"/>
        <xdr:cNvCxnSpPr/>
      </xdr:nvCxnSpPr>
      <xdr:spPr>
        <a:xfrm>
          <a:off x="1320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199" name="テキスト ボックス 198"/>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5" name="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7" name="楕円 206"/>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8" name="テキスト ボックス 207"/>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1" name="楕円 210"/>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2" name="テキスト ボックス 211"/>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3" name="楕円 212"/>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4" name="テキスト ボックス 213"/>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当該指標について、昨年度と比較して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　これは、繰出金で高齢化率の上昇に伴い保険給付費が増加傾向で推移しているため、後期高齢者医療事業・介護保険事業への繰出が増加していることによる。</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120650</xdr:rowOff>
    </xdr:from>
    <xdr:to>
      <xdr:col>82</xdr:col>
      <xdr:colOff>107950</xdr:colOff>
      <xdr:row>59</xdr:row>
      <xdr:rowOff>133350</xdr:rowOff>
    </xdr:to>
    <xdr:cxnSp macro="">
      <xdr:nvCxnSpPr>
        <xdr:cNvPr id="247" name="直線コネクタ 246"/>
        <xdr:cNvCxnSpPr/>
      </xdr:nvCxnSpPr>
      <xdr:spPr>
        <a:xfrm>
          <a:off x="15671800" y="10236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120650</xdr:rowOff>
    </xdr:to>
    <xdr:cxnSp macro="">
      <xdr:nvCxnSpPr>
        <xdr:cNvPr id="250" name="直線コネクタ 249"/>
        <xdr:cNvCxnSpPr/>
      </xdr:nvCxnSpPr>
      <xdr:spPr>
        <a:xfrm>
          <a:off x="14782800" y="10109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19050</xdr:rowOff>
    </xdr:to>
    <xdr:cxnSp macro="">
      <xdr:nvCxnSpPr>
        <xdr:cNvPr id="253" name="直線コネクタ 252"/>
        <xdr:cNvCxnSpPr/>
      </xdr:nvCxnSpPr>
      <xdr:spPr>
        <a:xfrm flipV="1">
          <a:off x="13893800" y="1010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5" name="テキスト ボックス 254"/>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19050</xdr:rowOff>
    </xdr:to>
    <xdr:cxnSp macro="">
      <xdr:nvCxnSpPr>
        <xdr:cNvPr id="256" name="直線コネクタ 255"/>
        <xdr:cNvCxnSpPr/>
      </xdr:nvCxnSpPr>
      <xdr:spPr>
        <a:xfrm>
          <a:off x="13004800" y="10033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0" name="テキスト ボックス 259"/>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66" name="楕円 265"/>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67" name="その他該当値テキスト"/>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69850</xdr:rowOff>
    </xdr:from>
    <xdr:to>
      <xdr:col>78</xdr:col>
      <xdr:colOff>120650</xdr:colOff>
      <xdr:row>60</xdr:row>
      <xdr:rowOff>0</xdr:rowOff>
    </xdr:to>
    <xdr:sp macro="" textlink="">
      <xdr:nvSpPr>
        <xdr:cNvPr id="268" name="楕円 267"/>
        <xdr:cNvSpPr/>
      </xdr:nvSpPr>
      <xdr:spPr>
        <a:xfrm>
          <a:off x="15621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156227</xdr:rowOff>
    </xdr:from>
    <xdr:ext cx="736600" cy="259045"/>
    <xdr:sp macro="" textlink="">
      <xdr:nvSpPr>
        <xdr:cNvPr id="269" name="テキスト ボックス 268"/>
        <xdr:cNvSpPr txBox="1"/>
      </xdr:nvSpPr>
      <xdr:spPr>
        <a:xfrm>
          <a:off x="15290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0" name="楕円 269"/>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1" name="テキスト ボックス 270"/>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139700</xdr:rowOff>
    </xdr:from>
    <xdr:to>
      <xdr:col>69</xdr:col>
      <xdr:colOff>142875</xdr:colOff>
      <xdr:row>59</xdr:row>
      <xdr:rowOff>69850</xdr:rowOff>
    </xdr:to>
    <xdr:sp macro="" textlink="">
      <xdr:nvSpPr>
        <xdr:cNvPr id="272" name="楕円 271"/>
        <xdr:cNvSpPr/>
      </xdr:nvSpPr>
      <xdr:spPr>
        <a:xfrm>
          <a:off x="13843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54627</xdr:rowOff>
    </xdr:from>
    <xdr:ext cx="762000" cy="259045"/>
    <xdr:sp macro="" textlink="">
      <xdr:nvSpPr>
        <xdr:cNvPr id="273" name="テキスト ボックス 272"/>
        <xdr:cNvSpPr txBox="1"/>
      </xdr:nvSpPr>
      <xdr:spPr>
        <a:xfrm>
          <a:off x="13512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4" name="楕円 273"/>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5" name="テキスト ボックス 274"/>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補助費のうち、多くの割合を占める公営企業や一部事務組合への補助金については、公債費などの経常的な経費に対する補助が中心となっている。　</a:t>
          </a:r>
        </a:p>
        <a:p>
          <a:r>
            <a:rPr kumimoji="1" lang="ja-JP" altLang="en-US" sz="1100">
              <a:latin typeface="ＭＳ Ｐゴシック" panose="020B0600070205080204" pitchFamily="50" charset="-128"/>
              <a:ea typeface="ＭＳ Ｐゴシック" panose="020B0600070205080204" pitchFamily="50" charset="-128"/>
            </a:rPr>
            <a:t>　今後は、新病院建設に伴う償還金の対応として病院事業会計への補助が増となるものの、一部事務組合への補助金が減となる見込みであることから、減少していくものと見込んでいる。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18143</xdr:rowOff>
    </xdr:from>
    <xdr:to>
      <xdr:col>82</xdr:col>
      <xdr:colOff>107950</xdr:colOff>
      <xdr:row>38</xdr:row>
      <xdr:rowOff>72572</xdr:rowOff>
    </xdr:to>
    <xdr:cxnSp macro="">
      <xdr:nvCxnSpPr>
        <xdr:cNvPr id="310" name="直線コネクタ 309"/>
        <xdr:cNvCxnSpPr/>
      </xdr:nvCxnSpPr>
      <xdr:spPr>
        <a:xfrm flipV="1">
          <a:off x="15671800" y="65332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72572</xdr:rowOff>
    </xdr:from>
    <xdr:to>
      <xdr:col>78</xdr:col>
      <xdr:colOff>69850</xdr:colOff>
      <xdr:row>40</xdr:row>
      <xdr:rowOff>1815</xdr:rowOff>
    </xdr:to>
    <xdr:cxnSp macro="">
      <xdr:nvCxnSpPr>
        <xdr:cNvPr id="313" name="直線コネクタ 312"/>
        <xdr:cNvCxnSpPr/>
      </xdr:nvCxnSpPr>
      <xdr:spPr>
        <a:xfrm flipV="1">
          <a:off x="14782800" y="6587672"/>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129722</xdr:rowOff>
    </xdr:from>
    <xdr:to>
      <xdr:col>73</xdr:col>
      <xdr:colOff>180975</xdr:colOff>
      <xdr:row>40</xdr:row>
      <xdr:rowOff>1815</xdr:rowOff>
    </xdr:to>
    <xdr:cxnSp macro="">
      <xdr:nvCxnSpPr>
        <xdr:cNvPr id="316" name="直線コネクタ 315"/>
        <xdr:cNvCxnSpPr/>
      </xdr:nvCxnSpPr>
      <xdr:spPr>
        <a:xfrm>
          <a:off x="13893800" y="6816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129722</xdr:rowOff>
    </xdr:from>
    <xdr:to>
      <xdr:col>69</xdr:col>
      <xdr:colOff>92075</xdr:colOff>
      <xdr:row>39</xdr:row>
      <xdr:rowOff>162378</xdr:rowOff>
    </xdr:to>
    <xdr:cxnSp macro="">
      <xdr:nvCxnSpPr>
        <xdr:cNvPr id="319" name="直線コネクタ 318"/>
        <xdr:cNvCxnSpPr/>
      </xdr:nvCxnSpPr>
      <xdr:spPr>
        <a:xfrm flipV="1">
          <a:off x="13004800" y="6816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138793</xdr:rowOff>
    </xdr:from>
    <xdr:to>
      <xdr:col>82</xdr:col>
      <xdr:colOff>158750</xdr:colOff>
      <xdr:row>38</xdr:row>
      <xdr:rowOff>68943</xdr:rowOff>
    </xdr:to>
    <xdr:sp macro="" textlink="">
      <xdr:nvSpPr>
        <xdr:cNvPr id="329" name="楕円 328"/>
        <xdr:cNvSpPr/>
      </xdr:nvSpPr>
      <xdr:spPr>
        <a:xfrm>
          <a:off x="16459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110870</xdr:rowOff>
    </xdr:from>
    <xdr:ext cx="762000" cy="259045"/>
    <xdr:sp macro="" textlink="">
      <xdr:nvSpPr>
        <xdr:cNvPr id="330" name="補助費等該当値テキスト"/>
        <xdr:cNvSpPr txBox="1"/>
      </xdr:nvSpPr>
      <xdr:spPr>
        <a:xfrm>
          <a:off x="16598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21772</xdr:rowOff>
    </xdr:from>
    <xdr:to>
      <xdr:col>78</xdr:col>
      <xdr:colOff>120650</xdr:colOff>
      <xdr:row>38</xdr:row>
      <xdr:rowOff>123372</xdr:rowOff>
    </xdr:to>
    <xdr:sp macro="" textlink="">
      <xdr:nvSpPr>
        <xdr:cNvPr id="331" name="楕円 330"/>
        <xdr:cNvSpPr/>
      </xdr:nvSpPr>
      <xdr:spPr>
        <a:xfrm>
          <a:off x="15621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108149</xdr:rowOff>
    </xdr:from>
    <xdr:ext cx="736600" cy="259045"/>
    <xdr:sp macro="" textlink="">
      <xdr:nvSpPr>
        <xdr:cNvPr id="332" name="テキスト ボックス 331"/>
        <xdr:cNvSpPr txBox="1"/>
      </xdr:nvSpPr>
      <xdr:spPr>
        <a:xfrm>
          <a:off x="15290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122465</xdr:rowOff>
    </xdr:from>
    <xdr:to>
      <xdr:col>74</xdr:col>
      <xdr:colOff>31750</xdr:colOff>
      <xdr:row>40</xdr:row>
      <xdr:rowOff>52615</xdr:rowOff>
    </xdr:to>
    <xdr:sp macro="" textlink="">
      <xdr:nvSpPr>
        <xdr:cNvPr id="333" name="楕円 332"/>
        <xdr:cNvSpPr/>
      </xdr:nvSpPr>
      <xdr:spPr>
        <a:xfrm>
          <a:off x="14732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37392</xdr:rowOff>
    </xdr:from>
    <xdr:ext cx="762000" cy="259045"/>
    <xdr:sp macro="" textlink="">
      <xdr:nvSpPr>
        <xdr:cNvPr id="334" name="テキスト ボックス 333"/>
        <xdr:cNvSpPr txBox="1"/>
      </xdr:nvSpPr>
      <xdr:spPr>
        <a:xfrm>
          <a:off x="14401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78922</xdr:rowOff>
    </xdr:from>
    <xdr:to>
      <xdr:col>69</xdr:col>
      <xdr:colOff>142875</xdr:colOff>
      <xdr:row>40</xdr:row>
      <xdr:rowOff>9072</xdr:rowOff>
    </xdr:to>
    <xdr:sp macro="" textlink="">
      <xdr:nvSpPr>
        <xdr:cNvPr id="335" name="楕円 334"/>
        <xdr:cNvSpPr/>
      </xdr:nvSpPr>
      <xdr:spPr>
        <a:xfrm>
          <a:off x="13843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165299</xdr:rowOff>
    </xdr:from>
    <xdr:ext cx="762000" cy="259045"/>
    <xdr:sp macro="" textlink="">
      <xdr:nvSpPr>
        <xdr:cNvPr id="336" name="テキスト ボックス 335"/>
        <xdr:cNvSpPr txBox="1"/>
      </xdr:nvSpPr>
      <xdr:spPr>
        <a:xfrm>
          <a:off x="13512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111578</xdr:rowOff>
    </xdr:from>
    <xdr:to>
      <xdr:col>65</xdr:col>
      <xdr:colOff>53975</xdr:colOff>
      <xdr:row>40</xdr:row>
      <xdr:rowOff>41728</xdr:rowOff>
    </xdr:to>
    <xdr:sp macro="" textlink="">
      <xdr:nvSpPr>
        <xdr:cNvPr id="337" name="楕円 336"/>
        <xdr:cNvSpPr/>
      </xdr:nvSpPr>
      <xdr:spPr>
        <a:xfrm>
          <a:off x="12954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26505</xdr:rowOff>
    </xdr:from>
    <xdr:ext cx="762000" cy="259045"/>
    <xdr:sp macro="" textlink="">
      <xdr:nvSpPr>
        <xdr:cNvPr id="338" name="テキスト ボックス 337"/>
        <xdr:cNvSpPr txBox="1"/>
      </xdr:nvSpPr>
      <xdr:spPr>
        <a:xfrm>
          <a:off x="12623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用地先行取得事業債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により、当該指標について昨年度と比較し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今後も一定水準で推移していく見込みである。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78</xdr:row>
      <xdr:rowOff>43180</xdr:rowOff>
    </xdr:to>
    <xdr:cxnSp macro="">
      <xdr:nvCxnSpPr>
        <xdr:cNvPr id="371" name="直線コネクタ 370"/>
        <xdr:cNvCxnSpPr/>
      </xdr:nvCxnSpPr>
      <xdr:spPr>
        <a:xfrm flipV="1">
          <a:off x="3987800" y="133324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2"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43180</xdr:rowOff>
    </xdr:to>
    <xdr:cxnSp macro="">
      <xdr:nvCxnSpPr>
        <xdr:cNvPr id="374" name="直線コネクタ 373"/>
        <xdr:cNvCxnSpPr/>
      </xdr:nvCxnSpPr>
      <xdr:spPr>
        <a:xfrm>
          <a:off x="3098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12700</xdr:rowOff>
    </xdr:to>
    <xdr:cxnSp macro="">
      <xdr:nvCxnSpPr>
        <xdr:cNvPr id="377" name="直線コネクタ 376"/>
        <xdr:cNvCxnSpPr/>
      </xdr:nvCxnSpPr>
      <xdr:spPr>
        <a:xfrm>
          <a:off x="2209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9" name="テキスト ボックス 378"/>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50800</xdr:rowOff>
    </xdr:to>
    <xdr:cxnSp macro="">
      <xdr:nvCxnSpPr>
        <xdr:cNvPr id="380" name="直線コネクタ 379"/>
        <xdr:cNvCxnSpPr/>
      </xdr:nvCxnSpPr>
      <xdr:spPr>
        <a:xfrm flipV="1">
          <a:off x="1320800" y="1337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2" name="テキスト ボックス 381"/>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0" name="楕円 389"/>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91"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92" name="楕円 391"/>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93" name="テキスト ボックス 392"/>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4" name="楕円 393"/>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5" name="テキスト ボックス 39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96" name="楕円 395"/>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97" name="テキスト ボックス 396"/>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98" name="楕円 397"/>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99" name="テキスト ボックス 398"/>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当該指標が昨年度と比較し</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ポイント上昇している主な要因は、経常経費充当一般財源総額が増加したことによる。</a:t>
          </a:r>
        </a:p>
        <a:p>
          <a:r>
            <a:rPr kumimoji="1" lang="ja-JP" altLang="en-US" sz="1100">
              <a:latin typeface="ＭＳ Ｐゴシック" panose="020B0600070205080204" pitchFamily="50" charset="-128"/>
              <a:ea typeface="ＭＳ Ｐゴシック" panose="020B0600070205080204" pitchFamily="50" charset="-128"/>
            </a:rPr>
            <a:t>　経常的な経費は今後も増加傾向で推移するため、より一層の行財政改革による経常経費の削減に取り組んでいく。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62230</xdr:rowOff>
    </xdr:to>
    <xdr:cxnSp macro="">
      <xdr:nvCxnSpPr>
        <xdr:cNvPr id="432" name="直線コネクタ 431"/>
        <xdr:cNvCxnSpPr/>
      </xdr:nvCxnSpPr>
      <xdr:spPr>
        <a:xfrm>
          <a:off x="15671800" y="13225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3"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100330</xdr:rowOff>
    </xdr:to>
    <xdr:cxnSp macro="">
      <xdr:nvCxnSpPr>
        <xdr:cNvPr id="435" name="直線コネクタ 434"/>
        <xdr:cNvCxnSpPr/>
      </xdr:nvCxnSpPr>
      <xdr:spPr>
        <a:xfrm flipV="1">
          <a:off x="14782800" y="13225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77</xdr:row>
      <xdr:rowOff>168911</xdr:rowOff>
    </xdr:to>
    <xdr:cxnSp macro="">
      <xdr:nvCxnSpPr>
        <xdr:cNvPr id="438" name="直線コネクタ 437"/>
        <xdr:cNvCxnSpPr/>
      </xdr:nvCxnSpPr>
      <xdr:spPr>
        <a:xfrm flipV="1">
          <a:off x="13893800" y="133019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12700</xdr:rowOff>
    </xdr:to>
    <xdr:cxnSp macro="">
      <xdr:nvCxnSpPr>
        <xdr:cNvPr id="441" name="直線コネクタ 440"/>
        <xdr:cNvCxnSpPr/>
      </xdr:nvCxnSpPr>
      <xdr:spPr>
        <a:xfrm flipV="1">
          <a:off x="13004800" y="13370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51" name="楕円 450"/>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27957</xdr:rowOff>
    </xdr:from>
    <xdr:ext cx="762000" cy="259045"/>
    <xdr:sp macro="" textlink="">
      <xdr:nvSpPr>
        <xdr:cNvPr id="452" name="公債費以外該当値テキスト"/>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3" name="楕円 452"/>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54" name="テキスト ボックス 453"/>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5" name="楕円 454"/>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56" name="テキスト ボックス 455"/>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57" name="楕円 456"/>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33038</xdr:rowOff>
    </xdr:from>
    <xdr:ext cx="762000" cy="259045"/>
    <xdr:sp macro="" textlink="">
      <xdr:nvSpPr>
        <xdr:cNvPr id="458" name="テキスト ボックス 457"/>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9" name="楕円 458"/>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60" name="テキスト ボックス 459"/>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66314</xdr:rowOff>
    </xdr:from>
    <xdr:to>
      <xdr:col>29</xdr:col>
      <xdr:colOff>127000</xdr:colOff>
      <xdr:row>15</xdr:row>
      <xdr:rowOff>117886</xdr:rowOff>
    </xdr:to>
    <xdr:cxnSp macro="">
      <xdr:nvCxnSpPr>
        <xdr:cNvPr id="48" name="直線コネクタ 47"/>
        <xdr:cNvCxnSpPr/>
      </xdr:nvCxnSpPr>
      <xdr:spPr bwMode="auto">
        <a:xfrm>
          <a:off x="5003800" y="2685689"/>
          <a:ext cx="647700" cy="5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xdr:cNvSpPr txBox="1"/>
      </xdr:nvSpPr>
      <xdr:spPr>
        <a:xfrm>
          <a:off x="5740400" y="280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66314</xdr:rowOff>
    </xdr:from>
    <xdr:to>
      <xdr:col>26</xdr:col>
      <xdr:colOff>50800</xdr:colOff>
      <xdr:row>15</xdr:row>
      <xdr:rowOff>165801</xdr:rowOff>
    </xdr:to>
    <xdr:cxnSp macro="">
      <xdr:nvCxnSpPr>
        <xdr:cNvPr id="51" name="直線コネクタ 50"/>
        <xdr:cNvCxnSpPr/>
      </xdr:nvCxnSpPr>
      <xdr:spPr bwMode="auto">
        <a:xfrm flipV="1">
          <a:off x="4305300" y="2685689"/>
          <a:ext cx="698500" cy="9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76647</xdr:rowOff>
    </xdr:from>
    <xdr:to>
      <xdr:col>22</xdr:col>
      <xdr:colOff>114300</xdr:colOff>
      <xdr:row>15</xdr:row>
      <xdr:rowOff>165801</xdr:rowOff>
    </xdr:to>
    <xdr:cxnSp macro="">
      <xdr:nvCxnSpPr>
        <xdr:cNvPr id="54" name="直線コネクタ 53"/>
        <xdr:cNvCxnSpPr/>
      </xdr:nvCxnSpPr>
      <xdr:spPr bwMode="auto">
        <a:xfrm>
          <a:off x="3606800" y="2696022"/>
          <a:ext cx="698500" cy="89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76647</xdr:rowOff>
    </xdr:from>
    <xdr:to>
      <xdr:col>18</xdr:col>
      <xdr:colOff>177800</xdr:colOff>
      <xdr:row>15</xdr:row>
      <xdr:rowOff>115966</xdr:rowOff>
    </xdr:to>
    <xdr:cxnSp macro="">
      <xdr:nvCxnSpPr>
        <xdr:cNvPr id="57" name="直線コネクタ 56"/>
        <xdr:cNvCxnSpPr/>
      </xdr:nvCxnSpPr>
      <xdr:spPr bwMode="auto">
        <a:xfrm flipV="1">
          <a:off x="2908300" y="2696022"/>
          <a:ext cx="6985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67086</xdr:rowOff>
    </xdr:from>
    <xdr:to>
      <xdr:col>29</xdr:col>
      <xdr:colOff>177800</xdr:colOff>
      <xdr:row>15</xdr:row>
      <xdr:rowOff>168686</xdr:rowOff>
    </xdr:to>
    <xdr:sp macro="" textlink="">
      <xdr:nvSpPr>
        <xdr:cNvPr id="67" name="楕円 66"/>
        <xdr:cNvSpPr/>
      </xdr:nvSpPr>
      <xdr:spPr bwMode="auto">
        <a:xfrm>
          <a:off x="5600700" y="2686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83613</xdr:rowOff>
    </xdr:from>
    <xdr:ext cx="762000" cy="259045"/>
    <xdr:sp macro="" textlink="">
      <xdr:nvSpPr>
        <xdr:cNvPr id="68" name="人口1人当たり決算額の推移該当値テキスト130"/>
        <xdr:cNvSpPr txBox="1"/>
      </xdr:nvSpPr>
      <xdr:spPr>
        <a:xfrm>
          <a:off x="5740400" y="253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15514</xdr:rowOff>
    </xdr:from>
    <xdr:to>
      <xdr:col>26</xdr:col>
      <xdr:colOff>101600</xdr:colOff>
      <xdr:row>15</xdr:row>
      <xdr:rowOff>117114</xdr:rowOff>
    </xdr:to>
    <xdr:sp macro="" textlink="">
      <xdr:nvSpPr>
        <xdr:cNvPr id="69" name="楕円 68"/>
        <xdr:cNvSpPr/>
      </xdr:nvSpPr>
      <xdr:spPr bwMode="auto">
        <a:xfrm>
          <a:off x="4953000" y="2634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127291</xdr:rowOff>
    </xdr:from>
    <xdr:ext cx="736600" cy="259045"/>
    <xdr:sp macro="" textlink="">
      <xdr:nvSpPr>
        <xdr:cNvPr id="70" name="テキスト ボックス 69"/>
        <xdr:cNvSpPr txBox="1"/>
      </xdr:nvSpPr>
      <xdr:spPr>
        <a:xfrm>
          <a:off x="4622800" y="240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115001</xdr:rowOff>
    </xdr:from>
    <xdr:to>
      <xdr:col>22</xdr:col>
      <xdr:colOff>165100</xdr:colOff>
      <xdr:row>16</xdr:row>
      <xdr:rowOff>45151</xdr:rowOff>
    </xdr:to>
    <xdr:sp macro="" textlink="">
      <xdr:nvSpPr>
        <xdr:cNvPr id="71" name="楕円 70"/>
        <xdr:cNvSpPr/>
      </xdr:nvSpPr>
      <xdr:spPr bwMode="auto">
        <a:xfrm>
          <a:off x="4254500" y="2734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55328</xdr:rowOff>
    </xdr:from>
    <xdr:ext cx="762000" cy="259045"/>
    <xdr:sp macro="" textlink="">
      <xdr:nvSpPr>
        <xdr:cNvPr id="72" name="テキスト ボックス 71"/>
        <xdr:cNvSpPr txBox="1"/>
      </xdr:nvSpPr>
      <xdr:spPr>
        <a:xfrm>
          <a:off x="3924300" y="250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25847</xdr:rowOff>
    </xdr:from>
    <xdr:to>
      <xdr:col>19</xdr:col>
      <xdr:colOff>38100</xdr:colOff>
      <xdr:row>15</xdr:row>
      <xdr:rowOff>127447</xdr:rowOff>
    </xdr:to>
    <xdr:sp macro="" textlink="">
      <xdr:nvSpPr>
        <xdr:cNvPr id="73" name="楕円 72"/>
        <xdr:cNvSpPr/>
      </xdr:nvSpPr>
      <xdr:spPr bwMode="auto">
        <a:xfrm>
          <a:off x="3556000" y="2645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137624</xdr:rowOff>
    </xdr:from>
    <xdr:ext cx="762000" cy="259045"/>
    <xdr:sp macro="" textlink="">
      <xdr:nvSpPr>
        <xdr:cNvPr id="74" name="テキスト ボックス 73"/>
        <xdr:cNvSpPr txBox="1"/>
      </xdr:nvSpPr>
      <xdr:spPr>
        <a:xfrm>
          <a:off x="3225800" y="241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65166</xdr:rowOff>
    </xdr:from>
    <xdr:to>
      <xdr:col>15</xdr:col>
      <xdr:colOff>101600</xdr:colOff>
      <xdr:row>15</xdr:row>
      <xdr:rowOff>166766</xdr:rowOff>
    </xdr:to>
    <xdr:sp macro="" textlink="">
      <xdr:nvSpPr>
        <xdr:cNvPr id="75" name="楕円 74"/>
        <xdr:cNvSpPr/>
      </xdr:nvSpPr>
      <xdr:spPr bwMode="auto">
        <a:xfrm>
          <a:off x="2857500" y="2684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5493</xdr:rowOff>
    </xdr:from>
    <xdr:ext cx="762000" cy="259045"/>
    <xdr:sp macro="" textlink="">
      <xdr:nvSpPr>
        <xdr:cNvPr id="76" name="テキスト ボックス 75"/>
        <xdr:cNvSpPr txBox="1"/>
      </xdr:nvSpPr>
      <xdr:spPr>
        <a:xfrm>
          <a:off x="2527300" y="245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274828</xdr:rowOff>
    </xdr:from>
    <xdr:to>
      <xdr:col>29</xdr:col>
      <xdr:colOff>127000</xdr:colOff>
      <xdr:row>35</xdr:row>
      <xdr:rowOff>17767</xdr:rowOff>
    </xdr:to>
    <xdr:cxnSp macro="">
      <xdr:nvCxnSpPr>
        <xdr:cNvPr id="109" name="直線コネクタ 108"/>
        <xdr:cNvCxnSpPr/>
      </xdr:nvCxnSpPr>
      <xdr:spPr bwMode="auto">
        <a:xfrm>
          <a:off x="5003800" y="6542278"/>
          <a:ext cx="647700" cy="85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250931</xdr:rowOff>
    </xdr:from>
    <xdr:ext cx="762000" cy="259045"/>
    <xdr:sp macro="" textlink="">
      <xdr:nvSpPr>
        <xdr:cNvPr id="110" name="人口1人当たり決算額の推移平均値テキスト445"/>
        <xdr:cNvSpPr txBox="1"/>
      </xdr:nvSpPr>
      <xdr:spPr>
        <a:xfrm>
          <a:off x="5740400" y="686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251320</xdr:rowOff>
    </xdr:from>
    <xdr:to>
      <xdr:col>26</xdr:col>
      <xdr:colOff>50800</xdr:colOff>
      <xdr:row>34</xdr:row>
      <xdr:rowOff>274828</xdr:rowOff>
    </xdr:to>
    <xdr:cxnSp macro="">
      <xdr:nvCxnSpPr>
        <xdr:cNvPr id="112" name="直線コネクタ 111"/>
        <xdr:cNvCxnSpPr/>
      </xdr:nvCxnSpPr>
      <xdr:spPr bwMode="auto">
        <a:xfrm>
          <a:off x="4305300" y="6518770"/>
          <a:ext cx="698500" cy="2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10825</xdr:rowOff>
    </xdr:from>
    <xdr:ext cx="736600" cy="259045"/>
    <xdr:sp macro="" textlink="">
      <xdr:nvSpPr>
        <xdr:cNvPr id="114" name="テキスト ボックス 113"/>
        <xdr:cNvSpPr txBox="1"/>
      </xdr:nvSpPr>
      <xdr:spPr>
        <a:xfrm>
          <a:off x="4622800" y="696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251320</xdr:rowOff>
    </xdr:from>
    <xdr:to>
      <xdr:col>22</xdr:col>
      <xdr:colOff>114300</xdr:colOff>
      <xdr:row>34</xdr:row>
      <xdr:rowOff>254864</xdr:rowOff>
    </xdr:to>
    <xdr:cxnSp macro="">
      <xdr:nvCxnSpPr>
        <xdr:cNvPr id="115" name="直線コネクタ 114"/>
        <xdr:cNvCxnSpPr/>
      </xdr:nvCxnSpPr>
      <xdr:spPr bwMode="auto">
        <a:xfrm flipV="1">
          <a:off x="3606800" y="6518770"/>
          <a:ext cx="698500" cy="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169672</xdr:rowOff>
    </xdr:from>
    <xdr:to>
      <xdr:col>18</xdr:col>
      <xdr:colOff>177800</xdr:colOff>
      <xdr:row>34</xdr:row>
      <xdr:rowOff>254864</xdr:rowOff>
    </xdr:to>
    <xdr:cxnSp macro="">
      <xdr:nvCxnSpPr>
        <xdr:cNvPr id="118" name="直線コネクタ 117"/>
        <xdr:cNvCxnSpPr/>
      </xdr:nvCxnSpPr>
      <xdr:spPr bwMode="auto">
        <a:xfrm>
          <a:off x="2908300" y="6437122"/>
          <a:ext cx="698500" cy="85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xdr:cNvSpPr txBox="1"/>
      </xdr:nvSpPr>
      <xdr:spPr>
        <a:xfrm>
          <a:off x="32258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2" name="テキスト ボックス 121"/>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309867</xdr:rowOff>
    </xdr:from>
    <xdr:to>
      <xdr:col>29</xdr:col>
      <xdr:colOff>177800</xdr:colOff>
      <xdr:row>35</xdr:row>
      <xdr:rowOff>68567</xdr:rowOff>
    </xdr:to>
    <xdr:sp macro="" textlink="">
      <xdr:nvSpPr>
        <xdr:cNvPr id="128" name="楕円 127"/>
        <xdr:cNvSpPr/>
      </xdr:nvSpPr>
      <xdr:spPr bwMode="auto">
        <a:xfrm>
          <a:off x="5600700" y="657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154944</xdr:rowOff>
    </xdr:from>
    <xdr:ext cx="762000" cy="259045"/>
    <xdr:sp macro="" textlink="">
      <xdr:nvSpPr>
        <xdr:cNvPr id="129" name="人口1人当たり決算額の推移該当値テキスト445"/>
        <xdr:cNvSpPr txBox="1"/>
      </xdr:nvSpPr>
      <xdr:spPr>
        <a:xfrm>
          <a:off x="5740400" y="642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224028</xdr:rowOff>
    </xdr:from>
    <xdr:to>
      <xdr:col>26</xdr:col>
      <xdr:colOff>101600</xdr:colOff>
      <xdr:row>34</xdr:row>
      <xdr:rowOff>325628</xdr:rowOff>
    </xdr:to>
    <xdr:sp macro="" textlink="">
      <xdr:nvSpPr>
        <xdr:cNvPr id="130" name="楕円 129"/>
        <xdr:cNvSpPr/>
      </xdr:nvSpPr>
      <xdr:spPr bwMode="auto">
        <a:xfrm>
          <a:off x="4953000" y="6491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335805</xdr:rowOff>
    </xdr:from>
    <xdr:ext cx="736600" cy="259045"/>
    <xdr:sp macro="" textlink="">
      <xdr:nvSpPr>
        <xdr:cNvPr id="131" name="テキスト ボックス 130"/>
        <xdr:cNvSpPr txBox="1"/>
      </xdr:nvSpPr>
      <xdr:spPr>
        <a:xfrm>
          <a:off x="4622800" y="6260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200520</xdr:rowOff>
    </xdr:from>
    <xdr:to>
      <xdr:col>22</xdr:col>
      <xdr:colOff>165100</xdr:colOff>
      <xdr:row>34</xdr:row>
      <xdr:rowOff>302120</xdr:rowOff>
    </xdr:to>
    <xdr:sp macro="" textlink="">
      <xdr:nvSpPr>
        <xdr:cNvPr id="132" name="楕円 131"/>
        <xdr:cNvSpPr/>
      </xdr:nvSpPr>
      <xdr:spPr bwMode="auto">
        <a:xfrm>
          <a:off x="4254500" y="646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312297</xdr:rowOff>
    </xdr:from>
    <xdr:ext cx="762000" cy="259045"/>
    <xdr:sp macro="" textlink="">
      <xdr:nvSpPr>
        <xdr:cNvPr id="133" name="テキスト ボックス 132"/>
        <xdr:cNvSpPr txBox="1"/>
      </xdr:nvSpPr>
      <xdr:spPr>
        <a:xfrm>
          <a:off x="3924300" y="623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204064</xdr:rowOff>
    </xdr:from>
    <xdr:to>
      <xdr:col>19</xdr:col>
      <xdr:colOff>38100</xdr:colOff>
      <xdr:row>34</xdr:row>
      <xdr:rowOff>305664</xdr:rowOff>
    </xdr:to>
    <xdr:sp macro="" textlink="">
      <xdr:nvSpPr>
        <xdr:cNvPr id="134" name="楕円 133"/>
        <xdr:cNvSpPr/>
      </xdr:nvSpPr>
      <xdr:spPr bwMode="auto">
        <a:xfrm>
          <a:off x="3556000" y="6471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315841</xdr:rowOff>
    </xdr:from>
    <xdr:ext cx="762000" cy="259045"/>
    <xdr:sp macro="" textlink="">
      <xdr:nvSpPr>
        <xdr:cNvPr id="135" name="テキスト ボックス 134"/>
        <xdr:cNvSpPr txBox="1"/>
      </xdr:nvSpPr>
      <xdr:spPr>
        <a:xfrm>
          <a:off x="3225800" y="624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118872</xdr:rowOff>
    </xdr:from>
    <xdr:to>
      <xdr:col>15</xdr:col>
      <xdr:colOff>101600</xdr:colOff>
      <xdr:row>34</xdr:row>
      <xdr:rowOff>220472</xdr:rowOff>
    </xdr:to>
    <xdr:sp macro="" textlink="">
      <xdr:nvSpPr>
        <xdr:cNvPr id="136" name="楕円 135"/>
        <xdr:cNvSpPr/>
      </xdr:nvSpPr>
      <xdr:spPr bwMode="auto">
        <a:xfrm>
          <a:off x="2857500" y="6386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230649</xdr:rowOff>
    </xdr:from>
    <xdr:ext cx="762000" cy="259045"/>
    <xdr:sp macro="" textlink="">
      <xdr:nvSpPr>
        <xdr:cNvPr id="137" name="テキスト ボックス 136"/>
        <xdr:cNvSpPr txBox="1"/>
      </xdr:nvSpPr>
      <xdr:spPr>
        <a:xfrm>
          <a:off x="2527300" y="615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156,204
154,779
53.44
72,022,270
71,146,204
756,274
31,834,487
72,700,233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171209</xdr:rowOff>
    </xdr:from>
    <xdr:to>
      <xdr:col>24</xdr:col>
      <xdr:colOff>63500</xdr:colOff>
      <xdr:row>34</xdr:row>
      <xdr:rowOff>3873</xdr:rowOff>
    </xdr:to>
    <xdr:cxnSp macro="">
      <xdr:nvCxnSpPr>
        <xdr:cNvPr id="61" name="直線コネクタ 60"/>
        <xdr:cNvCxnSpPr/>
      </xdr:nvCxnSpPr>
      <xdr:spPr>
        <a:xfrm flipV="1">
          <a:off x="3797300" y="5657609"/>
          <a:ext cx="838200" cy="1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3873</xdr:rowOff>
    </xdr:from>
    <xdr:to>
      <xdr:col>19</xdr:col>
      <xdr:colOff>177800</xdr:colOff>
      <xdr:row>34</xdr:row>
      <xdr:rowOff>83388</xdr:rowOff>
    </xdr:to>
    <xdr:cxnSp macro="">
      <xdr:nvCxnSpPr>
        <xdr:cNvPr id="64" name="直線コネクタ 63"/>
        <xdr:cNvCxnSpPr/>
      </xdr:nvCxnSpPr>
      <xdr:spPr>
        <a:xfrm flipV="1">
          <a:off x="2908300" y="5833173"/>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154767</xdr:rowOff>
    </xdr:from>
    <xdr:ext cx="534377" cy="259045"/>
    <xdr:sp macro="" textlink="">
      <xdr:nvSpPr>
        <xdr:cNvPr id="66" name="テキスト ボックス 65"/>
        <xdr:cNvSpPr txBox="1"/>
      </xdr:nvSpPr>
      <xdr:spPr>
        <a:xfrm>
          <a:off x="3530111" y="61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45822</xdr:rowOff>
    </xdr:from>
    <xdr:to>
      <xdr:col>15</xdr:col>
      <xdr:colOff>50800</xdr:colOff>
      <xdr:row>34</xdr:row>
      <xdr:rowOff>83388</xdr:rowOff>
    </xdr:to>
    <xdr:cxnSp macro="">
      <xdr:nvCxnSpPr>
        <xdr:cNvPr id="67" name="直線コネクタ 66"/>
        <xdr:cNvCxnSpPr/>
      </xdr:nvCxnSpPr>
      <xdr:spPr>
        <a:xfrm>
          <a:off x="2019300" y="5875122"/>
          <a:ext cx="889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xdr:cNvSpPr txBox="1"/>
      </xdr:nvSpPr>
      <xdr:spPr>
        <a:xfrm>
          <a:off x="2641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45822</xdr:rowOff>
    </xdr:from>
    <xdr:to>
      <xdr:col>10</xdr:col>
      <xdr:colOff>114300</xdr:colOff>
      <xdr:row>34</xdr:row>
      <xdr:rowOff>49213</xdr:rowOff>
    </xdr:to>
    <xdr:cxnSp macro="">
      <xdr:nvCxnSpPr>
        <xdr:cNvPr id="70" name="直線コネクタ 69"/>
        <xdr:cNvCxnSpPr/>
      </xdr:nvCxnSpPr>
      <xdr:spPr>
        <a:xfrm flipV="1">
          <a:off x="1130300" y="5875122"/>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xdr:cNvSpPr txBox="1"/>
      </xdr:nvSpPr>
      <xdr:spPr>
        <a:xfrm>
          <a:off x="1752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xdr:cNvSpPr txBox="1"/>
      </xdr:nvSpPr>
      <xdr:spPr>
        <a:xfrm>
          <a:off x="863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120409</xdr:rowOff>
    </xdr:from>
    <xdr:to>
      <xdr:col>24</xdr:col>
      <xdr:colOff>114300</xdr:colOff>
      <xdr:row>33</xdr:row>
      <xdr:rowOff>50559</xdr:rowOff>
    </xdr:to>
    <xdr:sp macro="" textlink="">
      <xdr:nvSpPr>
        <xdr:cNvPr id="80" name="楕円 79"/>
        <xdr:cNvSpPr/>
      </xdr:nvSpPr>
      <xdr:spPr>
        <a:xfrm>
          <a:off x="4584700" y="56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143286</xdr:rowOff>
    </xdr:from>
    <xdr:ext cx="534377" cy="259045"/>
    <xdr:sp macro="" textlink="">
      <xdr:nvSpPr>
        <xdr:cNvPr id="81" name="人件費該当値テキスト"/>
        <xdr:cNvSpPr txBox="1"/>
      </xdr:nvSpPr>
      <xdr:spPr>
        <a:xfrm>
          <a:off x="4686300" y="545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124523</xdr:rowOff>
    </xdr:from>
    <xdr:to>
      <xdr:col>20</xdr:col>
      <xdr:colOff>38100</xdr:colOff>
      <xdr:row>34</xdr:row>
      <xdr:rowOff>54673</xdr:rowOff>
    </xdr:to>
    <xdr:sp macro="" textlink="">
      <xdr:nvSpPr>
        <xdr:cNvPr id="82" name="楕円 81"/>
        <xdr:cNvSpPr/>
      </xdr:nvSpPr>
      <xdr:spPr>
        <a:xfrm>
          <a:off x="3746500" y="57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71200</xdr:rowOff>
    </xdr:from>
    <xdr:ext cx="534377" cy="259045"/>
    <xdr:sp macro="" textlink="">
      <xdr:nvSpPr>
        <xdr:cNvPr id="83" name="テキスト ボックス 82"/>
        <xdr:cNvSpPr txBox="1"/>
      </xdr:nvSpPr>
      <xdr:spPr>
        <a:xfrm>
          <a:off x="3530111" y="55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32588</xdr:rowOff>
    </xdr:from>
    <xdr:to>
      <xdr:col>15</xdr:col>
      <xdr:colOff>101600</xdr:colOff>
      <xdr:row>34</xdr:row>
      <xdr:rowOff>134188</xdr:rowOff>
    </xdr:to>
    <xdr:sp macro="" textlink="">
      <xdr:nvSpPr>
        <xdr:cNvPr id="84" name="楕円 83"/>
        <xdr:cNvSpPr/>
      </xdr:nvSpPr>
      <xdr:spPr>
        <a:xfrm>
          <a:off x="2857500" y="58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150715</xdr:rowOff>
    </xdr:from>
    <xdr:ext cx="534377" cy="259045"/>
    <xdr:sp macro="" textlink="">
      <xdr:nvSpPr>
        <xdr:cNvPr id="85" name="テキスト ボックス 84"/>
        <xdr:cNvSpPr txBox="1"/>
      </xdr:nvSpPr>
      <xdr:spPr>
        <a:xfrm>
          <a:off x="2641111" y="563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166472</xdr:rowOff>
    </xdr:from>
    <xdr:to>
      <xdr:col>10</xdr:col>
      <xdr:colOff>165100</xdr:colOff>
      <xdr:row>34</xdr:row>
      <xdr:rowOff>96622</xdr:rowOff>
    </xdr:to>
    <xdr:sp macro="" textlink="">
      <xdr:nvSpPr>
        <xdr:cNvPr id="86" name="楕円 85"/>
        <xdr:cNvSpPr/>
      </xdr:nvSpPr>
      <xdr:spPr>
        <a:xfrm>
          <a:off x="1968500" y="582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113149</xdr:rowOff>
    </xdr:from>
    <xdr:ext cx="534377" cy="259045"/>
    <xdr:sp macro="" textlink="">
      <xdr:nvSpPr>
        <xdr:cNvPr id="87" name="テキスト ボックス 86"/>
        <xdr:cNvSpPr txBox="1"/>
      </xdr:nvSpPr>
      <xdr:spPr>
        <a:xfrm>
          <a:off x="1752111" y="559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169863</xdr:rowOff>
    </xdr:from>
    <xdr:to>
      <xdr:col>6</xdr:col>
      <xdr:colOff>38100</xdr:colOff>
      <xdr:row>34</xdr:row>
      <xdr:rowOff>100013</xdr:rowOff>
    </xdr:to>
    <xdr:sp macro="" textlink="">
      <xdr:nvSpPr>
        <xdr:cNvPr id="88" name="楕円 87"/>
        <xdr:cNvSpPr/>
      </xdr:nvSpPr>
      <xdr:spPr>
        <a:xfrm>
          <a:off x="1079500" y="58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116540</xdr:rowOff>
    </xdr:from>
    <xdr:ext cx="534377" cy="259045"/>
    <xdr:sp macro="" textlink="">
      <xdr:nvSpPr>
        <xdr:cNvPr id="89" name="テキスト ボックス 88"/>
        <xdr:cNvSpPr txBox="1"/>
      </xdr:nvSpPr>
      <xdr:spPr>
        <a:xfrm>
          <a:off x="863111" y="56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54890</xdr:rowOff>
    </xdr:from>
    <xdr:to>
      <xdr:col>24</xdr:col>
      <xdr:colOff>63500</xdr:colOff>
      <xdr:row>57</xdr:row>
      <xdr:rowOff>119665</xdr:rowOff>
    </xdr:to>
    <xdr:cxnSp macro="">
      <xdr:nvCxnSpPr>
        <xdr:cNvPr id="121" name="直線コネクタ 120"/>
        <xdr:cNvCxnSpPr/>
      </xdr:nvCxnSpPr>
      <xdr:spPr>
        <a:xfrm flipV="1">
          <a:off x="3797300" y="9827540"/>
          <a:ext cx="838200" cy="6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xdr:cNvSpPr txBox="1"/>
      </xdr:nvSpPr>
      <xdr:spPr>
        <a:xfrm>
          <a:off x="4686300" y="9412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119665</xdr:rowOff>
    </xdr:from>
    <xdr:to>
      <xdr:col>19</xdr:col>
      <xdr:colOff>177800</xdr:colOff>
      <xdr:row>57</xdr:row>
      <xdr:rowOff>121134</xdr:rowOff>
    </xdr:to>
    <xdr:cxnSp macro="">
      <xdr:nvCxnSpPr>
        <xdr:cNvPr id="124" name="直線コネクタ 123"/>
        <xdr:cNvCxnSpPr/>
      </xdr:nvCxnSpPr>
      <xdr:spPr>
        <a:xfrm flipV="1">
          <a:off x="2908300" y="9892315"/>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26" name="テキスト ボックス 125"/>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111223</xdr:rowOff>
    </xdr:from>
    <xdr:to>
      <xdr:col>15</xdr:col>
      <xdr:colOff>50800</xdr:colOff>
      <xdr:row>57</xdr:row>
      <xdr:rowOff>121134</xdr:rowOff>
    </xdr:to>
    <xdr:cxnSp macro="">
      <xdr:nvCxnSpPr>
        <xdr:cNvPr id="127" name="直線コネクタ 126"/>
        <xdr:cNvCxnSpPr/>
      </xdr:nvCxnSpPr>
      <xdr:spPr>
        <a:xfrm>
          <a:off x="2019300" y="9883873"/>
          <a:ext cx="8890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111223</xdr:rowOff>
    </xdr:from>
    <xdr:to>
      <xdr:col>10</xdr:col>
      <xdr:colOff>114300</xdr:colOff>
      <xdr:row>57</xdr:row>
      <xdr:rowOff>136238</xdr:rowOff>
    </xdr:to>
    <xdr:cxnSp macro="">
      <xdr:nvCxnSpPr>
        <xdr:cNvPr id="130" name="直線コネクタ 129"/>
        <xdr:cNvCxnSpPr/>
      </xdr:nvCxnSpPr>
      <xdr:spPr>
        <a:xfrm flipV="1">
          <a:off x="1130300" y="9883873"/>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4090</xdr:rowOff>
    </xdr:from>
    <xdr:to>
      <xdr:col>24</xdr:col>
      <xdr:colOff>114300</xdr:colOff>
      <xdr:row>57</xdr:row>
      <xdr:rowOff>105690</xdr:rowOff>
    </xdr:to>
    <xdr:sp macro="" textlink="">
      <xdr:nvSpPr>
        <xdr:cNvPr id="140" name="楕円 139"/>
        <xdr:cNvSpPr/>
      </xdr:nvSpPr>
      <xdr:spPr>
        <a:xfrm>
          <a:off x="4584700" y="97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153967</xdr:rowOff>
    </xdr:from>
    <xdr:ext cx="534377" cy="259045"/>
    <xdr:sp macro="" textlink="">
      <xdr:nvSpPr>
        <xdr:cNvPr id="141" name="物件費該当値テキスト"/>
        <xdr:cNvSpPr txBox="1"/>
      </xdr:nvSpPr>
      <xdr:spPr>
        <a:xfrm>
          <a:off x="4686300" y="97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68865</xdr:rowOff>
    </xdr:from>
    <xdr:to>
      <xdr:col>20</xdr:col>
      <xdr:colOff>38100</xdr:colOff>
      <xdr:row>57</xdr:row>
      <xdr:rowOff>170465</xdr:rowOff>
    </xdr:to>
    <xdr:sp macro="" textlink="">
      <xdr:nvSpPr>
        <xdr:cNvPr id="142" name="楕円 141"/>
        <xdr:cNvSpPr/>
      </xdr:nvSpPr>
      <xdr:spPr>
        <a:xfrm>
          <a:off x="3746500" y="98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161592</xdr:rowOff>
    </xdr:from>
    <xdr:ext cx="534377" cy="259045"/>
    <xdr:sp macro="" textlink="">
      <xdr:nvSpPr>
        <xdr:cNvPr id="143" name="テキスト ボックス 142"/>
        <xdr:cNvSpPr txBox="1"/>
      </xdr:nvSpPr>
      <xdr:spPr>
        <a:xfrm>
          <a:off x="3530111" y="993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70334</xdr:rowOff>
    </xdr:from>
    <xdr:to>
      <xdr:col>15</xdr:col>
      <xdr:colOff>101600</xdr:colOff>
      <xdr:row>58</xdr:row>
      <xdr:rowOff>484</xdr:rowOff>
    </xdr:to>
    <xdr:sp macro="" textlink="">
      <xdr:nvSpPr>
        <xdr:cNvPr id="144" name="楕円 143"/>
        <xdr:cNvSpPr/>
      </xdr:nvSpPr>
      <xdr:spPr>
        <a:xfrm>
          <a:off x="2857500" y="98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163061</xdr:rowOff>
    </xdr:from>
    <xdr:ext cx="534377" cy="259045"/>
    <xdr:sp macro="" textlink="">
      <xdr:nvSpPr>
        <xdr:cNvPr id="145" name="テキスト ボックス 144"/>
        <xdr:cNvSpPr txBox="1"/>
      </xdr:nvSpPr>
      <xdr:spPr>
        <a:xfrm>
          <a:off x="2641111" y="99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60423</xdr:rowOff>
    </xdr:from>
    <xdr:to>
      <xdr:col>10</xdr:col>
      <xdr:colOff>165100</xdr:colOff>
      <xdr:row>57</xdr:row>
      <xdr:rowOff>162023</xdr:rowOff>
    </xdr:to>
    <xdr:sp macro="" textlink="">
      <xdr:nvSpPr>
        <xdr:cNvPr id="146" name="楕円 145"/>
        <xdr:cNvSpPr/>
      </xdr:nvSpPr>
      <xdr:spPr>
        <a:xfrm>
          <a:off x="1968500" y="983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153150</xdr:rowOff>
    </xdr:from>
    <xdr:ext cx="534377" cy="259045"/>
    <xdr:sp macro="" textlink="">
      <xdr:nvSpPr>
        <xdr:cNvPr id="147" name="テキスト ボックス 146"/>
        <xdr:cNvSpPr txBox="1"/>
      </xdr:nvSpPr>
      <xdr:spPr>
        <a:xfrm>
          <a:off x="1752111" y="992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85438</xdr:rowOff>
    </xdr:from>
    <xdr:to>
      <xdr:col>6</xdr:col>
      <xdr:colOff>38100</xdr:colOff>
      <xdr:row>58</xdr:row>
      <xdr:rowOff>15588</xdr:rowOff>
    </xdr:to>
    <xdr:sp macro="" textlink="">
      <xdr:nvSpPr>
        <xdr:cNvPr id="148" name="楕円 147"/>
        <xdr:cNvSpPr/>
      </xdr:nvSpPr>
      <xdr:spPr>
        <a:xfrm>
          <a:off x="1079500" y="98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6715</xdr:rowOff>
    </xdr:from>
    <xdr:ext cx="534377" cy="259045"/>
    <xdr:sp macro="" textlink="">
      <xdr:nvSpPr>
        <xdr:cNvPr id="149" name="テキスト ボックス 148"/>
        <xdr:cNvSpPr txBox="1"/>
      </xdr:nvSpPr>
      <xdr:spPr>
        <a:xfrm>
          <a:off x="863111" y="995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97028</xdr:rowOff>
    </xdr:from>
    <xdr:to>
      <xdr:col>24</xdr:col>
      <xdr:colOff>63500</xdr:colOff>
      <xdr:row>78</xdr:row>
      <xdr:rowOff>115643</xdr:rowOff>
    </xdr:to>
    <xdr:cxnSp macro="">
      <xdr:nvCxnSpPr>
        <xdr:cNvPr id="180" name="直線コネクタ 179"/>
        <xdr:cNvCxnSpPr/>
      </xdr:nvCxnSpPr>
      <xdr:spPr>
        <a:xfrm flipV="1">
          <a:off x="3797300" y="13470128"/>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105192</xdr:rowOff>
    </xdr:from>
    <xdr:to>
      <xdr:col>19</xdr:col>
      <xdr:colOff>177800</xdr:colOff>
      <xdr:row>78</xdr:row>
      <xdr:rowOff>115643</xdr:rowOff>
    </xdr:to>
    <xdr:cxnSp macro="">
      <xdr:nvCxnSpPr>
        <xdr:cNvPr id="183" name="直線コネクタ 182"/>
        <xdr:cNvCxnSpPr/>
      </xdr:nvCxnSpPr>
      <xdr:spPr>
        <a:xfrm>
          <a:off x="2908300" y="13478292"/>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68290</xdr:rowOff>
    </xdr:from>
    <xdr:to>
      <xdr:col>15</xdr:col>
      <xdr:colOff>50800</xdr:colOff>
      <xdr:row>78</xdr:row>
      <xdr:rowOff>105192</xdr:rowOff>
    </xdr:to>
    <xdr:cxnSp macro="">
      <xdr:nvCxnSpPr>
        <xdr:cNvPr id="186" name="直線コネクタ 185"/>
        <xdr:cNvCxnSpPr/>
      </xdr:nvCxnSpPr>
      <xdr:spPr>
        <a:xfrm>
          <a:off x="2019300" y="13441390"/>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40422</xdr:rowOff>
    </xdr:from>
    <xdr:to>
      <xdr:col>10</xdr:col>
      <xdr:colOff>114300</xdr:colOff>
      <xdr:row>78</xdr:row>
      <xdr:rowOff>68290</xdr:rowOff>
    </xdr:to>
    <xdr:cxnSp macro="">
      <xdr:nvCxnSpPr>
        <xdr:cNvPr id="189" name="直線コネクタ 188"/>
        <xdr:cNvCxnSpPr/>
      </xdr:nvCxnSpPr>
      <xdr:spPr>
        <a:xfrm>
          <a:off x="1130300" y="13413522"/>
          <a:ext cx="8890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46228</xdr:rowOff>
    </xdr:from>
    <xdr:to>
      <xdr:col>24</xdr:col>
      <xdr:colOff>114300</xdr:colOff>
      <xdr:row>78</xdr:row>
      <xdr:rowOff>147828</xdr:rowOff>
    </xdr:to>
    <xdr:sp macro="" textlink="">
      <xdr:nvSpPr>
        <xdr:cNvPr id="199" name="楕円 198"/>
        <xdr:cNvSpPr/>
      </xdr:nvSpPr>
      <xdr:spPr>
        <a:xfrm>
          <a:off x="4584700" y="134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132605</xdr:rowOff>
    </xdr:from>
    <xdr:ext cx="469744" cy="259045"/>
    <xdr:sp macro="" textlink="">
      <xdr:nvSpPr>
        <xdr:cNvPr id="200" name="維持補修費該当値テキスト"/>
        <xdr:cNvSpPr txBox="1"/>
      </xdr:nvSpPr>
      <xdr:spPr>
        <a:xfrm>
          <a:off x="4686300" y="1333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64843</xdr:rowOff>
    </xdr:from>
    <xdr:to>
      <xdr:col>20</xdr:col>
      <xdr:colOff>38100</xdr:colOff>
      <xdr:row>78</xdr:row>
      <xdr:rowOff>166443</xdr:rowOff>
    </xdr:to>
    <xdr:sp macro="" textlink="">
      <xdr:nvSpPr>
        <xdr:cNvPr id="201" name="楕円 200"/>
        <xdr:cNvSpPr/>
      </xdr:nvSpPr>
      <xdr:spPr>
        <a:xfrm>
          <a:off x="3746500" y="13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157570</xdr:rowOff>
    </xdr:from>
    <xdr:ext cx="469744" cy="259045"/>
    <xdr:sp macro="" textlink="">
      <xdr:nvSpPr>
        <xdr:cNvPr id="202" name="テキスト ボックス 201"/>
        <xdr:cNvSpPr txBox="1"/>
      </xdr:nvSpPr>
      <xdr:spPr>
        <a:xfrm>
          <a:off x="3562428" y="135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54392</xdr:rowOff>
    </xdr:from>
    <xdr:to>
      <xdr:col>15</xdr:col>
      <xdr:colOff>101600</xdr:colOff>
      <xdr:row>78</xdr:row>
      <xdr:rowOff>155992</xdr:rowOff>
    </xdr:to>
    <xdr:sp macro="" textlink="">
      <xdr:nvSpPr>
        <xdr:cNvPr id="203" name="楕円 202"/>
        <xdr:cNvSpPr/>
      </xdr:nvSpPr>
      <xdr:spPr>
        <a:xfrm>
          <a:off x="2857500" y="134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147119</xdr:rowOff>
    </xdr:from>
    <xdr:ext cx="469744" cy="259045"/>
    <xdr:sp macro="" textlink="">
      <xdr:nvSpPr>
        <xdr:cNvPr id="204" name="テキスト ボックス 203"/>
        <xdr:cNvSpPr txBox="1"/>
      </xdr:nvSpPr>
      <xdr:spPr>
        <a:xfrm>
          <a:off x="2673428" y="135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17490</xdr:rowOff>
    </xdr:from>
    <xdr:to>
      <xdr:col>10</xdr:col>
      <xdr:colOff>165100</xdr:colOff>
      <xdr:row>78</xdr:row>
      <xdr:rowOff>119090</xdr:rowOff>
    </xdr:to>
    <xdr:sp macro="" textlink="">
      <xdr:nvSpPr>
        <xdr:cNvPr id="205" name="楕円 204"/>
        <xdr:cNvSpPr/>
      </xdr:nvSpPr>
      <xdr:spPr>
        <a:xfrm>
          <a:off x="1968500" y="133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110217</xdr:rowOff>
    </xdr:from>
    <xdr:ext cx="469744" cy="259045"/>
    <xdr:sp macro="" textlink="">
      <xdr:nvSpPr>
        <xdr:cNvPr id="206" name="テキスト ボックス 205"/>
        <xdr:cNvSpPr txBox="1"/>
      </xdr:nvSpPr>
      <xdr:spPr>
        <a:xfrm>
          <a:off x="1784428" y="134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161072</xdr:rowOff>
    </xdr:from>
    <xdr:to>
      <xdr:col>6</xdr:col>
      <xdr:colOff>38100</xdr:colOff>
      <xdr:row>78</xdr:row>
      <xdr:rowOff>91222</xdr:rowOff>
    </xdr:to>
    <xdr:sp macro="" textlink="">
      <xdr:nvSpPr>
        <xdr:cNvPr id="207" name="楕円 206"/>
        <xdr:cNvSpPr/>
      </xdr:nvSpPr>
      <xdr:spPr>
        <a:xfrm>
          <a:off x="1079500" y="133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82349</xdr:rowOff>
    </xdr:from>
    <xdr:ext cx="469744" cy="259045"/>
    <xdr:sp macro="" textlink="">
      <xdr:nvSpPr>
        <xdr:cNvPr id="208" name="テキスト ボックス 207"/>
        <xdr:cNvSpPr txBox="1"/>
      </xdr:nvSpPr>
      <xdr:spPr>
        <a:xfrm>
          <a:off x="895428" y="1345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63190</xdr:rowOff>
    </xdr:from>
    <xdr:to>
      <xdr:col>24</xdr:col>
      <xdr:colOff>62865</xdr:colOff>
      <xdr:row>98</xdr:row>
      <xdr:rowOff>92923</xdr:rowOff>
    </xdr:to>
    <xdr:cxnSp macro="">
      <xdr:nvCxnSpPr>
        <xdr:cNvPr id="237" name="直線コネクタ 236"/>
        <xdr:cNvCxnSpPr/>
      </xdr:nvCxnSpPr>
      <xdr:spPr>
        <a:xfrm flipV="1">
          <a:off x="4633595" y="15493690"/>
          <a:ext cx="1270" cy="1401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96750</xdr:rowOff>
    </xdr:from>
    <xdr:ext cx="534377" cy="259045"/>
    <xdr:sp macro="" textlink="">
      <xdr:nvSpPr>
        <xdr:cNvPr id="238" name="扶助費最小値テキスト"/>
        <xdr:cNvSpPr txBox="1"/>
      </xdr:nvSpPr>
      <xdr:spPr>
        <a:xfrm>
          <a:off x="4686300" y="1689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92923</xdr:rowOff>
    </xdr:from>
    <xdr:to>
      <xdr:col>24</xdr:col>
      <xdr:colOff>152400</xdr:colOff>
      <xdr:row>98</xdr:row>
      <xdr:rowOff>92923</xdr:rowOff>
    </xdr:to>
    <xdr:cxnSp macro="">
      <xdr:nvCxnSpPr>
        <xdr:cNvPr id="239" name="直線コネクタ 238"/>
        <xdr:cNvCxnSpPr/>
      </xdr:nvCxnSpPr>
      <xdr:spPr>
        <a:xfrm>
          <a:off x="4546600" y="1689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9867</xdr:rowOff>
    </xdr:from>
    <xdr:ext cx="599010" cy="259045"/>
    <xdr:sp macro="" textlink="">
      <xdr:nvSpPr>
        <xdr:cNvPr id="240" name="扶助費最大値テキスト"/>
        <xdr:cNvSpPr txBox="1"/>
      </xdr:nvSpPr>
      <xdr:spPr>
        <a:xfrm>
          <a:off x="4686300" y="1526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63190</xdr:rowOff>
    </xdr:from>
    <xdr:to>
      <xdr:col>24</xdr:col>
      <xdr:colOff>152400</xdr:colOff>
      <xdr:row>90</xdr:row>
      <xdr:rowOff>63190</xdr:rowOff>
    </xdr:to>
    <xdr:cxnSp macro="">
      <xdr:nvCxnSpPr>
        <xdr:cNvPr id="241" name="直線コネクタ 240"/>
        <xdr:cNvCxnSpPr/>
      </xdr:nvCxnSpPr>
      <xdr:spPr>
        <a:xfrm>
          <a:off x="4546600" y="154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97251</xdr:rowOff>
    </xdr:from>
    <xdr:to>
      <xdr:col>24</xdr:col>
      <xdr:colOff>63500</xdr:colOff>
      <xdr:row>98</xdr:row>
      <xdr:rowOff>3383</xdr:rowOff>
    </xdr:to>
    <xdr:cxnSp macro="">
      <xdr:nvCxnSpPr>
        <xdr:cNvPr id="242" name="直線コネクタ 241"/>
        <xdr:cNvCxnSpPr/>
      </xdr:nvCxnSpPr>
      <xdr:spPr>
        <a:xfrm flipV="1">
          <a:off x="3797300" y="16727901"/>
          <a:ext cx="838200" cy="7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121621</xdr:rowOff>
    </xdr:from>
    <xdr:ext cx="599010" cy="259045"/>
    <xdr:sp macro="" textlink="">
      <xdr:nvSpPr>
        <xdr:cNvPr id="243" name="扶助費平均値テキスト"/>
        <xdr:cNvSpPr txBox="1"/>
      </xdr:nvSpPr>
      <xdr:spPr>
        <a:xfrm>
          <a:off x="4686300" y="16237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98744</xdr:rowOff>
    </xdr:from>
    <xdr:to>
      <xdr:col>24</xdr:col>
      <xdr:colOff>114300</xdr:colOff>
      <xdr:row>96</xdr:row>
      <xdr:rowOff>28894</xdr:rowOff>
    </xdr:to>
    <xdr:sp macro="" textlink="">
      <xdr:nvSpPr>
        <xdr:cNvPr id="244" name="フローチャート: 判断 243"/>
        <xdr:cNvSpPr/>
      </xdr:nvSpPr>
      <xdr:spPr>
        <a:xfrm>
          <a:off x="4584700" y="1638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3383</xdr:rowOff>
    </xdr:from>
    <xdr:to>
      <xdr:col>19</xdr:col>
      <xdr:colOff>177800</xdr:colOff>
      <xdr:row>98</xdr:row>
      <xdr:rowOff>56704</xdr:rowOff>
    </xdr:to>
    <xdr:cxnSp macro="">
      <xdr:nvCxnSpPr>
        <xdr:cNvPr id="245" name="直線コネクタ 244"/>
        <xdr:cNvCxnSpPr/>
      </xdr:nvCxnSpPr>
      <xdr:spPr>
        <a:xfrm flipV="1">
          <a:off x="2908300" y="16805483"/>
          <a:ext cx="8890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171253</xdr:rowOff>
    </xdr:from>
    <xdr:to>
      <xdr:col>20</xdr:col>
      <xdr:colOff>38100</xdr:colOff>
      <xdr:row>96</xdr:row>
      <xdr:rowOff>101403</xdr:rowOff>
    </xdr:to>
    <xdr:sp macro="" textlink="">
      <xdr:nvSpPr>
        <xdr:cNvPr id="246" name="フローチャート: 判断 245"/>
        <xdr:cNvSpPr/>
      </xdr:nvSpPr>
      <xdr:spPr>
        <a:xfrm>
          <a:off x="37465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117930</xdr:rowOff>
    </xdr:from>
    <xdr:ext cx="599010" cy="259045"/>
    <xdr:sp macro="" textlink="">
      <xdr:nvSpPr>
        <xdr:cNvPr id="247" name="テキスト ボックス 246"/>
        <xdr:cNvSpPr txBox="1"/>
      </xdr:nvSpPr>
      <xdr:spPr>
        <a:xfrm>
          <a:off x="3497795" y="1623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44459</xdr:rowOff>
    </xdr:from>
    <xdr:to>
      <xdr:col>15</xdr:col>
      <xdr:colOff>50800</xdr:colOff>
      <xdr:row>98</xdr:row>
      <xdr:rowOff>56704</xdr:rowOff>
    </xdr:to>
    <xdr:cxnSp macro="">
      <xdr:nvCxnSpPr>
        <xdr:cNvPr id="248" name="直線コネクタ 247"/>
        <xdr:cNvCxnSpPr/>
      </xdr:nvCxnSpPr>
      <xdr:spPr>
        <a:xfrm>
          <a:off x="2019300" y="16846559"/>
          <a:ext cx="889000" cy="1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70969</xdr:rowOff>
    </xdr:from>
    <xdr:to>
      <xdr:col>15</xdr:col>
      <xdr:colOff>101600</xdr:colOff>
      <xdr:row>97</xdr:row>
      <xdr:rowOff>1119</xdr:rowOff>
    </xdr:to>
    <xdr:sp macro="" textlink="">
      <xdr:nvSpPr>
        <xdr:cNvPr id="249" name="フローチャート: 判断 248"/>
        <xdr:cNvSpPr/>
      </xdr:nvSpPr>
      <xdr:spPr>
        <a:xfrm>
          <a:off x="2857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17646</xdr:rowOff>
    </xdr:from>
    <xdr:ext cx="534377" cy="259045"/>
    <xdr:sp macro="" textlink="">
      <xdr:nvSpPr>
        <xdr:cNvPr id="250" name="テキスト ボックス 249"/>
        <xdr:cNvSpPr txBox="1"/>
      </xdr:nvSpPr>
      <xdr:spPr>
        <a:xfrm>
          <a:off x="2641111" y="16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44459</xdr:rowOff>
    </xdr:from>
    <xdr:to>
      <xdr:col>10</xdr:col>
      <xdr:colOff>114300</xdr:colOff>
      <xdr:row>98</xdr:row>
      <xdr:rowOff>118340</xdr:rowOff>
    </xdr:to>
    <xdr:cxnSp macro="">
      <xdr:nvCxnSpPr>
        <xdr:cNvPr id="251" name="直線コネクタ 250"/>
        <xdr:cNvCxnSpPr/>
      </xdr:nvCxnSpPr>
      <xdr:spPr>
        <a:xfrm flipV="1">
          <a:off x="1130300" y="16846559"/>
          <a:ext cx="889000" cy="7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95172</xdr:rowOff>
    </xdr:from>
    <xdr:to>
      <xdr:col>10</xdr:col>
      <xdr:colOff>165100</xdr:colOff>
      <xdr:row>97</xdr:row>
      <xdr:rowOff>25322</xdr:rowOff>
    </xdr:to>
    <xdr:sp macro="" textlink="">
      <xdr:nvSpPr>
        <xdr:cNvPr id="252" name="フローチャート: 判断 251"/>
        <xdr:cNvSpPr/>
      </xdr:nvSpPr>
      <xdr:spPr>
        <a:xfrm>
          <a:off x="1968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41849</xdr:rowOff>
    </xdr:from>
    <xdr:ext cx="534377" cy="259045"/>
    <xdr:sp macro="" textlink="">
      <xdr:nvSpPr>
        <xdr:cNvPr id="253" name="テキスト ボックス 252"/>
        <xdr:cNvSpPr txBox="1"/>
      </xdr:nvSpPr>
      <xdr:spPr>
        <a:xfrm>
          <a:off x="1752111" y="163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135877</xdr:rowOff>
    </xdr:from>
    <xdr:to>
      <xdr:col>6</xdr:col>
      <xdr:colOff>38100</xdr:colOff>
      <xdr:row>97</xdr:row>
      <xdr:rowOff>66027</xdr:rowOff>
    </xdr:to>
    <xdr:sp macro="" textlink="">
      <xdr:nvSpPr>
        <xdr:cNvPr id="254" name="フローチャート: 判断 253"/>
        <xdr:cNvSpPr/>
      </xdr:nvSpPr>
      <xdr:spPr>
        <a:xfrm>
          <a:off x="1079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82554</xdr:rowOff>
    </xdr:from>
    <xdr:ext cx="534377" cy="259045"/>
    <xdr:sp macro="" textlink="">
      <xdr:nvSpPr>
        <xdr:cNvPr id="255" name="テキスト ボックス 254"/>
        <xdr:cNvSpPr txBox="1"/>
      </xdr:nvSpPr>
      <xdr:spPr>
        <a:xfrm>
          <a:off x="863111" y="163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46451</xdr:rowOff>
    </xdr:from>
    <xdr:to>
      <xdr:col>24</xdr:col>
      <xdr:colOff>114300</xdr:colOff>
      <xdr:row>97</xdr:row>
      <xdr:rowOff>148051</xdr:rowOff>
    </xdr:to>
    <xdr:sp macro="" textlink="">
      <xdr:nvSpPr>
        <xdr:cNvPr id="261" name="楕円 260"/>
        <xdr:cNvSpPr/>
      </xdr:nvSpPr>
      <xdr:spPr>
        <a:xfrm>
          <a:off x="4584700" y="166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24878</xdr:rowOff>
    </xdr:from>
    <xdr:ext cx="534377" cy="259045"/>
    <xdr:sp macro="" textlink="">
      <xdr:nvSpPr>
        <xdr:cNvPr id="262" name="扶助費該当値テキスト"/>
        <xdr:cNvSpPr txBox="1"/>
      </xdr:nvSpPr>
      <xdr:spPr>
        <a:xfrm>
          <a:off x="4686300" y="1665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124033</xdr:rowOff>
    </xdr:from>
    <xdr:to>
      <xdr:col>20</xdr:col>
      <xdr:colOff>38100</xdr:colOff>
      <xdr:row>98</xdr:row>
      <xdr:rowOff>54183</xdr:rowOff>
    </xdr:to>
    <xdr:sp macro="" textlink="">
      <xdr:nvSpPr>
        <xdr:cNvPr id="263" name="楕円 262"/>
        <xdr:cNvSpPr/>
      </xdr:nvSpPr>
      <xdr:spPr>
        <a:xfrm>
          <a:off x="3746500" y="1675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45310</xdr:rowOff>
    </xdr:from>
    <xdr:ext cx="534377" cy="259045"/>
    <xdr:sp macro="" textlink="">
      <xdr:nvSpPr>
        <xdr:cNvPr id="264" name="テキスト ボックス 263"/>
        <xdr:cNvSpPr txBox="1"/>
      </xdr:nvSpPr>
      <xdr:spPr>
        <a:xfrm>
          <a:off x="3530111" y="168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5904</xdr:rowOff>
    </xdr:from>
    <xdr:to>
      <xdr:col>15</xdr:col>
      <xdr:colOff>101600</xdr:colOff>
      <xdr:row>98</xdr:row>
      <xdr:rowOff>107504</xdr:rowOff>
    </xdr:to>
    <xdr:sp macro="" textlink="">
      <xdr:nvSpPr>
        <xdr:cNvPr id="265" name="楕円 264"/>
        <xdr:cNvSpPr/>
      </xdr:nvSpPr>
      <xdr:spPr>
        <a:xfrm>
          <a:off x="2857500" y="1680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98631</xdr:rowOff>
    </xdr:from>
    <xdr:ext cx="534377" cy="259045"/>
    <xdr:sp macro="" textlink="">
      <xdr:nvSpPr>
        <xdr:cNvPr id="266" name="テキスト ボックス 265"/>
        <xdr:cNvSpPr txBox="1"/>
      </xdr:nvSpPr>
      <xdr:spPr>
        <a:xfrm>
          <a:off x="2641111" y="1690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165109</xdr:rowOff>
    </xdr:from>
    <xdr:to>
      <xdr:col>10</xdr:col>
      <xdr:colOff>165100</xdr:colOff>
      <xdr:row>98</xdr:row>
      <xdr:rowOff>95259</xdr:rowOff>
    </xdr:to>
    <xdr:sp macro="" textlink="">
      <xdr:nvSpPr>
        <xdr:cNvPr id="267" name="楕円 266"/>
        <xdr:cNvSpPr/>
      </xdr:nvSpPr>
      <xdr:spPr>
        <a:xfrm>
          <a:off x="1968500" y="167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86386</xdr:rowOff>
    </xdr:from>
    <xdr:ext cx="534377" cy="259045"/>
    <xdr:sp macro="" textlink="">
      <xdr:nvSpPr>
        <xdr:cNvPr id="268" name="テキスト ボックス 267"/>
        <xdr:cNvSpPr txBox="1"/>
      </xdr:nvSpPr>
      <xdr:spPr>
        <a:xfrm>
          <a:off x="1752111" y="168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67540</xdr:rowOff>
    </xdr:from>
    <xdr:to>
      <xdr:col>6</xdr:col>
      <xdr:colOff>38100</xdr:colOff>
      <xdr:row>98</xdr:row>
      <xdr:rowOff>169140</xdr:rowOff>
    </xdr:to>
    <xdr:sp macro="" textlink="">
      <xdr:nvSpPr>
        <xdr:cNvPr id="269" name="楕円 268"/>
        <xdr:cNvSpPr/>
      </xdr:nvSpPr>
      <xdr:spPr>
        <a:xfrm>
          <a:off x="1079500" y="168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160267</xdr:rowOff>
    </xdr:from>
    <xdr:ext cx="534377" cy="259045"/>
    <xdr:sp macro="" textlink="">
      <xdr:nvSpPr>
        <xdr:cNvPr id="270" name="テキスト ボックス 269"/>
        <xdr:cNvSpPr txBox="1"/>
      </xdr:nvSpPr>
      <xdr:spPr>
        <a:xfrm>
          <a:off x="863111" y="1696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9" name="テキスト ボックス 28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91" name="テキスト ボックス 29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3" name="テキスト ボックス 29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5" name="テキスト ボックス 29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7" name="直線コネクタ 296"/>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8"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9" name="直線コネクタ 298"/>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300"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301" name="直線コネクタ 300"/>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62640</xdr:rowOff>
    </xdr:from>
    <xdr:to>
      <xdr:col>55</xdr:col>
      <xdr:colOff>0</xdr:colOff>
      <xdr:row>38</xdr:row>
      <xdr:rowOff>162331</xdr:rowOff>
    </xdr:to>
    <xdr:cxnSp macro="">
      <xdr:nvCxnSpPr>
        <xdr:cNvPr id="302" name="直線コネクタ 301"/>
        <xdr:cNvCxnSpPr/>
      </xdr:nvCxnSpPr>
      <xdr:spPr>
        <a:xfrm flipV="1">
          <a:off x="9639300" y="5549040"/>
          <a:ext cx="838200" cy="112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3" name="補助費等平均値テキスト"/>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4" name="フローチャート: 判断 303"/>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73863</xdr:rowOff>
    </xdr:from>
    <xdr:to>
      <xdr:col>50</xdr:col>
      <xdr:colOff>114300</xdr:colOff>
      <xdr:row>38</xdr:row>
      <xdr:rowOff>162331</xdr:rowOff>
    </xdr:to>
    <xdr:cxnSp macro="">
      <xdr:nvCxnSpPr>
        <xdr:cNvPr id="305" name="直線コネクタ 304"/>
        <xdr:cNvCxnSpPr/>
      </xdr:nvCxnSpPr>
      <xdr:spPr>
        <a:xfrm>
          <a:off x="8750300" y="6588963"/>
          <a:ext cx="8890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6" name="フローチャート: 判断 305"/>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7" name="テキスト ボックス 306"/>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73863</xdr:rowOff>
    </xdr:from>
    <xdr:to>
      <xdr:col>45</xdr:col>
      <xdr:colOff>177800</xdr:colOff>
      <xdr:row>38</xdr:row>
      <xdr:rowOff>151446</xdr:rowOff>
    </xdr:to>
    <xdr:cxnSp macro="">
      <xdr:nvCxnSpPr>
        <xdr:cNvPr id="308" name="直線コネクタ 307"/>
        <xdr:cNvCxnSpPr/>
      </xdr:nvCxnSpPr>
      <xdr:spPr>
        <a:xfrm flipV="1">
          <a:off x="7861300" y="6588963"/>
          <a:ext cx="889000" cy="7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9" name="フローチャート: 判断 308"/>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10" name="テキスト ボックス 309"/>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149051</xdr:rowOff>
    </xdr:from>
    <xdr:to>
      <xdr:col>41</xdr:col>
      <xdr:colOff>50800</xdr:colOff>
      <xdr:row>38</xdr:row>
      <xdr:rowOff>151446</xdr:rowOff>
    </xdr:to>
    <xdr:cxnSp macro="">
      <xdr:nvCxnSpPr>
        <xdr:cNvPr id="311" name="直線コネクタ 310"/>
        <xdr:cNvCxnSpPr/>
      </xdr:nvCxnSpPr>
      <xdr:spPr>
        <a:xfrm>
          <a:off x="6972300" y="6664151"/>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2" name="フローチャート: 判断 311"/>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3" name="テキスト ボックス 312"/>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4" name="フローチャート: 判断 313"/>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5" name="テキスト ボックス 314"/>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11840</xdr:rowOff>
    </xdr:from>
    <xdr:to>
      <xdr:col>55</xdr:col>
      <xdr:colOff>50800</xdr:colOff>
      <xdr:row>32</xdr:row>
      <xdr:rowOff>113440</xdr:rowOff>
    </xdr:to>
    <xdr:sp macro="" textlink="">
      <xdr:nvSpPr>
        <xdr:cNvPr id="321" name="楕円 320"/>
        <xdr:cNvSpPr/>
      </xdr:nvSpPr>
      <xdr:spPr>
        <a:xfrm>
          <a:off x="10426700" y="54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34717</xdr:rowOff>
    </xdr:from>
    <xdr:ext cx="599010" cy="259045"/>
    <xdr:sp macro="" textlink="">
      <xdr:nvSpPr>
        <xdr:cNvPr id="322" name="補助費等該当値テキスト"/>
        <xdr:cNvSpPr txBox="1"/>
      </xdr:nvSpPr>
      <xdr:spPr>
        <a:xfrm>
          <a:off x="10528300" y="534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111531</xdr:rowOff>
    </xdr:from>
    <xdr:to>
      <xdr:col>50</xdr:col>
      <xdr:colOff>165100</xdr:colOff>
      <xdr:row>39</xdr:row>
      <xdr:rowOff>41681</xdr:rowOff>
    </xdr:to>
    <xdr:sp macro="" textlink="">
      <xdr:nvSpPr>
        <xdr:cNvPr id="323" name="楕円 322"/>
        <xdr:cNvSpPr/>
      </xdr:nvSpPr>
      <xdr:spPr>
        <a:xfrm>
          <a:off x="9588500" y="66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58209</xdr:rowOff>
    </xdr:from>
    <xdr:ext cx="534377" cy="259045"/>
    <xdr:sp macro="" textlink="">
      <xdr:nvSpPr>
        <xdr:cNvPr id="324" name="テキスト ボックス 323"/>
        <xdr:cNvSpPr txBox="1"/>
      </xdr:nvSpPr>
      <xdr:spPr>
        <a:xfrm>
          <a:off x="9372111" y="640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23063</xdr:rowOff>
    </xdr:from>
    <xdr:to>
      <xdr:col>46</xdr:col>
      <xdr:colOff>38100</xdr:colOff>
      <xdr:row>38</xdr:row>
      <xdr:rowOff>124663</xdr:rowOff>
    </xdr:to>
    <xdr:sp macro="" textlink="">
      <xdr:nvSpPr>
        <xdr:cNvPr id="325" name="楕円 324"/>
        <xdr:cNvSpPr/>
      </xdr:nvSpPr>
      <xdr:spPr>
        <a:xfrm>
          <a:off x="8699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141190</xdr:rowOff>
    </xdr:from>
    <xdr:ext cx="534377" cy="259045"/>
    <xdr:sp macro="" textlink="">
      <xdr:nvSpPr>
        <xdr:cNvPr id="326" name="テキスト ボックス 325"/>
        <xdr:cNvSpPr txBox="1"/>
      </xdr:nvSpPr>
      <xdr:spPr>
        <a:xfrm>
          <a:off x="8483111" y="63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100646</xdr:rowOff>
    </xdr:from>
    <xdr:to>
      <xdr:col>41</xdr:col>
      <xdr:colOff>101600</xdr:colOff>
      <xdr:row>39</xdr:row>
      <xdr:rowOff>30796</xdr:rowOff>
    </xdr:to>
    <xdr:sp macro="" textlink="">
      <xdr:nvSpPr>
        <xdr:cNvPr id="327" name="楕円 326"/>
        <xdr:cNvSpPr/>
      </xdr:nvSpPr>
      <xdr:spPr>
        <a:xfrm>
          <a:off x="7810500" y="661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47323</xdr:rowOff>
    </xdr:from>
    <xdr:ext cx="534377" cy="259045"/>
    <xdr:sp macro="" textlink="">
      <xdr:nvSpPr>
        <xdr:cNvPr id="328" name="テキスト ボックス 327"/>
        <xdr:cNvSpPr txBox="1"/>
      </xdr:nvSpPr>
      <xdr:spPr>
        <a:xfrm>
          <a:off x="7594111" y="639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98251</xdr:rowOff>
    </xdr:from>
    <xdr:to>
      <xdr:col>36</xdr:col>
      <xdr:colOff>165100</xdr:colOff>
      <xdr:row>39</xdr:row>
      <xdr:rowOff>28401</xdr:rowOff>
    </xdr:to>
    <xdr:sp macro="" textlink="">
      <xdr:nvSpPr>
        <xdr:cNvPr id="329" name="楕円 328"/>
        <xdr:cNvSpPr/>
      </xdr:nvSpPr>
      <xdr:spPr>
        <a:xfrm>
          <a:off x="6921500" y="66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44928</xdr:rowOff>
    </xdr:from>
    <xdr:ext cx="534377" cy="259045"/>
    <xdr:sp macro="" textlink="">
      <xdr:nvSpPr>
        <xdr:cNvPr id="330" name="テキスト ボックス 329"/>
        <xdr:cNvSpPr txBox="1"/>
      </xdr:nvSpPr>
      <xdr:spPr>
        <a:xfrm>
          <a:off x="6705111" y="63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41" name="直線コネクタ 340"/>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2" name="テキスト ボックス 341"/>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3" name="直線コネクタ 34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4" name="テキスト ボックス 343"/>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5" name="直線コネクタ 344"/>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6" name="テキスト ボックス 345"/>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7" name="直線コネクタ 34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8" name="テキスト ボックス 34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9" name="直線コネクタ 348"/>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50" name="テキスト ボックス 349"/>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51" name="直線コネクタ 35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2" name="テキスト ボックス 35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3" name="直線コネクタ 352"/>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4" name="テキスト ボックス 353"/>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5" name="直線コネクタ 35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6" name="テキスト ボックス 35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8" name="直線コネクタ 357"/>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9"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60" name="直線コネクタ 359"/>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61"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2" name="直線コネクタ 361"/>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92694</xdr:rowOff>
    </xdr:from>
    <xdr:to>
      <xdr:col>55</xdr:col>
      <xdr:colOff>0</xdr:colOff>
      <xdr:row>57</xdr:row>
      <xdr:rowOff>4426</xdr:rowOff>
    </xdr:to>
    <xdr:cxnSp macro="">
      <xdr:nvCxnSpPr>
        <xdr:cNvPr id="363" name="直線コネクタ 362"/>
        <xdr:cNvCxnSpPr/>
      </xdr:nvCxnSpPr>
      <xdr:spPr>
        <a:xfrm>
          <a:off x="9639300" y="9693894"/>
          <a:ext cx="838200" cy="8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64" name="普通建設事業費平均値テキスト"/>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5" name="フローチャート: 判断 364"/>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81579</xdr:rowOff>
    </xdr:from>
    <xdr:to>
      <xdr:col>50</xdr:col>
      <xdr:colOff>114300</xdr:colOff>
      <xdr:row>56</xdr:row>
      <xdr:rowOff>92694</xdr:rowOff>
    </xdr:to>
    <xdr:cxnSp macro="">
      <xdr:nvCxnSpPr>
        <xdr:cNvPr id="366" name="直線コネクタ 365"/>
        <xdr:cNvCxnSpPr/>
      </xdr:nvCxnSpPr>
      <xdr:spPr>
        <a:xfrm>
          <a:off x="8750300" y="9682779"/>
          <a:ext cx="889000" cy="1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7" name="フローチャート: 判断 366"/>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8" name="テキスト ボックス 367"/>
        <xdr:cNvSpPr txBox="1"/>
      </xdr:nvSpPr>
      <xdr:spPr>
        <a:xfrm>
          <a:off x="9372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102495</xdr:rowOff>
    </xdr:from>
    <xdr:to>
      <xdr:col>45</xdr:col>
      <xdr:colOff>177800</xdr:colOff>
      <xdr:row>56</xdr:row>
      <xdr:rowOff>81579</xdr:rowOff>
    </xdr:to>
    <xdr:cxnSp macro="">
      <xdr:nvCxnSpPr>
        <xdr:cNvPr id="369" name="直線コネクタ 368"/>
        <xdr:cNvCxnSpPr/>
      </xdr:nvCxnSpPr>
      <xdr:spPr>
        <a:xfrm>
          <a:off x="7861300" y="9360795"/>
          <a:ext cx="889000" cy="3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70" name="フローチャート: 判断 369"/>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71" name="テキスト ボックス 370"/>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102495</xdr:rowOff>
    </xdr:from>
    <xdr:to>
      <xdr:col>41</xdr:col>
      <xdr:colOff>50800</xdr:colOff>
      <xdr:row>56</xdr:row>
      <xdr:rowOff>144229</xdr:rowOff>
    </xdr:to>
    <xdr:cxnSp macro="">
      <xdr:nvCxnSpPr>
        <xdr:cNvPr id="372" name="直線コネクタ 371"/>
        <xdr:cNvCxnSpPr/>
      </xdr:nvCxnSpPr>
      <xdr:spPr>
        <a:xfrm flipV="1">
          <a:off x="6972300" y="9360795"/>
          <a:ext cx="889000" cy="38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3" name="フローチャート: 判断 372"/>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74" name="テキスト ボックス 373"/>
        <xdr:cNvSpPr txBox="1"/>
      </xdr:nvSpPr>
      <xdr:spPr>
        <a:xfrm>
          <a:off x="7594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5" name="フローチャート: 判断 374"/>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6" name="テキスト ボックス 375"/>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7" name="テキスト ボックス 37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8" name="テキスト ボックス 37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9" name="テキスト ボックス 37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80" name="テキスト ボックス 37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1" name="テキスト ボックス 38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125076</xdr:rowOff>
    </xdr:from>
    <xdr:to>
      <xdr:col>55</xdr:col>
      <xdr:colOff>50800</xdr:colOff>
      <xdr:row>57</xdr:row>
      <xdr:rowOff>55226</xdr:rowOff>
    </xdr:to>
    <xdr:sp macro="" textlink="">
      <xdr:nvSpPr>
        <xdr:cNvPr id="382" name="楕円 381"/>
        <xdr:cNvSpPr/>
      </xdr:nvSpPr>
      <xdr:spPr>
        <a:xfrm>
          <a:off x="10426700" y="97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103503</xdr:rowOff>
    </xdr:from>
    <xdr:ext cx="534377" cy="259045"/>
    <xdr:sp macro="" textlink="">
      <xdr:nvSpPr>
        <xdr:cNvPr id="383" name="普通建設事業費該当値テキスト"/>
        <xdr:cNvSpPr txBox="1"/>
      </xdr:nvSpPr>
      <xdr:spPr>
        <a:xfrm>
          <a:off x="10528300" y="970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41894</xdr:rowOff>
    </xdr:from>
    <xdr:to>
      <xdr:col>50</xdr:col>
      <xdr:colOff>165100</xdr:colOff>
      <xdr:row>56</xdr:row>
      <xdr:rowOff>143494</xdr:rowOff>
    </xdr:to>
    <xdr:sp macro="" textlink="">
      <xdr:nvSpPr>
        <xdr:cNvPr id="384" name="楕円 383"/>
        <xdr:cNvSpPr/>
      </xdr:nvSpPr>
      <xdr:spPr>
        <a:xfrm>
          <a:off x="9588500" y="964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160021</xdr:rowOff>
    </xdr:from>
    <xdr:ext cx="534377" cy="259045"/>
    <xdr:sp macro="" textlink="">
      <xdr:nvSpPr>
        <xdr:cNvPr id="385" name="テキスト ボックス 384"/>
        <xdr:cNvSpPr txBox="1"/>
      </xdr:nvSpPr>
      <xdr:spPr>
        <a:xfrm>
          <a:off x="9372111" y="941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30779</xdr:rowOff>
    </xdr:from>
    <xdr:to>
      <xdr:col>46</xdr:col>
      <xdr:colOff>38100</xdr:colOff>
      <xdr:row>56</xdr:row>
      <xdr:rowOff>132379</xdr:rowOff>
    </xdr:to>
    <xdr:sp macro="" textlink="">
      <xdr:nvSpPr>
        <xdr:cNvPr id="386" name="楕円 385"/>
        <xdr:cNvSpPr/>
      </xdr:nvSpPr>
      <xdr:spPr>
        <a:xfrm>
          <a:off x="8699500" y="96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148906</xdr:rowOff>
    </xdr:from>
    <xdr:ext cx="534377" cy="259045"/>
    <xdr:sp macro="" textlink="">
      <xdr:nvSpPr>
        <xdr:cNvPr id="387" name="テキスト ボックス 386"/>
        <xdr:cNvSpPr txBox="1"/>
      </xdr:nvSpPr>
      <xdr:spPr>
        <a:xfrm>
          <a:off x="8483111" y="94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51695</xdr:rowOff>
    </xdr:from>
    <xdr:to>
      <xdr:col>41</xdr:col>
      <xdr:colOff>101600</xdr:colOff>
      <xdr:row>54</xdr:row>
      <xdr:rowOff>153295</xdr:rowOff>
    </xdr:to>
    <xdr:sp macro="" textlink="">
      <xdr:nvSpPr>
        <xdr:cNvPr id="388" name="楕円 387"/>
        <xdr:cNvSpPr/>
      </xdr:nvSpPr>
      <xdr:spPr>
        <a:xfrm>
          <a:off x="7810500" y="9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169822</xdr:rowOff>
    </xdr:from>
    <xdr:ext cx="534377" cy="259045"/>
    <xdr:sp macro="" textlink="">
      <xdr:nvSpPr>
        <xdr:cNvPr id="389" name="テキスト ボックス 388"/>
        <xdr:cNvSpPr txBox="1"/>
      </xdr:nvSpPr>
      <xdr:spPr>
        <a:xfrm>
          <a:off x="7594111" y="90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93429</xdr:rowOff>
    </xdr:from>
    <xdr:to>
      <xdr:col>36</xdr:col>
      <xdr:colOff>165100</xdr:colOff>
      <xdr:row>57</xdr:row>
      <xdr:rowOff>23579</xdr:rowOff>
    </xdr:to>
    <xdr:sp macro="" textlink="">
      <xdr:nvSpPr>
        <xdr:cNvPr id="390" name="楕円 389"/>
        <xdr:cNvSpPr/>
      </xdr:nvSpPr>
      <xdr:spPr>
        <a:xfrm>
          <a:off x="6921500" y="96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14706</xdr:rowOff>
    </xdr:from>
    <xdr:ext cx="534377" cy="259045"/>
    <xdr:sp macro="" textlink="">
      <xdr:nvSpPr>
        <xdr:cNvPr id="391" name="テキスト ボックス 390"/>
        <xdr:cNvSpPr txBox="1"/>
      </xdr:nvSpPr>
      <xdr:spPr>
        <a:xfrm>
          <a:off x="6705111" y="97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2" name="正方形/長方形 39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3" name="正方形/長方形 39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4" name="正方形/長方形 39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5" name="正方形/長方形 39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6" name="正方形/長方形 39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7" name="正方形/長方形 39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8" name="正方形/長方形 39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9" name="正方形/長方形 39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400" name="テキスト ボックス 39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1" name="直線コネクタ 40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2" name="直線コネクタ 40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3" name="テキスト ボックス 40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4" name="直線コネクタ 40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5" name="テキスト ボックス 40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6" name="直線コネクタ 40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7" name="テキスト ボックス 40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8" name="直線コネクタ 40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9" name="テキスト ボックス 40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3" name="直線コネクタ 412"/>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4"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5" name="直線コネクタ 414"/>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6"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7" name="直線コネクタ 416"/>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24028</xdr:rowOff>
    </xdr:from>
    <xdr:to>
      <xdr:col>55</xdr:col>
      <xdr:colOff>0</xdr:colOff>
      <xdr:row>77</xdr:row>
      <xdr:rowOff>160617</xdr:rowOff>
    </xdr:to>
    <xdr:cxnSp macro="">
      <xdr:nvCxnSpPr>
        <xdr:cNvPr id="418" name="直線コネクタ 417"/>
        <xdr:cNvCxnSpPr/>
      </xdr:nvCxnSpPr>
      <xdr:spPr>
        <a:xfrm>
          <a:off x="9639300" y="13225678"/>
          <a:ext cx="838200" cy="13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9"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20" name="フローチャート: 判断 419"/>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168709</xdr:rowOff>
    </xdr:from>
    <xdr:to>
      <xdr:col>50</xdr:col>
      <xdr:colOff>114300</xdr:colOff>
      <xdr:row>77</xdr:row>
      <xdr:rowOff>24028</xdr:rowOff>
    </xdr:to>
    <xdr:cxnSp macro="">
      <xdr:nvCxnSpPr>
        <xdr:cNvPr id="421" name="直線コネクタ 420"/>
        <xdr:cNvCxnSpPr/>
      </xdr:nvCxnSpPr>
      <xdr:spPr>
        <a:xfrm>
          <a:off x="8750300" y="12856009"/>
          <a:ext cx="889000" cy="3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2" name="フローチャート: 判断 421"/>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23" name="テキスト ボックス 422"/>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168709</xdr:rowOff>
    </xdr:from>
    <xdr:to>
      <xdr:col>45</xdr:col>
      <xdr:colOff>177800</xdr:colOff>
      <xdr:row>76</xdr:row>
      <xdr:rowOff>121434</xdr:rowOff>
    </xdr:to>
    <xdr:cxnSp macro="">
      <xdr:nvCxnSpPr>
        <xdr:cNvPr id="424" name="直線コネクタ 423"/>
        <xdr:cNvCxnSpPr/>
      </xdr:nvCxnSpPr>
      <xdr:spPr>
        <a:xfrm flipV="1">
          <a:off x="7861300" y="12856009"/>
          <a:ext cx="889000" cy="29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5" name="フローチャート: 判断 424"/>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168848</xdr:rowOff>
    </xdr:from>
    <xdr:ext cx="469744" cy="259045"/>
    <xdr:sp macro="" textlink="">
      <xdr:nvSpPr>
        <xdr:cNvPr id="426" name="テキスト ボックス 425"/>
        <xdr:cNvSpPr txBox="1"/>
      </xdr:nvSpPr>
      <xdr:spPr>
        <a:xfrm>
          <a:off x="8515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121434</xdr:rowOff>
    </xdr:from>
    <xdr:to>
      <xdr:col>41</xdr:col>
      <xdr:colOff>50800</xdr:colOff>
      <xdr:row>77</xdr:row>
      <xdr:rowOff>16416</xdr:rowOff>
    </xdr:to>
    <xdr:cxnSp macro="">
      <xdr:nvCxnSpPr>
        <xdr:cNvPr id="427" name="直線コネクタ 426"/>
        <xdr:cNvCxnSpPr/>
      </xdr:nvCxnSpPr>
      <xdr:spPr>
        <a:xfrm flipV="1">
          <a:off x="6972300" y="13151634"/>
          <a:ext cx="889000" cy="6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8" name="フローチャート: 判断 427"/>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113847</xdr:rowOff>
    </xdr:from>
    <xdr:ext cx="534377" cy="259045"/>
    <xdr:sp macro="" textlink="">
      <xdr:nvSpPr>
        <xdr:cNvPr id="429" name="テキスト ボックス 428"/>
        <xdr:cNvSpPr txBox="1"/>
      </xdr:nvSpPr>
      <xdr:spPr>
        <a:xfrm>
          <a:off x="7594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30" name="フローチャート: 判断 429"/>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31" name="テキスト ボックス 430"/>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109817</xdr:rowOff>
    </xdr:from>
    <xdr:to>
      <xdr:col>55</xdr:col>
      <xdr:colOff>50800</xdr:colOff>
      <xdr:row>78</xdr:row>
      <xdr:rowOff>39967</xdr:rowOff>
    </xdr:to>
    <xdr:sp macro="" textlink="">
      <xdr:nvSpPr>
        <xdr:cNvPr id="437" name="楕円 436"/>
        <xdr:cNvSpPr/>
      </xdr:nvSpPr>
      <xdr:spPr>
        <a:xfrm>
          <a:off x="10426700" y="133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88244</xdr:rowOff>
    </xdr:from>
    <xdr:ext cx="469744" cy="259045"/>
    <xdr:sp macro="" textlink="">
      <xdr:nvSpPr>
        <xdr:cNvPr id="438" name="普通建設事業費 （ うち新規整備　）該当値テキスト"/>
        <xdr:cNvSpPr txBox="1"/>
      </xdr:nvSpPr>
      <xdr:spPr>
        <a:xfrm>
          <a:off x="10528300" y="1328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144678</xdr:rowOff>
    </xdr:from>
    <xdr:to>
      <xdr:col>50</xdr:col>
      <xdr:colOff>165100</xdr:colOff>
      <xdr:row>77</xdr:row>
      <xdr:rowOff>74828</xdr:rowOff>
    </xdr:to>
    <xdr:sp macro="" textlink="">
      <xdr:nvSpPr>
        <xdr:cNvPr id="439" name="楕円 438"/>
        <xdr:cNvSpPr/>
      </xdr:nvSpPr>
      <xdr:spPr>
        <a:xfrm>
          <a:off x="9588500" y="131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91356</xdr:rowOff>
    </xdr:from>
    <xdr:ext cx="534377" cy="259045"/>
    <xdr:sp macro="" textlink="">
      <xdr:nvSpPr>
        <xdr:cNvPr id="440" name="テキスト ボックス 439"/>
        <xdr:cNvSpPr txBox="1"/>
      </xdr:nvSpPr>
      <xdr:spPr>
        <a:xfrm>
          <a:off x="9372111" y="1295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117909</xdr:rowOff>
    </xdr:from>
    <xdr:to>
      <xdr:col>46</xdr:col>
      <xdr:colOff>38100</xdr:colOff>
      <xdr:row>75</xdr:row>
      <xdr:rowOff>48059</xdr:rowOff>
    </xdr:to>
    <xdr:sp macro="" textlink="">
      <xdr:nvSpPr>
        <xdr:cNvPr id="441" name="楕円 440"/>
        <xdr:cNvSpPr/>
      </xdr:nvSpPr>
      <xdr:spPr>
        <a:xfrm>
          <a:off x="8699500" y="128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64586</xdr:rowOff>
    </xdr:from>
    <xdr:ext cx="534377" cy="259045"/>
    <xdr:sp macro="" textlink="">
      <xdr:nvSpPr>
        <xdr:cNvPr id="442" name="テキスト ボックス 441"/>
        <xdr:cNvSpPr txBox="1"/>
      </xdr:nvSpPr>
      <xdr:spPr>
        <a:xfrm>
          <a:off x="8483111" y="1258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70634</xdr:rowOff>
    </xdr:from>
    <xdr:to>
      <xdr:col>41</xdr:col>
      <xdr:colOff>101600</xdr:colOff>
      <xdr:row>77</xdr:row>
      <xdr:rowOff>784</xdr:rowOff>
    </xdr:to>
    <xdr:sp macro="" textlink="">
      <xdr:nvSpPr>
        <xdr:cNvPr id="443" name="楕円 442"/>
        <xdr:cNvSpPr/>
      </xdr:nvSpPr>
      <xdr:spPr>
        <a:xfrm>
          <a:off x="7810500" y="1310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17312</xdr:rowOff>
    </xdr:from>
    <xdr:ext cx="534377" cy="259045"/>
    <xdr:sp macro="" textlink="">
      <xdr:nvSpPr>
        <xdr:cNvPr id="444" name="テキスト ボックス 443"/>
        <xdr:cNvSpPr txBox="1"/>
      </xdr:nvSpPr>
      <xdr:spPr>
        <a:xfrm>
          <a:off x="7594111" y="1287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137066</xdr:rowOff>
    </xdr:from>
    <xdr:to>
      <xdr:col>36</xdr:col>
      <xdr:colOff>165100</xdr:colOff>
      <xdr:row>77</xdr:row>
      <xdr:rowOff>67216</xdr:rowOff>
    </xdr:to>
    <xdr:sp macro="" textlink="">
      <xdr:nvSpPr>
        <xdr:cNvPr id="445" name="楕円 444"/>
        <xdr:cNvSpPr/>
      </xdr:nvSpPr>
      <xdr:spPr>
        <a:xfrm>
          <a:off x="6921500" y="1316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83743</xdr:rowOff>
    </xdr:from>
    <xdr:ext cx="534377" cy="259045"/>
    <xdr:sp macro="" textlink="">
      <xdr:nvSpPr>
        <xdr:cNvPr id="446" name="テキスト ボックス 445"/>
        <xdr:cNvSpPr txBox="1"/>
      </xdr:nvSpPr>
      <xdr:spPr>
        <a:xfrm>
          <a:off x="6705111" y="1294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60" name="テキスト ボックス 45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2" name="テキスト ボックス 46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4" name="テキスト ボックス 46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6" name="テキスト ボックス 46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70" name="直線コネクタ 469"/>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71"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2" name="直線コネクタ 471"/>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3"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4" name="直線コネクタ 473"/>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117050</xdr:rowOff>
    </xdr:from>
    <xdr:to>
      <xdr:col>55</xdr:col>
      <xdr:colOff>0</xdr:colOff>
      <xdr:row>97</xdr:row>
      <xdr:rowOff>50698</xdr:rowOff>
    </xdr:to>
    <xdr:cxnSp macro="">
      <xdr:nvCxnSpPr>
        <xdr:cNvPr id="475" name="直線コネクタ 474"/>
        <xdr:cNvCxnSpPr/>
      </xdr:nvCxnSpPr>
      <xdr:spPr>
        <a:xfrm flipV="1">
          <a:off x="9639300" y="16576250"/>
          <a:ext cx="838200" cy="10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76" name="普通建設事業費 （ うち更新整備　）平均値テキスト"/>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7" name="フローチャート: 判断 476"/>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50698</xdr:rowOff>
    </xdr:from>
    <xdr:to>
      <xdr:col>50</xdr:col>
      <xdr:colOff>114300</xdr:colOff>
      <xdr:row>98</xdr:row>
      <xdr:rowOff>56166</xdr:rowOff>
    </xdr:to>
    <xdr:cxnSp macro="">
      <xdr:nvCxnSpPr>
        <xdr:cNvPr id="478" name="直線コネクタ 477"/>
        <xdr:cNvCxnSpPr/>
      </xdr:nvCxnSpPr>
      <xdr:spPr>
        <a:xfrm flipV="1">
          <a:off x="8750300" y="16681348"/>
          <a:ext cx="889000" cy="17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9" name="フローチャート: 判断 478"/>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80" name="テキスト ボックス 479"/>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60509</xdr:rowOff>
    </xdr:from>
    <xdr:to>
      <xdr:col>45</xdr:col>
      <xdr:colOff>177800</xdr:colOff>
      <xdr:row>98</xdr:row>
      <xdr:rowOff>56166</xdr:rowOff>
    </xdr:to>
    <xdr:cxnSp macro="">
      <xdr:nvCxnSpPr>
        <xdr:cNvPr id="481" name="直線コネクタ 480"/>
        <xdr:cNvCxnSpPr/>
      </xdr:nvCxnSpPr>
      <xdr:spPr>
        <a:xfrm>
          <a:off x="7861300" y="16519709"/>
          <a:ext cx="889000" cy="3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2" name="フローチャート: 判断 481"/>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83" name="テキスト ボックス 482"/>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60509</xdr:rowOff>
    </xdr:from>
    <xdr:to>
      <xdr:col>41</xdr:col>
      <xdr:colOff>50800</xdr:colOff>
      <xdr:row>97</xdr:row>
      <xdr:rowOff>83750</xdr:rowOff>
    </xdr:to>
    <xdr:cxnSp macro="">
      <xdr:nvCxnSpPr>
        <xdr:cNvPr id="484" name="直線コネクタ 483"/>
        <xdr:cNvCxnSpPr/>
      </xdr:nvCxnSpPr>
      <xdr:spPr>
        <a:xfrm flipV="1">
          <a:off x="6972300" y="16519709"/>
          <a:ext cx="8890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5" name="フローチャート: 判断 484"/>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6614</xdr:rowOff>
    </xdr:from>
    <xdr:ext cx="534377" cy="259045"/>
    <xdr:sp macro="" textlink="">
      <xdr:nvSpPr>
        <xdr:cNvPr id="486" name="テキスト ボックス 485"/>
        <xdr:cNvSpPr txBox="1"/>
      </xdr:nvSpPr>
      <xdr:spPr>
        <a:xfrm>
          <a:off x="7594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7" name="フローチャート: 判断 486"/>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8" name="テキスト ボックス 487"/>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66250</xdr:rowOff>
    </xdr:from>
    <xdr:to>
      <xdr:col>55</xdr:col>
      <xdr:colOff>50800</xdr:colOff>
      <xdr:row>96</xdr:row>
      <xdr:rowOff>167850</xdr:rowOff>
    </xdr:to>
    <xdr:sp macro="" textlink="">
      <xdr:nvSpPr>
        <xdr:cNvPr id="494" name="楕円 493"/>
        <xdr:cNvSpPr/>
      </xdr:nvSpPr>
      <xdr:spPr>
        <a:xfrm>
          <a:off x="10426700" y="165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89127</xdr:rowOff>
    </xdr:from>
    <xdr:ext cx="534377" cy="259045"/>
    <xdr:sp macro="" textlink="">
      <xdr:nvSpPr>
        <xdr:cNvPr id="495" name="普通建設事業費 （ うち更新整備　）該当値テキスト"/>
        <xdr:cNvSpPr txBox="1"/>
      </xdr:nvSpPr>
      <xdr:spPr>
        <a:xfrm>
          <a:off x="10528300" y="1637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171348</xdr:rowOff>
    </xdr:from>
    <xdr:to>
      <xdr:col>50</xdr:col>
      <xdr:colOff>165100</xdr:colOff>
      <xdr:row>97</xdr:row>
      <xdr:rowOff>101498</xdr:rowOff>
    </xdr:to>
    <xdr:sp macro="" textlink="">
      <xdr:nvSpPr>
        <xdr:cNvPr id="496" name="楕円 495"/>
        <xdr:cNvSpPr/>
      </xdr:nvSpPr>
      <xdr:spPr>
        <a:xfrm>
          <a:off x="9588500" y="166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92625</xdr:rowOff>
    </xdr:from>
    <xdr:ext cx="534377" cy="259045"/>
    <xdr:sp macro="" textlink="">
      <xdr:nvSpPr>
        <xdr:cNvPr id="497" name="テキスト ボックス 496"/>
        <xdr:cNvSpPr txBox="1"/>
      </xdr:nvSpPr>
      <xdr:spPr>
        <a:xfrm>
          <a:off x="9372111" y="1672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5366</xdr:rowOff>
    </xdr:from>
    <xdr:to>
      <xdr:col>46</xdr:col>
      <xdr:colOff>38100</xdr:colOff>
      <xdr:row>98</xdr:row>
      <xdr:rowOff>106966</xdr:rowOff>
    </xdr:to>
    <xdr:sp macro="" textlink="">
      <xdr:nvSpPr>
        <xdr:cNvPr id="498" name="楕円 497"/>
        <xdr:cNvSpPr/>
      </xdr:nvSpPr>
      <xdr:spPr>
        <a:xfrm>
          <a:off x="8699500" y="1680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98093</xdr:rowOff>
    </xdr:from>
    <xdr:ext cx="469744" cy="259045"/>
    <xdr:sp macro="" textlink="">
      <xdr:nvSpPr>
        <xdr:cNvPr id="499" name="テキスト ボックス 498"/>
        <xdr:cNvSpPr txBox="1"/>
      </xdr:nvSpPr>
      <xdr:spPr>
        <a:xfrm>
          <a:off x="8515428" y="1690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9709</xdr:rowOff>
    </xdr:from>
    <xdr:to>
      <xdr:col>41</xdr:col>
      <xdr:colOff>101600</xdr:colOff>
      <xdr:row>96</xdr:row>
      <xdr:rowOff>111309</xdr:rowOff>
    </xdr:to>
    <xdr:sp macro="" textlink="">
      <xdr:nvSpPr>
        <xdr:cNvPr id="500" name="楕円 499"/>
        <xdr:cNvSpPr/>
      </xdr:nvSpPr>
      <xdr:spPr>
        <a:xfrm>
          <a:off x="7810500" y="164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501" name="テキスト ボックス 500"/>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32950</xdr:rowOff>
    </xdr:from>
    <xdr:to>
      <xdr:col>36</xdr:col>
      <xdr:colOff>165100</xdr:colOff>
      <xdr:row>97</xdr:row>
      <xdr:rowOff>134550</xdr:rowOff>
    </xdr:to>
    <xdr:sp macro="" textlink="">
      <xdr:nvSpPr>
        <xdr:cNvPr id="502" name="楕円 501"/>
        <xdr:cNvSpPr/>
      </xdr:nvSpPr>
      <xdr:spPr>
        <a:xfrm>
          <a:off x="6921500" y="166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125677</xdr:rowOff>
    </xdr:from>
    <xdr:ext cx="534377" cy="259045"/>
    <xdr:sp macro="" textlink="">
      <xdr:nvSpPr>
        <xdr:cNvPr id="503" name="テキスト ボックス 502"/>
        <xdr:cNvSpPr txBox="1"/>
      </xdr:nvSpPr>
      <xdr:spPr>
        <a:xfrm>
          <a:off x="6705111" y="1675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4" name="直線コネクタ 51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5" name="テキスト ボックス 51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6" name="直線コネクタ 51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7" name="テキスト ボックス 51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8" name="直線コネクタ 51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9" name="テキスト ボックス 51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20" name="直線コネクタ 51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21" name="テキスト ボックス 52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3" name="テキスト ボックス 52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5" name="直線コネクタ 524"/>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7" name="直線コネクタ 52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8"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9" name="直線コネクタ 528"/>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145186</xdr:rowOff>
    </xdr:from>
    <xdr:to>
      <xdr:col>85</xdr:col>
      <xdr:colOff>127000</xdr:colOff>
      <xdr:row>38</xdr:row>
      <xdr:rowOff>81635</xdr:rowOff>
    </xdr:to>
    <xdr:cxnSp macro="">
      <xdr:nvCxnSpPr>
        <xdr:cNvPr id="530" name="直線コネクタ 529"/>
        <xdr:cNvCxnSpPr/>
      </xdr:nvCxnSpPr>
      <xdr:spPr>
        <a:xfrm>
          <a:off x="15481300" y="6317386"/>
          <a:ext cx="8382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31" name="災害復旧事業費平均値テキスト"/>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2" name="フローチャート: 判断 531"/>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145186</xdr:rowOff>
    </xdr:from>
    <xdr:to>
      <xdr:col>81</xdr:col>
      <xdr:colOff>50800</xdr:colOff>
      <xdr:row>37</xdr:row>
      <xdr:rowOff>29058</xdr:rowOff>
    </xdr:to>
    <xdr:cxnSp macro="">
      <xdr:nvCxnSpPr>
        <xdr:cNvPr id="533" name="直線コネクタ 532"/>
        <xdr:cNvCxnSpPr/>
      </xdr:nvCxnSpPr>
      <xdr:spPr>
        <a:xfrm flipV="1">
          <a:off x="14592300" y="6317386"/>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4" name="フローチャート: 判断 533"/>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59555</xdr:rowOff>
    </xdr:from>
    <xdr:ext cx="378565" cy="259045"/>
    <xdr:sp macro="" textlink="">
      <xdr:nvSpPr>
        <xdr:cNvPr id="535" name="テキスト ボックス 534"/>
        <xdr:cNvSpPr txBox="1"/>
      </xdr:nvSpPr>
      <xdr:spPr>
        <a:xfrm>
          <a:off x="15292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29058</xdr:rowOff>
    </xdr:from>
    <xdr:to>
      <xdr:col>76</xdr:col>
      <xdr:colOff>114300</xdr:colOff>
      <xdr:row>38</xdr:row>
      <xdr:rowOff>139700</xdr:rowOff>
    </xdr:to>
    <xdr:cxnSp macro="">
      <xdr:nvCxnSpPr>
        <xdr:cNvPr id="536" name="直線コネクタ 535"/>
        <xdr:cNvCxnSpPr/>
      </xdr:nvCxnSpPr>
      <xdr:spPr>
        <a:xfrm flipV="1">
          <a:off x="13703300" y="6372708"/>
          <a:ext cx="889000" cy="28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7" name="フローチャート: 判断 536"/>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84700</xdr:rowOff>
    </xdr:from>
    <xdr:ext cx="378565" cy="259045"/>
    <xdr:sp macro="" textlink="">
      <xdr:nvSpPr>
        <xdr:cNvPr id="538" name="テキスト ボックス 537"/>
        <xdr:cNvSpPr txBox="1"/>
      </xdr:nvSpPr>
      <xdr:spPr>
        <a:xfrm>
          <a:off x="14403017" y="65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81179</xdr:rowOff>
    </xdr:from>
    <xdr:to>
      <xdr:col>71</xdr:col>
      <xdr:colOff>177800</xdr:colOff>
      <xdr:row>38</xdr:row>
      <xdr:rowOff>139700</xdr:rowOff>
    </xdr:to>
    <xdr:cxnSp macro="">
      <xdr:nvCxnSpPr>
        <xdr:cNvPr id="539" name="直線コネクタ 538"/>
        <xdr:cNvCxnSpPr/>
      </xdr:nvCxnSpPr>
      <xdr:spPr>
        <a:xfrm>
          <a:off x="12814300" y="6596279"/>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40" name="フローチャート: 判断 539"/>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41" name="テキスト ボックス 540"/>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2" name="フローチャート: 判断 541"/>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3" name="テキスト ボックス 542"/>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30835</xdr:rowOff>
    </xdr:from>
    <xdr:to>
      <xdr:col>85</xdr:col>
      <xdr:colOff>177800</xdr:colOff>
      <xdr:row>38</xdr:row>
      <xdr:rowOff>132435</xdr:rowOff>
    </xdr:to>
    <xdr:sp macro="" textlink="">
      <xdr:nvSpPr>
        <xdr:cNvPr id="549" name="楕円 548"/>
        <xdr:cNvSpPr/>
      </xdr:nvSpPr>
      <xdr:spPr>
        <a:xfrm>
          <a:off x="162687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117213</xdr:rowOff>
    </xdr:from>
    <xdr:ext cx="378565" cy="259045"/>
    <xdr:sp macro="" textlink="">
      <xdr:nvSpPr>
        <xdr:cNvPr id="550" name="災害復旧事業費該当値テキスト"/>
        <xdr:cNvSpPr txBox="1"/>
      </xdr:nvSpPr>
      <xdr:spPr>
        <a:xfrm>
          <a:off x="16370300" y="6460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94386</xdr:rowOff>
    </xdr:from>
    <xdr:to>
      <xdr:col>81</xdr:col>
      <xdr:colOff>101600</xdr:colOff>
      <xdr:row>37</xdr:row>
      <xdr:rowOff>24536</xdr:rowOff>
    </xdr:to>
    <xdr:sp macro="" textlink="">
      <xdr:nvSpPr>
        <xdr:cNvPr id="551" name="楕円 550"/>
        <xdr:cNvSpPr/>
      </xdr:nvSpPr>
      <xdr:spPr>
        <a:xfrm>
          <a:off x="154305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35</xdr:row>
      <xdr:rowOff>41063</xdr:rowOff>
    </xdr:from>
    <xdr:ext cx="378565" cy="259045"/>
    <xdr:sp macro="" textlink="">
      <xdr:nvSpPr>
        <xdr:cNvPr id="552" name="テキスト ボックス 551"/>
        <xdr:cNvSpPr txBox="1"/>
      </xdr:nvSpPr>
      <xdr:spPr>
        <a:xfrm>
          <a:off x="15292017" y="6041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149708</xdr:rowOff>
    </xdr:from>
    <xdr:to>
      <xdr:col>76</xdr:col>
      <xdr:colOff>165100</xdr:colOff>
      <xdr:row>37</xdr:row>
      <xdr:rowOff>79858</xdr:rowOff>
    </xdr:to>
    <xdr:sp macro="" textlink="">
      <xdr:nvSpPr>
        <xdr:cNvPr id="553" name="楕円 552"/>
        <xdr:cNvSpPr/>
      </xdr:nvSpPr>
      <xdr:spPr>
        <a:xfrm>
          <a:off x="145415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96385</xdr:rowOff>
    </xdr:from>
    <xdr:ext cx="378565" cy="259045"/>
    <xdr:sp macro="" textlink="">
      <xdr:nvSpPr>
        <xdr:cNvPr id="554" name="テキスト ボックス 553"/>
        <xdr:cNvSpPr txBox="1"/>
      </xdr:nvSpPr>
      <xdr:spPr>
        <a:xfrm>
          <a:off x="14403017" y="6097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5" name="楕円 55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6" name="テキスト ボックス 55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30379</xdr:rowOff>
    </xdr:from>
    <xdr:to>
      <xdr:col>67</xdr:col>
      <xdr:colOff>101600</xdr:colOff>
      <xdr:row>38</xdr:row>
      <xdr:rowOff>131979</xdr:rowOff>
    </xdr:to>
    <xdr:sp macro="" textlink="">
      <xdr:nvSpPr>
        <xdr:cNvPr id="557" name="楕円 556"/>
        <xdr:cNvSpPr/>
      </xdr:nvSpPr>
      <xdr:spPr>
        <a:xfrm>
          <a:off x="12763500" y="65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123106</xdr:rowOff>
    </xdr:from>
    <xdr:ext cx="378565" cy="259045"/>
    <xdr:sp macro="" textlink="">
      <xdr:nvSpPr>
        <xdr:cNvPr id="558" name="テキスト ボックス 557"/>
        <xdr:cNvSpPr txBox="1"/>
      </xdr:nvSpPr>
      <xdr:spPr>
        <a:xfrm>
          <a:off x="12625017" y="66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31" name="直線コネクタ 630"/>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2"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3" name="直線コネクタ 632"/>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4"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5" name="直線コネクタ 634"/>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71596</xdr:rowOff>
    </xdr:from>
    <xdr:to>
      <xdr:col>85</xdr:col>
      <xdr:colOff>127000</xdr:colOff>
      <xdr:row>75</xdr:row>
      <xdr:rowOff>95466</xdr:rowOff>
    </xdr:to>
    <xdr:cxnSp macro="">
      <xdr:nvCxnSpPr>
        <xdr:cNvPr id="636" name="直線コネクタ 635"/>
        <xdr:cNvCxnSpPr/>
      </xdr:nvCxnSpPr>
      <xdr:spPr>
        <a:xfrm>
          <a:off x="15481300" y="12930346"/>
          <a:ext cx="8382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151089</xdr:rowOff>
    </xdr:from>
    <xdr:ext cx="534377" cy="259045"/>
    <xdr:sp macro="" textlink="">
      <xdr:nvSpPr>
        <xdr:cNvPr id="637" name="公債費平均値テキスト"/>
        <xdr:cNvSpPr txBox="1"/>
      </xdr:nvSpPr>
      <xdr:spPr>
        <a:xfrm>
          <a:off x="16370300" y="130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8" name="フローチャート: 判断 637"/>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71596</xdr:rowOff>
    </xdr:from>
    <xdr:to>
      <xdr:col>81</xdr:col>
      <xdr:colOff>50800</xdr:colOff>
      <xdr:row>75</xdr:row>
      <xdr:rowOff>78645</xdr:rowOff>
    </xdr:to>
    <xdr:cxnSp macro="">
      <xdr:nvCxnSpPr>
        <xdr:cNvPr id="639" name="直線コネクタ 638"/>
        <xdr:cNvCxnSpPr/>
      </xdr:nvCxnSpPr>
      <xdr:spPr>
        <a:xfrm flipV="1">
          <a:off x="14592300" y="12930346"/>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40" name="フローチャート: 判断 639"/>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81100</xdr:rowOff>
    </xdr:from>
    <xdr:ext cx="534377" cy="259045"/>
    <xdr:sp macro="" textlink="">
      <xdr:nvSpPr>
        <xdr:cNvPr id="641" name="テキスト ボックス 640"/>
        <xdr:cNvSpPr txBox="1"/>
      </xdr:nvSpPr>
      <xdr:spPr>
        <a:xfrm>
          <a:off x="15214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78645</xdr:rowOff>
    </xdr:from>
    <xdr:to>
      <xdr:col>76</xdr:col>
      <xdr:colOff>114300</xdr:colOff>
      <xdr:row>75</xdr:row>
      <xdr:rowOff>84931</xdr:rowOff>
    </xdr:to>
    <xdr:cxnSp macro="">
      <xdr:nvCxnSpPr>
        <xdr:cNvPr id="642" name="直線コネクタ 641"/>
        <xdr:cNvCxnSpPr/>
      </xdr:nvCxnSpPr>
      <xdr:spPr>
        <a:xfrm flipV="1">
          <a:off x="13703300" y="12937395"/>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3" name="フローチャート: 判断 642"/>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86701</xdr:rowOff>
    </xdr:from>
    <xdr:ext cx="534377" cy="259045"/>
    <xdr:sp macro="" textlink="">
      <xdr:nvSpPr>
        <xdr:cNvPr id="644" name="テキスト ボックス 643"/>
        <xdr:cNvSpPr txBox="1"/>
      </xdr:nvSpPr>
      <xdr:spPr>
        <a:xfrm>
          <a:off x="14325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76168</xdr:rowOff>
    </xdr:from>
    <xdr:to>
      <xdr:col>71</xdr:col>
      <xdr:colOff>177800</xdr:colOff>
      <xdr:row>75</xdr:row>
      <xdr:rowOff>84931</xdr:rowOff>
    </xdr:to>
    <xdr:cxnSp macro="">
      <xdr:nvCxnSpPr>
        <xdr:cNvPr id="645" name="直線コネクタ 644"/>
        <xdr:cNvCxnSpPr/>
      </xdr:nvCxnSpPr>
      <xdr:spPr>
        <a:xfrm>
          <a:off x="12814300" y="1293491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6" name="フローチャート: 判断 645"/>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86625</xdr:rowOff>
    </xdr:from>
    <xdr:ext cx="534377" cy="259045"/>
    <xdr:sp macro="" textlink="">
      <xdr:nvSpPr>
        <xdr:cNvPr id="647" name="テキスト ボックス 646"/>
        <xdr:cNvSpPr txBox="1"/>
      </xdr:nvSpPr>
      <xdr:spPr>
        <a:xfrm>
          <a:off x="13436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8" name="フローチャート: 判断 647"/>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87406</xdr:rowOff>
    </xdr:from>
    <xdr:ext cx="534377" cy="259045"/>
    <xdr:sp macro="" textlink="">
      <xdr:nvSpPr>
        <xdr:cNvPr id="649" name="テキスト ボックス 648"/>
        <xdr:cNvSpPr txBox="1"/>
      </xdr:nvSpPr>
      <xdr:spPr>
        <a:xfrm>
          <a:off x="12547111" y="13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44666</xdr:rowOff>
    </xdr:from>
    <xdr:to>
      <xdr:col>85</xdr:col>
      <xdr:colOff>177800</xdr:colOff>
      <xdr:row>75</xdr:row>
      <xdr:rowOff>146267</xdr:rowOff>
    </xdr:to>
    <xdr:sp macro="" textlink="">
      <xdr:nvSpPr>
        <xdr:cNvPr id="655" name="楕円 654"/>
        <xdr:cNvSpPr/>
      </xdr:nvSpPr>
      <xdr:spPr>
        <a:xfrm>
          <a:off x="16268700" y="12903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67543</xdr:rowOff>
    </xdr:from>
    <xdr:ext cx="534377" cy="259045"/>
    <xdr:sp macro="" textlink="">
      <xdr:nvSpPr>
        <xdr:cNvPr id="656" name="公債費該当値テキスト"/>
        <xdr:cNvSpPr txBox="1"/>
      </xdr:nvSpPr>
      <xdr:spPr>
        <a:xfrm>
          <a:off x="16370300" y="1275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20796</xdr:rowOff>
    </xdr:from>
    <xdr:to>
      <xdr:col>81</xdr:col>
      <xdr:colOff>101600</xdr:colOff>
      <xdr:row>75</xdr:row>
      <xdr:rowOff>122396</xdr:rowOff>
    </xdr:to>
    <xdr:sp macro="" textlink="">
      <xdr:nvSpPr>
        <xdr:cNvPr id="657" name="楕円 656"/>
        <xdr:cNvSpPr/>
      </xdr:nvSpPr>
      <xdr:spPr>
        <a:xfrm>
          <a:off x="15430500" y="12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138923</xdr:rowOff>
    </xdr:from>
    <xdr:ext cx="534377" cy="259045"/>
    <xdr:sp macro="" textlink="">
      <xdr:nvSpPr>
        <xdr:cNvPr id="658" name="テキスト ボックス 657"/>
        <xdr:cNvSpPr txBox="1"/>
      </xdr:nvSpPr>
      <xdr:spPr>
        <a:xfrm>
          <a:off x="15214111" y="126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27845</xdr:rowOff>
    </xdr:from>
    <xdr:to>
      <xdr:col>76</xdr:col>
      <xdr:colOff>165100</xdr:colOff>
      <xdr:row>75</xdr:row>
      <xdr:rowOff>129445</xdr:rowOff>
    </xdr:to>
    <xdr:sp macro="" textlink="">
      <xdr:nvSpPr>
        <xdr:cNvPr id="659" name="楕円 658"/>
        <xdr:cNvSpPr/>
      </xdr:nvSpPr>
      <xdr:spPr>
        <a:xfrm>
          <a:off x="14541500" y="128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145972</xdr:rowOff>
    </xdr:from>
    <xdr:ext cx="534377" cy="259045"/>
    <xdr:sp macro="" textlink="">
      <xdr:nvSpPr>
        <xdr:cNvPr id="660" name="テキスト ボックス 659"/>
        <xdr:cNvSpPr txBox="1"/>
      </xdr:nvSpPr>
      <xdr:spPr>
        <a:xfrm>
          <a:off x="14325111" y="1266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34131</xdr:rowOff>
    </xdr:from>
    <xdr:to>
      <xdr:col>72</xdr:col>
      <xdr:colOff>38100</xdr:colOff>
      <xdr:row>75</xdr:row>
      <xdr:rowOff>135731</xdr:rowOff>
    </xdr:to>
    <xdr:sp macro="" textlink="">
      <xdr:nvSpPr>
        <xdr:cNvPr id="661" name="楕円 660"/>
        <xdr:cNvSpPr/>
      </xdr:nvSpPr>
      <xdr:spPr>
        <a:xfrm>
          <a:off x="13652500" y="1289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152258</xdr:rowOff>
    </xdr:from>
    <xdr:ext cx="534377" cy="259045"/>
    <xdr:sp macro="" textlink="">
      <xdr:nvSpPr>
        <xdr:cNvPr id="662" name="テキスト ボックス 661"/>
        <xdr:cNvSpPr txBox="1"/>
      </xdr:nvSpPr>
      <xdr:spPr>
        <a:xfrm>
          <a:off x="13436111" y="1266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25368</xdr:rowOff>
    </xdr:from>
    <xdr:to>
      <xdr:col>67</xdr:col>
      <xdr:colOff>101600</xdr:colOff>
      <xdr:row>75</xdr:row>
      <xdr:rowOff>126968</xdr:rowOff>
    </xdr:to>
    <xdr:sp macro="" textlink="">
      <xdr:nvSpPr>
        <xdr:cNvPr id="663" name="楕円 662"/>
        <xdr:cNvSpPr/>
      </xdr:nvSpPr>
      <xdr:spPr>
        <a:xfrm>
          <a:off x="12763500" y="128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143495</xdr:rowOff>
    </xdr:from>
    <xdr:ext cx="534377" cy="259045"/>
    <xdr:sp macro="" textlink="">
      <xdr:nvSpPr>
        <xdr:cNvPr id="664" name="テキスト ボックス 663"/>
        <xdr:cNvSpPr txBox="1"/>
      </xdr:nvSpPr>
      <xdr:spPr>
        <a:xfrm>
          <a:off x="12547111" y="1265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6" name="直線コネクタ 685"/>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7"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8" name="直線コネクタ 687"/>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9"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90" name="直線コネクタ 689"/>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62661</xdr:rowOff>
    </xdr:from>
    <xdr:to>
      <xdr:col>85</xdr:col>
      <xdr:colOff>127000</xdr:colOff>
      <xdr:row>97</xdr:row>
      <xdr:rowOff>133162</xdr:rowOff>
    </xdr:to>
    <xdr:cxnSp macro="">
      <xdr:nvCxnSpPr>
        <xdr:cNvPr id="691" name="直線コネクタ 690"/>
        <xdr:cNvCxnSpPr/>
      </xdr:nvCxnSpPr>
      <xdr:spPr>
        <a:xfrm>
          <a:off x="15481300" y="16007511"/>
          <a:ext cx="838200" cy="75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92"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3" name="フローチャート: 判断 692"/>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62661</xdr:rowOff>
    </xdr:from>
    <xdr:to>
      <xdr:col>81</xdr:col>
      <xdr:colOff>50800</xdr:colOff>
      <xdr:row>94</xdr:row>
      <xdr:rowOff>146238</xdr:rowOff>
    </xdr:to>
    <xdr:cxnSp macro="">
      <xdr:nvCxnSpPr>
        <xdr:cNvPr id="694" name="直線コネクタ 693"/>
        <xdr:cNvCxnSpPr/>
      </xdr:nvCxnSpPr>
      <xdr:spPr>
        <a:xfrm flipV="1">
          <a:off x="14592300" y="16007511"/>
          <a:ext cx="889000" cy="25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5" name="フローチャート: 判断 694"/>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136867</xdr:rowOff>
    </xdr:from>
    <xdr:ext cx="469744" cy="259045"/>
    <xdr:sp macro="" textlink="">
      <xdr:nvSpPr>
        <xdr:cNvPr id="696" name="テキスト ボックス 695"/>
        <xdr:cNvSpPr txBox="1"/>
      </xdr:nvSpPr>
      <xdr:spPr>
        <a:xfrm>
          <a:off x="15246428" y="165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146238</xdr:rowOff>
    </xdr:from>
    <xdr:to>
      <xdr:col>76</xdr:col>
      <xdr:colOff>114300</xdr:colOff>
      <xdr:row>97</xdr:row>
      <xdr:rowOff>25674</xdr:rowOff>
    </xdr:to>
    <xdr:cxnSp macro="">
      <xdr:nvCxnSpPr>
        <xdr:cNvPr id="697" name="直線コネクタ 696"/>
        <xdr:cNvCxnSpPr/>
      </xdr:nvCxnSpPr>
      <xdr:spPr>
        <a:xfrm flipV="1">
          <a:off x="13703300" y="16262538"/>
          <a:ext cx="889000" cy="39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8" name="フローチャート: 判断 697"/>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137188</xdr:rowOff>
    </xdr:from>
    <xdr:ext cx="469744" cy="259045"/>
    <xdr:sp macro="" textlink="">
      <xdr:nvSpPr>
        <xdr:cNvPr id="699" name="テキスト ボックス 698"/>
        <xdr:cNvSpPr txBox="1"/>
      </xdr:nvSpPr>
      <xdr:spPr>
        <a:xfrm>
          <a:off x="14357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25674</xdr:rowOff>
    </xdr:from>
    <xdr:to>
      <xdr:col>71</xdr:col>
      <xdr:colOff>177800</xdr:colOff>
      <xdr:row>98</xdr:row>
      <xdr:rowOff>26498</xdr:rowOff>
    </xdr:to>
    <xdr:cxnSp macro="">
      <xdr:nvCxnSpPr>
        <xdr:cNvPr id="700" name="直線コネクタ 699"/>
        <xdr:cNvCxnSpPr/>
      </xdr:nvCxnSpPr>
      <xdr:spPr>
        <a:xfrm flipV="1">
          <a:off x="12814300" y="16656324"/>
          <a:ext cx="889000" cy="17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701" name="フローチャート: 判断 700"/>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702" name="テキスト ボックス 701"/>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3" name="フローチャート: 判断 702"/>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704" name="テキスト ボックス 703"/>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82362</xdr:rowOff>
    </xdr:from>
    <xdr:to>
      <xdr:col>85</xdr:col>
      <xdr:colOff>177800</xdr:colOff>
      <xdr:row>98</xdr:row>
      <xdr:rowOff>12512</xdr:rowOff>
    </xdr:to>
    <xdr:sp macro="" textlink="">
      <xdr:nvSpPr>
        <xdr:cNvPr id="710" name="楕円 709"/>
        <xdr:cNvSpPr/>
      </xdr:nvSpPr>
      <xdr:spPr>
        <a:xfrm>
          <a:off x="16268700" y="167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60789</xdr:rowOff>
    </xdr:from>
    <xdr:ext cx="469744" cy="259045"/>
    <xdr:sp macro="" textlink="">
      <xdr:nvSpPr>
        <xdr:cNvPr id="711" name="積立金該当値テキスト"/>
        <xdr:cNvSpPr txBox="1"/>
      </xdr:nvSpPr>
      <xdr:spPr>
        <a:xfrm>
          <a:off x="16370300" y="1669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11861</xdr:rowOff>
    </xdr:from>
    <xdr:to>
      <xdr:col>81</xdr:col>
      <xdr:colOff>101600</xdr:colOff>
      <xdr:row>93</xdr:row>
      <xdr:rowOff>113461</xdr:rowOff>
    </xdr:to>
    <xdr:sp macro="" textlink="">
      <xdr:nvSpPr>
        <xdr:cNvPr id="712" name="楕円 711"/>
        <xdr:cNvSpPr/>
      </xdr:nvSpPr>
      <xdr:spPr>
        <a:xfrm>
          <a:off x="15430500" y="159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129988</xdr:rowOff>
    </xdr:from>
    <xdr:ext cx="534377" cy="259045"/>
    <xdr:sp macro="" textlink="">
      <xdr:nvSpPr>
        <xdr:cNvPr id="713" name="テキスト ボックス 712"/>
        <xdr:cNvSpPr txBox="1"/>
      </xdr:nvSpPr>
      <xdr:spPr>
        <a:xfrm>
          <a:off x="15214111" y="157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95438</xdr:rowOff>
    </xdr:from>
    <xdr:to>
      <xdr:col>76</xdr:col>
      <xdr:colOff>165100</xdr:colOff>
      <xdr:row>95</xdr:row>
      <xdr:rowOff>25588</xdr:rowOff>
    </xdr:to>
    <xdr:sp macro="" textlink="">
      <xdr:nvSpPr>
        <xdr:cNvPr id="714" name="楕円 713"/>
        <xdr:cNvSpPr/>
      </xdr:nvSpPr>
      <xdr:spPr>
        <a:xfrm>
          <a:off x="14541500" y="162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42115</xdr:rowOff>
    </xdr:from>
    <xdr:ext cx="534377" cy="259045"/>
    <xdr:sp macro="" textlink="">
      <xdr:nvSpPr>
        <xdr:cNvPr id="715" name="テキスト ボックス 714"/>
        <xdr:cNvSpPr txBox="1"/>
      </xdr:nvSpPr>
      <xdr:spPr>
        <a:xfrm>
          <a:off x="14325111" y="159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146324</xdr:rowOff>
    </xdr:from>
    <xdr:to>
      <xdr:col>72</xdr:col>
      <xdr:colOff>38100</xdr:colOff>
      <xdr:row>97</xdr:row>
      <xdr:rowOff>76474</xdr:rowOff>
    </xdr:to>
    <xdr:sp macro="" textlink="">
      <xdr:nvSpPr>
        <xdr:cNvPr id="716" name="楕円 715"/>
        <xdr:cNvSpPr/>
      </xdr:nvSpPr>
      <xdr:spPr>
        <a:xfrm>
          <a:off x="13652500" y="166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67601</xdr:rowOff>
    </xdr:from>
    <xdr:ext cx="469744" cy="259045"/>
    <xdr:sp macro="" textlink="">
      <xdr:nvSpPr>
        <xdr:cNvPr id="717" name="テキスト ボックス 716"/>
        <xdr:cNvSpPr txBox="1"/>
      </xdr:nvSpPr>
      <xdr:spPr>
        <a:xfrm>
          <a:off x="13468428" y="1669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147148</xdr:rowOff>
    </xdr:from>
    <xdr:to>
      <xdr:col>67</xdr:col>
      <xdr:colOff>101600</xdr:colOff>
      <xdr:row>98</xdr:row>
      <xdr:rowOff>77298</xdr:rowOff>
    </xdr:to>
    <xdr:sp macro="" textlink="">
      <xdr:nvSpPr>
        <xdr:cNvPr id="718" name="楕円 717"/>
        <xdr:cNvSpPr/>
      </xdr:nvSpPr>
      <xdr:spPr>
        <a:xfrm>
          <a:off x="12763500" y="1677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68425</xdr:rowOff>
    </xdr:from>
    <xdr:ext cx="469744" cy="259045"/>
    <xdr:sp macro="" textlink="">
      <xdr:nvSpPr>
        <xdr:cNvPr id="719" name="テキスト ボックス 718"/>
        <xdr:cNvSpPr txBox="1"/>
      </xdr:nvSpPr>
      <xdr:spPr>
        <a:xfrm>
          <a:off x="12579428" y="1687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5" name="直線コネクタ 744"/>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8"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9" name="直線コネクタ 748"/>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125984</xdr:rowOff>
    </xdr:from>
    <xdr:to>
      <xdr:col>116</xdr:col>
      <xdr:colOff>63500</xdr:colOff>
      <xdr:row>39</xdr:row>
      <xdr:rowOff>65568</xdr:rowOff>
    </xdr:to>
    <xdr:cxnSp macro="">
      <xdr:nvCxnSpPr>
        <xdr:cNvPr id="750" name="直線コネクタ 749"/>
        <xdr:cNvCxnSpPr/>
      </xdr:nvCxnSpPr>
      <xdr:spPr>
        <a:xfrm>
          <a:off x="21323300" y="6641084"/>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51"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2" name="フローチャート: 判断 751"/>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121412</xdr:rowOff>
    </xdr:from>
    <xdr:to>
      <xdr:col>111</xdr:col>
      <xdr:colOff>177800</xdr:colOff>
      <xdr:row>38</xdr:row>
      <xdr:rowOff>125984</xdr:rowOff>
    </xdr:to>
    <xdr:cxnSp macro="">
      <xdr:nvCxnSpPr>
        <xdr:cNvPr id="753" name="直線コネクタ 752"/>
        <xdr:cNvCxnSpPr/>
      </xdr:nvCxnSpPr>
      <xdr:spPr>
        <a:xfrm>
          <a:off x="20434300" y="6636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4" name="フローチャート: 判断 753"/>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5" name="テキスト ボックス 754"/>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121412</xdr:rowOff>
    </xdr:from>
    <xdr:to>
      <xdr:col>107</xdr:col>
      <xdr:colOff>50800</xdr:colOff>
      <xdr:row>38</xdr:row>
      <xdr:rowOff>146231</xdr:rowOff>
    </xdr:to>
    <xdr:cxnSp macro="">
      <xdr:nvCxnSpPr>
        <xdr:cNvPr id="756" name="直線コネクタ 755"/>
        <xdr:cNvCxnSpPr/>
      </xdr:nvCxnSpPr>
      <xdr:spPr>
        <a:xfrm flipV="1">
          <a:off x="19545300" y="6636512"/>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7" name="フローチャート: 判断 756"/>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8" name="テキスト ボックス 757"/>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146231</xdr:rowOff>
    </xdr:from>
    <xdr:to>
      <xdr:col>102</xdr:col>
      <xdr:colOff>114300</xdr:colOff>
      <xdr:row>38</xdr:row>
      <xdr:rowOff>170724</xdr:rowOff>
    </xdr:to>
    <xdr:cxnSp macro="">
      <xdr:nvCxnSpPr>
        <xdr:cNvPr id="759" name="直線コネクタ 758"/>
        <xdr:cNvCxnSpPr/>
      </xdr:nvCxnSpPr>
      <xdr:spPr>
        <a:xfrm flipV="1">
          <a:off x="18656300" y="66613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60" name="フローチャート: 判断 759"/>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61" name="テキスト ボックス 760"/>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2" name="フローチャート: 判断 761"/>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3" name="テキスト ボックス 762"/>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14768</xdr:rowOff>
    </xdr:from>
    <xdr:to>
      <xdr:col>116</xdr:col>
      <xdr:colOff>114300</xdr:colOff>
      <xdr:row>39</xdr:row>
      <xdr:rowOff>116368</xdr:rowOff>
    </xdr:to>
    <xdr:sp macro="" textlink="">
      <xdr:nvSpPr>
        <xdr:cNvPr id="769" name="楕円 768"/>
        <xdr:cNvSpPr/>
      </xdr:nvSpPr>
      <xdr:spPr>
        <a:xfrm>
          <a:off x="221107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101145</xdr:rowOff>
    </xdr:from>
    <xdr:ext cx="378565" cy="259045"/>
    <xdr:sp macro="" textlink="">
      <xdr:nvSpPr>
        <xdr:cNvPr id="770" name="投資及び出資金該当値テキスト"/>
        <xdr:cNvSpPr txBox="1"/>
      </xdr:nvSpPr>
      <xdr:spPr>
        <a:xfrm>
          <a:off x="22212300" y="661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75184</xdr:rowOff>
    </xdr:from>
    <xdr:to>
      <xdr:col>112</xdr:col>
      <xdr:colOff>38100</xdr:colOff>
      <xdr:row>39</xdr:row>
      <xdr:rowOff>5334</xdr:rowOff>
    </xdr:to>
    <xdr:sp macro="" textlink="">
      <xdr:nvSpPr>
        <xdr:cNvPr id="771" name="楕円 770"/>
        <xdr:cNvSpPr/>
      </xdr:nvSpPr>
      <xdr:spPr>
        <a:xfrm>
          <a:off x="21272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167911</xdr:rowOff>
    </xdr:from>
    <xdr:ext cx="378565" cy="259045"/>
    <xdr:sp macro="" textlink="">
      <xdr:nvSpPr>
        <xdr:cNvPr id="772" name="テキスト ボックス 771"/>
        <xdr:cNvSpPr txBox="1"/>
      </xdr:nvSpPr>
      <xdr:spPr>
        <a:xfrm>
          <a:off x="21134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70612</xdr:rowOff>
    </xdr:from>
    <xdr:to>
      <xdr:col>107</xdr:col>
      <xdr:colOff>101600</xdr:colOff>
      <xdr:row>39</xdr:row>
      <xdr:rowOff>762</xdr:rowOff>
    </xdr:to>
    <xdr:sp macro="" textlink="">
      <xdr:nvSpPr>
        <xdr:cNvPr id="773" name="楕円 772"/>
        <xdr:cNvSpPr/>
      </xdr:nvSpPr>
      <xdr:spPr>
        <a:xfrm>
          <a:off x="20383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163339</xdr:rowOff>
    </xdr:from>
    <xdr:ext cx="378565" cy="259045"/>
    <xdr:sp macro="" textlink="">
      <xdr:nvSpPr>
        <xdr:cNvPr id="774" name="テキスト ボックス 773"/>
        <xdr:cNvSpPr txBox="1"/>
      </xdr:nvSpPr>
      <xdr:spPr>
        <a:xfrm>
          <a:off x="20245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95431</xdr:rowOff>
    </xdr:from>
    <xdr:to>
      <xdr:col>102</xdr:col>
      <xdr:colOff>165100</xdr:colOff>
      <xdr:row>39</xdr:row>
      <xdr:rowOff>25581</xdr:rowOff>
    </xdr:to>
    <xdr:sp macro="" textlink="">
      <xdr:nvSpPr>
        <xdr:cNvPr id="775" name="楕円 774"/>
        <xdr:cNvSpPr/>
      </xdr:nvSpPr>
      <xdr:spPr>
        <a:xfrm>
          <a:off x="19494500" y="66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16708</xdr:rowOff>
    </xdr:from>
    <xdr:ext cx="378565" cy="259045"/>
    <xdr:sp macro="" textlink="">
      <xdr:nvSpPr>
        <xdr:cNvPr id="776" name="テキスト ボックス 775"/>
        <xdr:cNvSpPr txBox="1"/>
      </xdr:nvSpPr>
      <xdr:spPr>
        <a:xfrm>
          <a:off x="19356017" y="670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119924</xdr:rowOff>
    </xdr:from>
    <xdr:to>
      <xdr:col>98</xdr:col>
      <xdr:colOff>38100</xdr:colOff>
      <xdr:row>39</xdr:row>
      <xdr:rowOff>50074</xdr:rowOff>
    </xdr:to>
    <xdr:sp macro="" textlink="">
      <xdr:nvSpPr>
        <xdr:cNvPr id="777" name="楕円 776"/>
        <xdr:cNvSpPr/>
      </xdr:nvSpPr>
      <xdr:spPr>
        <a:xfrm>
          <a:off x="18605500" y="663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41201</xdr:rowOff>
    </xdr:from>
    <xdr:ext cx="378565" cy="259045"/>
    <xdr:sp macro="" textlink="">
      <xdr:nvSpPr>
        <xdr:cNvPr id="778" name="テキスト ボックス 777"/>
        <xdr:cNvSpPr txBox="1"/>
      </xdr:nvSpPr>
      <xdr:spPr>
        <a:xfrm>
          <a:off x="18467017" y="672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2" name="直線コネクタ 801"/>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5"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6" name="直線コネクタ 805"/>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46507</xdr:rowOff>
    </xdr:from>
    <xdr:to>
      <xdr:col>116</xdr:col>
      <xdr:colOff>63500</xdr:colOff>
      <xdr:row>57</xdr:row>
      <xdr:rowOff>127203</xdr:rowOff>
    </xdr:to>
    <xdr:cxnSp macro="">
      <xdr:nvCxnSpPr>
        <xdr:cNvPr id="807" name="直線コネクタ 806"/>
        <xdr:cNvCxnSpPr/>
      </xdr:nvCxnSpPr>
      <xdr:spPr>
        <a:xfrm>
          <a:off x="21323300" y="9819157"/>
          <a:ext cx="8382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128973</xdr:rowOff>
    </xdr:from>
    <xdr:ext cx="469744" cy="259045"/>
    <xdr:sp macro="" textlink="">
      <xdr:nvSpPr>
        <xdr:cNvPr id="808" name="貸付金平均値テキスト"/>
        <xdr:cNvSpPr txBox="1"/>
      </xdr:nvSpPr>
      <xdr:spPr>
        <a:xfrm>
          <a:off x="22212300" y="9901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9" name="フローチャート: 判断 808"/>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39421</xdr:rowOff>
    </xdr:from>
    <xdr:to>
      <xdr:col>111</xdr:col>
      <xdr:colOff>177800</xdr:colOff>
      <xdr:row>57</xdr:row>
      <xdr:rowOff>46507</xdr:rowOff>
    </xdr:to>
    <xdr:cxnSp macro="">
      <xdr:nvCxnSpPr>
        <xdr:cNvPr id="810" name="直線コネクタ 809"/>
        <xdr:cNvCxnSpPr/>
      </xdr:nvCxnSpPr>
      <xdr:spPr>
        <a:xfrm>
          <a:off x="20434300" y="981207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11" name="フローチャート: 判断 810"/>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65270</xdr:rowOff>
    </xdr:from>
    <xdr:ext cx="469744" cy="259045"/>
    <xdr:sp macro="" textlink="">
      <xdr:nvSpPr>
        <xdr:cNvPr id="812" name="テキスト ボックス 811"/>
        <xdr:cNvSpPr txBox="1"/>
      </xdr:nvSpPr>
      <xdr:spPr>
        <a:xfrm>
          <a:off x="21088428" y="100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135586</xdr:rowOff>
    </xdr:from>
    <xdr:to>
      <xdr:col>107</xdr:col>
      <xdr:colOff>50800</xdr:colOff>
      <xdr:row>57</xdr:row>
      <xdr:rowOff>39421</xdr:rowOff>
    </xdr:to>
    <xdr:cxnSp macro="">
      <xdr:nvCxnSpPr>
        <xdr:cNvPr id="813" name="直線コネクタ 812"/>
        <xdr:cNvCxnSpPr/>
      </xdr:nvCxnSpPr>
      <xdr:spPr>
        <a:xfrm>
          <a:off x="19545300" y="9736786"/>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4" name="フローチャート: 判断 813"/>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30370</xdr:rowOff>
    </xdr:from>
    <xdr:ext cx="469744" cy="259045"/>
    <xdr:sp macro="" textlink="">
      <xdr:nvSpPr>
        <xdr:cNvPr id="815" name="テキスト ボックス 814"/>
        <xdr:cNvSpPr txBox="1"/>
      </xdr:nvSpPr>
      <xdr:spPr>
        <a:xfrm>
          <a:off x="20199428" y="99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118135</xdr:rowOff>
    </xdr:from>
    <xdr:to>
      <xdr:col>102</xdr:col>
      <xdr:colOff>114300</xdr:colOff>
      <xdr:row>56</xdr:row>
      <xdr:rowOff>135586</xdr:rowOff>
    </xdr:to>
    <xdr:cxnSp macro="">
      <xdr:nvCxnSpPr>
        <xdr:cNvPr id="816" name="直線コネクタ 815"/>
        <xdr:cNvCxnSpPr/>
      </xdr:nvCxnSpPr>
      <xdr:spPr>
        <a:xfrm>
          <a:off x="18656300" y="9547885"/>
          <a:ext cx="889000" cy="18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7" name="フローチャート: 判断 816"/>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22979</xdr:rowOff>
    </xdr:from>
    <xdr:ext cx="469744" cy="259045"/>
    <xdr:sp macro="" textlink="">
      <xdr:nvSpPr>
        <xdr:cNvPr id="818" name="テキスト ボックス 817"/>
        <xdr:cNvSpPr txBox="1"/>
      </xdr:nvSpPr>
      <xdr:spPr>
        <a:xfrm>
          <a:off x="19310428" y="996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9" name="フローチャート: 判断 818"/>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5681</xdr:rowOff>
    </xdr:from>
    <xdr:ext cx="469744" cy="259045"/>
    <xdr:sp macro="" textlink="">
      <xdr:nvSpPr>
        <xdr:cNvPr id="820" name="テキスト ボックス 819"/>
        <xdr:cNvSpPr txBox="1"/>
      </xdr:nvSpPr>
      <xdr:spPr>
        <a:xfrm>
          <a:off x="18421428" y="994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76403</xdr:rowOff>
    </xdr:from>
    <xdr:to>
      <xdr:col>116</xdr:col>
      <xdr:colOff>114300</xdr:colOff>
      <xdr:row>58</xdr:row>
      <xdr:rowOff>6553</xdr:rowOff>
    </xdr:to>
    <xdr:sp macro="" textlink="">
      <xdr:nvSpPr>
        <xdr:cNvPr id="826" name="楕円 825"/>
        <xdr:cNvSpPr/>
      </xdr:nvSpPr>
      <xdr:spPr>
        <a:xfrm>
          <a:off x="22110700" y="98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99280</xdr:rowOff>
    </xdr:from>
    <xdr:ext cx="469744" cy="259045"/>
    <xdr:sp macro="" textlink="">
      <xdr:nvSpPr>
        <xdr:cNvPr id="827" name="貸付金該当値テキスト"/>
        <xdr:cNvSpPr txBox="1"/>
      </xdr:nvSpPr>
      <xdr:spPr>
        <a:xfrm>
          <a:off x="22212300" y="97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167157</xdr:rowOff>
    </xdr:from>
    <xdr:to>
      <xdr:col>112</xdr:col>
      <xdr:colOff>38100</xdr:colOff>
      <xdr:row>57</xdr:row>
      <xdr:rowOff>97307</xdr:rowOff>
    </xdr:to>
    <xdr:sp macro="" textlink="">
      <xdr:nvSpPr>
        <xdr:cNvPr id="828" name="楕円 827"/>
        <xdr:cNvSpPr/>
      </xdr:nvSpPr>
      <xdr:spPr>
        <a:xfrm>
          <a:off x="21272500" y="976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113834</xdr:rowOff>
    </xdr:from>
    <xdr:ext cx="469744" cy="259045"/>
    <xdr:sp macro="" textlink="">
      <xdr:nvSpPr>
        <xdr:cNvPr id="829" name="テキスト ボックス 828"/>
        <xdr:cNvSpPr txBox="1"/>
      </xdr:nvSpPr>
      <xdr:spPr>
        <a:xfrm>
          <a:off x="21088428" y="95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160071</xdr:rowOff>
    </xdr:from>
    <xdr:to>
      <xdr:col>107</xdr:col>
      <xdr:colOff>101600</xdr:colOff>
      <xdr:row>57</xdr:row>
      <xdr:rowOff>90221</xdr:rowOff>
    </xdr:to>
    <xdr:sp macro="" textlink="">
      <xdr:nvSpPr>
        <xdr:cNvPr id="830" name="楕円 829"/>
        <xdr:cNvSpPr/>
      </xdr:nvSpPr>
      <xdr:spPr>
        <a:xfrm>
          <a:off x="20383500" y="97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106748</xdr:rowOff>
    </xdr:from>
    <xdr:ext cx="469744" cy="259045"/>
    <xdr:sp macro="" textlink="">
      <xdr:nvSpPr>
        <xdr:cNvPr id="831" name="テキスト ボックス 830"/>
        <xdr:cNvSpPr txBox="1"/>
      </xdr:nvSpPr>
      <xdr:spPr>
        <a:xfrm>
          <a:off x="20199428" y="953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84786</xdr:rowOff>
    </xdr:from>
    <xdr:to>
      <xdr:col>102</xdr:col>
      <xdr:colOff>165100</xdr:colOff>
      <xdr:row>57</xdr:row>
      <xdr:rowOff>14936</xdr:rowOff>
    </xdr:to>
    <xdr:sp macro="" textlink="">
      <xdr:nvSpPr>
        <xdr:cNvPr id="832" name="楕円 831"/>
        <xdr:cNvSpPr/>
      </xdr:nvSpPr>
      <xdr:spPr>
        <a:xfrm>
          <a:off x="19494500" y="96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31463</xdr:rowOff>
    </xdr:from>
    <xdr:ext cx="469744" cy="259045"/>
    <xdr:sp macro="" textlink="">
      <xdr:nvSpPr>
        <xdr:cNvPr id="833" name="テキスト ボックス 832"/>
        <xdr:cNvSpPr txBox="1"/>
      </xdr:nvSpPr>
      <xdr:spPr>
        <a:xfrm>
          <a:off x="19310428" y="946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67335</xdr:rowOff>
    </xdr:from>
    <xdr:to>
      <xdr:col>98</xdr:col>
      <xdr:colOff>38100</xdr:colOff>
      <xdr:row>55</xdr:row>
      <xdr:rowOff>168935</xdr:rowOff>
    </xdr:to>
    <xdr:sp macro="" textlink="">
      <xdr:nvSpPr>
        <xdr:cNvPr id="834" name="楕円 833"/>
        <xdr:cNvSpPr/>
      </xdr:nvSpPr>
      <xdr:spPr>
        <a:xfrm>
          <a:off x="18605500" y="94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14012</xdr:rowOff>
    </xdr:from>
    <xdr:ext cx="469744" cy="259045"/>
    <xdr:sp macro="" textlink="">
      <xdr:nvSpPr>
        <xdr:cNvPr id="835" name="テキスト ボックス 834"/>
        <xdr:cNvSpPr txBox="1"/>
      </xdr:nvSpPr>
      <xdr:spPr>
        <a:xfrm>
          <a:off x="18421428" y="927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7" name="直線コネクタ 84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8" name="テキスト ボックス 84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9" name="直線コネクタ 84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0" name="テキスト ボックス 84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1" name="直線コネクタ 85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2" name="テキスト ボックス 85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3" name="直線コネクタ 85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4" name="テキスト ボックス 85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8" name="直線コネクタ 857"/>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9"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60" name="直線コネクタ 859"/>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61"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2" name="直線コネクタ 861"/>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42042</xdr:rowOff>
    </xdr:from>
    <xdr:to>
      <xdr:col>116</xdr:col>
      <xdr:colOff>63500</xdr:colOff>
      <xdr:row>74</xdr:row>
      <xdr:rowOff>102255</xdr:rowOff>
    </xdr:to>
    <xdr:cxnSp macro="">
      <xdr:nvCxnSpPr>
        <xdr:cNvPr id="863" name="直線コネクタ 862"/>
        <xdr:cNvCxnSpPr/>
      </xdr:nvCxnSpPr>
      <xdr:spPr>
        <a:xfrm flipV="1">
          <a:off x="21323300" y="12729342"/>
          <a:ext cx="838200" cy="6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4" name="繰出金平均値テキスト"/>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5" name="フローチャート: 判断 864"/>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102255</xdr:rowOff>
    </xdr:from>
    <xdr:to>
      <xdr:col>111</xdr:col>
      <xdr:colOff>177800</xdr:colOff>
      <xdr:row>75</xdr:row>
      <xdr:rowOff>37150</xdr:rowOff>
    </xdr:to>
    <xdr:cxnSp macro="">
      <xdr:nvCxnSpPr>
        <xdr:cNvPr id="866" name="直線コネクタ 865"/>
        <xdr:cNvCxnSpPr/>
      </xdr:nvCxnSpPr>
      <xdr:spPr>
        <a:xfrm flipV="1">
          <a:off x="20434300" y="12789555"/>
          <a:ext cx="889000" cy="10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7" name="フローチャート: 判断 866"/>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8" name="テキスト ボックス 867"/>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37150</xdr:rowOff>
    </xdr:from>
    <xdr:to>
      <xdr:col>107</xdr:col>
      <xdr:colOff>50800</xdr:colOff>
      <xdr:row>75</xdr:row>
      <xdr:rowOff>66777</xdr:rowOff>
    </xdr:to>
    <xdr:cxnSp macro="">
      <xdr:nvCxnSpPr>
        <xdr:cNvPr id="869" name="直線コネクタ 868"/>
        <xdr:cNvCxnSpPr/>
      </xdr:nvCxnSpPr>
      <xdr:spPr>
        <a:xfrm flipV="1">
          <a:off x="19545300" y="12895900"/>
          <a:ext cx="8890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70" name="フローチャート: 判断 869"/>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71" name="テキスト ボックス 870"/>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63393</xdr:rowOff>
    </xdr:from>
    <xdr:to>
      <xdr:col>102</xdr:col>
      <xdr:colOff>114300</xdr:colOff>
      <xdr:row>75</xdr:row>
      <xdr:rowOff>66777</xdr:rowOff>
    </xdr:to>
    <xdr:cxnSp macro="">
      <xdr:nvCxnSpPr>
        <xdr:cNvPr id="872" name="直線コネクタ 871"/>
        <xdr:cNvCxnSpPr/>
      </xdr:nvCxnSpPr>
      <xdr:spPr>
        <a:xfrm>
          <a:off x="18656300" y="12922143"/>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3" name="フローチャート: 判断 872"/>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74" name="テキスト ボックス 873"/>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5" name="フローチャート: 判断 874"/>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6" name="テキスト ボックス 875"/>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162692</xdr:rowOff>
    </xdr:from>
    <xdr:to>
      <xdr:col>116</xdr:col>
      <xdr:colOff>114300</xdr:colOff>
      <xdr:row>74</xdr:row>
      <xdr:rowOff>92842</xdr:rowOff>
    </xdr:to>
    <xdr:sp macro="" textlink="">
      <xdr:nvSpPr>
        <xdr:cNvPr id="882" name="楕円 881"/>
        <xdr:cNvSpPr/>
      </xdr:nvSpPr>
      <xdr:spPr>
        <a:xfrm>
          <a:off x="22110700" y="1267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14119</xdr:rowOff>
    </xdr:from>
    <xdr:ext cx="534377" cy="259045"/>
    <xdr:sp macro="" textlink="">
      <xdr:nvSpPr>
        <xdr:cNvPr id="883" name="繰出金該当値テキスト"/>
        <xdr:cNvSpPr txBox="1"/>
      </xdr:nvSpPr>
      <xdr:spPr>
        <a:xfrm>
          <a:off x="22212300" y="125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51455</xdr:rowOff>
    </xdr:from>
    <xdr:to>
      <xdr:col>112</xdr:col>
      <xdr:colOff>38100</xdr:colOff>
      <xdr:row>74</xdr:row>
      <xdr:rowOff>153055</xdr:rowOff>
    </xdr:to>
    <xdr:sp macro="" textlink="">
      <xdr:nvSpPr>
        <xdr:cNvPr id="884" name="楕円 883"/>
        <xdr:cNvSpPr/>
      </xdr:nvSpPr>
      <xdr:spPr>
        <a:xfrm>
          <a:off x="21272500" y="127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169582</xdr:rowOff>
    </xdr:from>
    <xdr:ext cx="534377" cy="259045"/>
    <xdr:sp macro="" textlink="">
      <xdr:nvSpPr>
        <xdr:cNvPr id="885" name="テキスト ボックス 884"/>
        <xdr:cNvSpPr txBox="1"/>
      </xdr:nvSpPr>
      <xdr:spPr>
        <a:xfrm>
          <a:off x="21056111" y="1251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157800</xdr:rowOff>
    </xdr:from>
    <xdr:to>
      <xdr:col>107</xdr:col>
      <xdr:colOff>101600</xdr:colOff>
      <xdr:row>75</xdr:row>
      <xdr:rowOff>87950</xdr:rowOff>
    </xdr:to>
    <xdr:sp macro="" textlink="">
      <xdr:nvSpPr>
        <xdr:cNvPr id="886" name="楕円 885"/>
        <xdr:cNvSpPr/>
      </xdr:nvSpPr>
      <xdr:spPr>
        <a:xfrm>
          <a:off x="20383500" y="128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104477</xdr:rowOff>
    </xdr:from>
    <xdr:ext cx="534377" cy="259045"/>
    <xdr:sp macro="" textlink="">
      <xdr:nvSpPr>
        <xdr:cNvPr id="887" name="テキスト ボックス 886"/>
        <xdr:cNvSpPr txBox="1"/>
      </xdr:nvSpPr>
      <xdr:spPr>
        <a:xfrm>
          <a:off x="20167111" y="1262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15977</xdr:rowOff>
    </xdr:from>
    <xdr:to>
      <xdr:col>102</xdr:col>
      <xdr:colOff>165100</xdr:colOff>
      <xdr:row>75</xdr:row>
      <xdr:rowOff>117577</xdr:rowOff>
    </xdr:to>
    <xdr:sp macro="" textlink="">
      <xdr:nvSpPr>
        <xdr:cNvPr id="888" name="楕円 887"/>
        <xdr:cNvSpPr/>
      </xdr:nvSpPr>
      <xdr:spPr>
        <a:xfrm>
          <a:off x="19494500" y="128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108704</xdr:rowOff>
    </xdr:from>
    <xdr:ext cx="534377" cy="259045"/>
    <xdr:sp macro="" textlink="">
      <xdr:nvSpPr>
        <xdr:cNvPr id="889" name="テキスト ボックス 888"/>
        <xdr:cNvSpPr txBox="1"/>
      </xdr:nvSpPr>
      <xdr:spPr>
        <a:xfrm>
          <a:off x="19278111" y="1296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12593</xdr:rowOff>
    </xdr:from>
    <xdr:to>
      <xdr:col>98</xdr:col>
      <xdr:colOff>38100</xdr:colOff>
      <xdr:row>75</xdr:row>
      <xdr:rowOff>114193</xdr:rowOff>
    </xdr:to>
    <xdr:sp macro="" textlink="">
      <xdr:nvSpPr>
        <xdr:cNvPr id="890" name="楕円 889"/>
        <xdr:cNvSpPr/>
      </xdr:nvSpPr>
      <xdr:spPr>
        <a:xfrm>
          <a:off x="18605500" y="128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105320</xdr:rowOff>
    </xdr:from>
    <xdr:ext cx="534377" cy="259045"/>
    <xdr:sp macro="" textlink="">
      <xdr:nvSpPr>
        <xdr:cNvPr id="891" name="テキスト ボックス 890"/>
        <xdr:cNvSpPr txBox="1"/>
      </xdr:nvSpPr>
      <xdr:spPr>
        <a:xfrm>
          <a:off x="18389111" y="129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会計年度任用職員制度開始に伴い増加している。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特別定額給付金の支給に伴い増加している。</a:t>
          </a:r>
        </a:p>
        <a:p>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消防本部・南消防署整備完了等により新規整備分は減少しているが、更新整備分は増加している。</a:t>
          </a:r>
        </a:p>
        <a:p>
          <a:r>
            <a:rPr kumimoji="1" lang="ja-JP" altLang="en-US" sz="1300">
              <a:latin typeface="ＭＳ Ｐゴシック" panose="020B0600070205080204" pitchFamily="50" charset="-128"/>
              <a:ea typeface="ＭＳ Ｐゴシック" panose="020B0600070205080204" pitchFamily="50" charset="-128"/>
            </a:rPr>
            <a:t>・積立金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用地先行取得債の市債償還のための積立額の減により減少している。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156,204
154,779
53.44
72,022,270
71,146,204
756,274
31,834,487
72,700,233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56490</xdr:rowOff>
    </xdr:from>
    <xdr:to>
      <xdr:col>24</xdr:col>
      <xdr:colOff>63500</xdr:colOff>
      <xdr:row>32</xdr:row>
      <xdr:rowOff>138786</xdr:rowOff>
    </xdr:to>
    <xdr:cxnSp macro="">
      <xdr:nvCxnSpPr>
        <xdr:cNvPr id="59" name="直線コネクタ 58"/>
        <xdr:cNvCxnSpPr/>
      </xdr:nvCxnSpPr>
      <xdr:spPr>
        <a:xfrm>
          <a:off x="3797300" y="554289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56490</xdr:rowOff>
    </xdr:from>
    <xdr:to>
      <xdr:col>19</xdr:col>
      <xdr:colOff>177800</xdr:colOff>
      <xdr:row>32</xdr:row>
      <xdr:rowOff>98552</xdr:rowOff>
    </xdr:to>
    <xdr:cxnSp macro="">
      <xdr:nvCxnSpPr>
        <xdr:cNvPr id="62" name="直線コネクタ 61"/>
        <xdr:cNvCxnSpPr/>
      </xdr:nvCxnSpPr>
      <xdr:spPr>
        <a:xfrm flipV="1">
          <a:off x="2908300" y="5542890"/>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72492</xdr:rowOff>
    </xdr:from>
    <xdr:to>
      <xdr:col>15</xdr:col>
      <xdr:colOff>50800</xdr:colOff>
      <xdr:row>32</xdr:row>
      <xdr:rowOff>98552</xdr:rowOff>
    </xdr:to>
    <xdr:cxnSp macro="">
      <xdr:nvCxnSpPr>
        <xdr:cNvPr id="65" name="直線コネクタ 64"/>
        <xdr:cNvCxnSpPr/>
      </xdr:nvCxnSpPr>
      <xdr:spPr>
        <a:xfrm>
          <a:off x="2019300" y="5387442"/>
          <a:ext cx="8890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72492</xdr:rowOff>
    </xdr:from>
    <xdr:to>
      <xdr:col>10</xdr:col>
      <xdr:colOff>114300</xdr:colOff>
      <xdr:row>31</xdr:row>
      <xdr:rowOff>75235</xdr:rowOff>
    </xdr:to>
    <xdr:cxnSp macro="">
      <xdr:nvCxnSpPr>
        <xdr:cNvPr id="68" name="直線コネクタ 67"/>
        <xdr:cNvCxnSpPr/>
      </xdr:nvCxnSpPr>
      <xdr:spPr>
        <a:xfrm flipV="1">
          <a:off x="1130300" y="538744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87986</xdr:rowOff>
    </xdr:from>
    <xdr:to>
      <xdr:col>24</xdr:col>
      <xdr:colOff>114300</xdr:colOff>
      <xdr:row>33</xdr:row>
      <xdr:rowOff>18136</xdr:rowOff>
    </xdr:to>
    <xdr:sp macro="" textlink="">
      <xdr:nvSpPr>
        <xdr:cNvPr id="78" name="楕円 77"/>
        <xdr:cNvSpPr/>
      </xdr:nvSpPr>
      <xdr:spPr>
        <a:xfrm>
          <a:off x="4584700" y="5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110863</xdr:rowOff>
    </xdr:from>
    <xdr:ext cx="469744" cy="259045"/>
    <xdr:sp macro="" textlink="">
      <xdr:nvSpPr>
        <xdr:cNvPr id="79" name="議会費該当値テキスト"/>
        <xdr:cNvSpPr txBox="1"/>
      </xdr:nvSpPr>
      <xdr:spPr>
        <a:xfrm>
          <a:off x="4686300" y="542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5690</xdr:rowOff>
    </xdr:from>
    <xdr:to>
      <xdr:col>20</xdr:col>
      <xdr:colOff>38100</xdr:colOff>
      <xdr:row>32</xdr:row>
      <xdr:rowOff>107290</xdr:rowOff>
    </xdr:to>
    <xdr:sp macro="" textlink="">
      <xdr:nvSpPr>
        <xdr:cNvPr id="80" name="楕円 79"/>
        <xdr:cNvSpPr/>
      </xdr:nvSpPr>
      <xdr:spPr>
        <a:xfrm>
          <a:off x="3746500" y="549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123817</xdr:rowOff>
    </xdr:from>
    <xdr:ext cx="469744" cy="259045"/>
    <xdr:sp macro="" textlink="">
      <xdr:nvSpPr>
        <xdr:cNvPr id="81" name="テキスト ボックス 80"/>
        <xdr:cNvSpPr txBox="1"/>
      </xdr:nvSpPr>
      <xdr:spPr>
        <a:xfrm>
          <a:off x="3562428" y="52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47752</xdr:rowOff>
    </xdr:from>
    <xdr:to>
      <xdr:col>15</xdr:col>
      <xdr:colOff>101600</xdr:colOff>
      <xdr:row>32</xdr:row>
      <xdr:rowOff>149352</xdr:rowOff>
    </xdr:to>
    <xdr:sp macro="" textlink="">
      <xdr:nvSpPr>
        <xdr:cNvPr id="82" name="楕円 81"/>
        <xdr:cNvSpPr/>
      </xdr:nvSpPr>
      <xdr:spPr>
        <a:xfrm>
          <a:off x="2857500" y="55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165879</xdr:rowOff>
    </xdr:from>
    <xdr:ext cx="469744" cy="259045"/>
    <xdr:sp macro="" textlink="">
      <xdr:nvSpPr>
        <xdr:cNvPr id="83" name="テキスト ボックス 82"/>
        <xdr:cNvSpPr txBox="1"/>
      </xdr:nvSpPr>
      <xdr:spPr>
        <a:xfrm>
          <a:off x="2673428" y="53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21692</xdr:rowOff>
    </xdr:from>
    <xdr:to>
      <xdr:col>10</xdr:col>
      <xdr:colOff>165100</xdr:colOff>
      <xdr:row>31</xdr:row>
      <xdr:rowOff>123292</xdr:rowOff>
    </xdr:to>
    <xdr:sp macro="" textlink="">
      <xdr:nvSpPr>
        <xdr:cNvPr id="84" name="楕円 83"/>
        <xdr:cNvSpPr/>
      </xdr:nvSpPr>
      <xdr:spPr>
        <a:xfrm>
          <a:off x="1968500" y="53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139819</xdr:rowOff>
    </xdr:from>
    <xdr:ext cx="469744" cy="259045"/>
    <xdr:sp macro="" textlink="">
      <xdr:nvSpPr>
        <xdr:cNvPr id="85" name="テキスト ボックス 84"/>
        <xdr:cNvSpPr txBox="1"/>
      </xdr:nvSpPr>
      <xdr:spPr>
        <a:xfrm>
          <a:off x="1784428" y="511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24435</xdr:rowOff>
    </xdr:from>
    <xdr:to>
      <xdr:col>6</xdr:col>
      <xdr:colOff>38100</xdr:colOff>
      <xdr:row>31</xdr:row>
      <xdr:rowOff>126035</xdr:rowOff>
    </xdr:to>
    <xdr:sp macro="" textlink="">
      <xdr:nvSpPr>
        <xdr:cNvPr id="86" name="楕円 85"/>
        <xdr:cNvSpPr/>
      </xdr:nvSpPr>
      <xdr:spPr>
        <a:xfrm>
          <a:off x="1079500" y="53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142562</xdr:rowOff>
    </xdr:from>
    <xdr:ext cx="469744" cy="259045"/>
    <xdr:sp macro="" textlink="">
      <xdr:nvSpPr>
        <xdr:cNvPr id="87" name="テキスト ボックス 86"/>
        <xdr:cNvSpPr txBox="1"/>
      </xdr:nvSpPr>
      <xdr:spPr>
        <a:xfrm>
          <a:off x="895428" y="511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15059</xdr:rowOff>
    </xdr:from>
    <xdr:to>
      <xdr:col>24</xdr:col>
      <xdr:colOff>63500</xdr:colOff>
      <xdr:row>58</xdr:row>
      <xdr:rowOff>81559</xdr:rowOff>
    </xdr:to>
    <xdr:cxnSp macro="">
      <xdr:nvCxnSpPr>
        <xdr:cNvPr id="119" name="直線コネクタ 118"/>
        <xdr:cNvCxnSpPr/>
      </xdr:nvCxnSpPr>
      <xdr:spPr>
        <a:xfrm flipV="1">
          <a:off x="3797300" y="9101909"/>
          <a:ext cx="838200" cy="92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160448</xdr:rowOff>
    </xdr:from>
    <xdr:to>
      <xdr:col>19</xdr:col>
      <xdr:colOff>177800</xdr:colOff>
      <xdr:row>58</xdr:row>
      <xdr:rowOff>81559</xdr:rowOff>
    </xdr:to>
    <xdr:cxnSp macro="">
      <xdr:nvCxnSpPr>
        <xdr:cNvPr id="122" name="直線コネクタ 121"/>
        <xdr:cNvCxnSpPr/>
      </xdr:nvCxnSpPr>
      <xdr:spPr>
        <a:xfrm>
          <a:off x="2908300" y="9933098"/>
          <a:ext cx="889000" cy="9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160448</xdr:rowOff>
    </xdr:from>
    <xdr:to>
      <xdr:col>15</xdr:col>
      <xdr:colOff>50800</xdr:colOff>
      <xdr:row>58</xdr:row>
      <xdr:rowOff>112399</xdr:rowOff>
    </xdr:to>
    <xdr:cxnSp macro="">
      <xdr:nvCxnSpPr>
        <xdr:cNvPr id="125" name="直線コネクタ 124"/>
        <xdr:cNvCxnSpPr/>
      </xdr:nvCxnSpPr>
      <xdr:spPr>
        <a:xfrm flipV="1">
          <a:off x="2019300" y="9933098"/>
          <a:ext cx="889000" cy="12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112399</xdr:rowOff>
    </xdr:from>
    <xdr:to>
      <xdr:col>10</xdr:col>
      <xdr:colOff>114300</xdr:colOff>
      <xdr:row>59</xdr:row>
      <xdr:rowOff>126767</xdr:rowOff>
    </xdr:to>
    <xdr:cxnSp macro="">
      <xdr:nvCxnSpPr>
        <xdr:cNvPr id="128" name="直線コネクタ 127"/>
        <xdr:cNvCxnSpPr/>
      </xdr:nvCxnSpPr>
      <xdr:spPr>
        <a:xfrm flipV="1">
          <a:off x="1130300" y="10056499"/>
          <a:ext cx="889000" cy="18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16436</xdr:rowOff>
    </xdr:from>
    <xdr:ext cx="534377" cy="259045"/>
    <xdr:sp macro="" textlink="">
      <xdr:nvSpPr>
        <xdr:cNvPr id="130" name="テキスト ボックス 129"/>
        <xdr:cNvSpPr txBox="1"/>
      </xdr:nvSpPr>
      <xdr:spPr>
        <a:xfrm>
          <a:off x="1752111" y="101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135709</xdr:rowOff>
    </xdr:from>
    <xdr:to>
      <xdr:col>24</xdr:col>
      <xdr:colOff>114300</xdr:colOff>
      <xdr:row>53</xdr:row>
      <xdr:rowOff>65859</xdr:rowOff>
    </xdr:to>
    <xdr:sp macro="" textlink="">
      <xdr:nvSpPr>
        <xdr:cNvPr id="138" name="楕円 137"/>
        <xdr:cNvSpPr/>
      </xdr:nvSpPr>
      <xdr:spPr>
        <a:xfrm>
          <a:off x="4584700" y="90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114136</xdr:rowOff>
    </xdr:from>
    <xdr:ext cx="599010" cy="259045"/>
    <xdr:sp macro="" textlink="">
      <xdr:nvSpPr>
        <xdr:cNvPr id="139" name="総務費該当値テキスト"/>
        <xdr:cNvSpPr txBox="1"/>
      </xdr:nvSpPr>
      <xdr:spPr>
        <a:xfrm>
          <a:off x="4686300" y="902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30759</xdr:rowOff>
    </xdr:from>
    <xdr:to>
      <xdr:col>20</xdr:col>
      <xdr:colOff>38100</xdr:colOff>
      <xdr:row>58</xdr:row>
      <xdr:rowOff>132359</xdr:rowOff>
    </xdr:to>
    <xdr:sp macro="" textlink="">
      <xdr:nvSpPr>
        <xdr:cNvPr id="140" name="楕円 139"/>
        <xdr:cNvSpPr/>
      </xdr:nvSpPr>
      <xdr:spPr>
        <a:xfrm>
          <a:off x="3746500" y="99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148886</xdr:rowOff>
    </xdr:from>
    <xdr:ext cx="534377" cy="259045"/>
    <xdr:sp macro="" textlink="">
      <xdr:nvSpPr>
        <xdr:cNvPr id="141" name="テキスト ボックス 140"/>
        <xdr:cNvSpPr txBox="1"/>
      </xdr:nvSpPr>
      <xdr:spPr>
        <a:xfrm>
          <a:off x="3530111" y="97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109648</xdr:rowOff>
    </xdr:from>
    <xdr:to>
      <xdr:col>15</xdr:col>
      <xdr:colOff>101600</xdr:colOff>
      <xdr:row>58</xdr:row>
      <xdr:rowOff>39798</xdr:rowOff>
    </xdr:to>
    <xdr:sp macro="" textlink="">
      <xdr:nvSpPr>
        <xdr:cNvPr id="142" name="楕円 141"/>
        <xdr:cNvSpPr/>
      </xdr:nvSpPr>
      <xdr:spPr>
        <a:xfrm>
          <a:off x="2857500" y="988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56325</xdr:rowOff>
    </xdr:from>
    <xdr:ext cx="534377" cy="259045"/>
    <xdr:sp macro="" textlink="">
      <xdr:nvSpPr>
        <xdr:cNvPr id="143" name="テキスト ボックス 142"/>
        <xdr:cNvSpPr txBox="1"/>
      </xdr:nvSpPr>
      <xdr:spPr>
        <a:xfrm>
          <a:off x="2641111" y="96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61599</xdr:rowOff>
    </xdr:from>
    <xdr:to>
      <xdr:col>10</xdr:col>
      <xdr:colOff>165100</xdr:colOff>
      <xdr:row>58</xdr:row>
      <xdr:rowOff>163199</xdr:rowOff>
    </xdr:to>
    <xdr:sp macro="" textlink="">
      <xdr:nvSpPr>
        <xdr:cNvPr id="144" name="楕円 143"/>
        <xdr:cNvSpPr/>
      </xdr:nvSpPr>
      <xdr:spPr>
        <a:xfrm>
          <a:off x="1968500" y="1000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8276</xdr:rowOff>
    </xdr:from>
    <xdr:ext cx="534377" cy="259045"/>
    <xdr:sp macro="" textlink="">
      <xdr:nvSpPr>
        <xdr:cNvPr id="145" name="テキスト ボックス 144"/>
        <xdr:cNvSpPr txBox="1"/>
      </xdr:nvSpPr>
      <xdr:spPr>
        <a:xfrm>
          <a:off x="1752111" y="978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75967</xdr:rowOff>
    </xdr:from>
    <xdr:to>
      <xdr:col>6</xdr:col>
      <xdr:colOff>38100</xdr:colOff>
      <xdr:row>60</xdr:row>
      <xdr:rowOff>6117</xdr:rowOff>
    </xdr:to>
    <xdr:sp macro="" textlink="">
      <xdr:nvSpPr>
        <xdr:cNvPr id="146" name="楕円 145"/>
        <xdr:cNvSpPr/>
      </xdr:nvSpPr>
      <xdr:spPr>
        <a:xfrm>
          <a:off x="1079500" y="101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168694</xdr:rowOff>
    </xdr:from>
    <xdr:ext cx="534377" cy="259045"/>
    <xdr:sp macro="" textlink="">
      <xdr:nvSpPr>
        <xdr:cNvPr id="147" name="テキスト ボックス 146"/>
        <xdr:cNvSpPr txBox="1"/>
      </xdr:nvSpPr>
      <xdr:spPr>
        <a:xfrm>
          <a:off x="863111" y="102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89967</xdr:rowOff>
    </xdr:from>
    <xdr:to>
      <xdr:col>24</xdr:col>
      <xdr:colOff>63500</xdr:colOff>
      <xdr:row>77</xdr:row>
      <xdr:rowOff>164757</xdr:rowOff>
    </xdr:to>
    <xdr:cxnSp macro="">
      <xdr:nvCxnSpPr>
        <xdr:cNvPr id="177" name="直線コネクタ 176"/>
        <xdr:cNvCxnSpPr/>
      </xdr:nvCxnSpPr>
      <xdr:spPr>
        <a:xfrm flipV="1">
          <a:off x="3797300" y="13291617"/>
          <a:ext cx="838200" cy="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8" name="民生費平均値テキスト"/>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155956</xdr:rowOff>
    </xdr:from>
    <xdr:to>
      <xdr:col>19</xdr:col>
      <xdr:colOff>177800</xdr:colOff>
      <xdr:row>77</xdr:row>
      <xdr:rowOff>164757</xdr:rowOff>
    </xdr:to>
    <xdr:cxnSp macro="">
      <xdr:nvCxnSpPr>
        <xdr:cNvPr id="180" name="直線コネクタ 179"/>
        <xdr:cNvCxnSpPr/>
      </xdr:nvCxnSpPr>
      <xdr:spPr>
        <a:xfrm>
          <a:off x="2908300" y="1335760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2" name="テキスト ボックス 181"/>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155956</xdr:rowOff>
    </xdr:from>
    <xdr:to>
      <xdr:col>15</xdr:col>
      <xdr:colOff>50800</xdr:colOff>
      <xdr:row>77</xdr:row>
      <xdr:rowOff>170447</xdr:rowOff>
    </xdr:to>
    <xdr:cxnSp macro="">
      <xdr:nvCxnSpPr>
        <xdr:cNvPr id="183" name="直線コネクタ 182"/>
        <xdr:cNvCxnSpPr/>
      </xdr:nvCxnSpPr>
      <xdr:spPr>
        <a:xfrm flipV="1">
          <a:off x="2019300" y="13357606"/>
          <a:ext cx="889000" cy="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5" name="テキスト ボックス 184"/>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170447</xdr:rowOff>
    </xdr:from>
    <xdr:to>
      <xdr:col>10</xdr:col>
      <xdr:colOff>114300</xdr:colOff>
      <xdr:row>78</xdr:row>
      <xdr:rowOff>85801</xdr:rowOff>
    </xdr:to>
    <xdr:cxnSp macro="">
      <xdr:nvCxnSpPr>
        <xdr:cNvPr id="186" name="直線コネクタ 185"/>
        <xdr:cNvCxnSpPr/>
      </xdr:nvCxnSpPr>
      <xdr:spPr>
        <a:xfrm flipV="1">
          <a:off x="1130300" y="13372097"/>
          <a:ext cx="889000" cy="8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8" name="テキスト ボックス 187"/>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39167</xdr:rowOff>
    </xdr:from>
    <xdr:to>
      <xdr:col>24</xdr:col>
      <xdr:colOff>114300</xdr:colOff>
      <xdr:row>77</xdr:row>
      <xdr:rowOff>140767</xdr:rowOff>
    </xdr:to>
    <xdr:sp macro="" textlink="">
      <xdr:nvSpPr>
        <xdr:cNvPr id="196" name="楕円 195"/>
        <xdr:cNvSpPr/>
      </xdr:nvSpPr>
      <xdr:spPr>
        <a:xfrm>
          <a:off x="4584700" y="132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17594</xdr:rowOff>
    </xdr:from>
    <xdr:ext cx="599010" cy="259045"/>
    <xdr:sp macro="" textlink="">
      <xdr:nvSpPr>
        <xdr:cNvPr id="197" name="民生費該当値テキスト"/>
        <xdr:cNvSpPr txBox="1"/>
      </xdr:nvSpPr>
      <xdr:spPr>
        <a:xfrm>
          <a:off x="4686300" y="1321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113957</xdr:rowOff>
    </xdr:from>
    <xdr:to>
      <xdr:col>20</xdr:col>
      <xdr:colOff>38100</xdr:colOff>
      <xdr:row>78</xdr:row>
      <xdr:rowOff>44107</xdr:rowOff>
    </xdr:to>
    <xdr:sp macro="" textlink="">
      <xdr:nvSpPr>
        <xdr:cNvPr id="198" name="楕円 197"/>
        <xdr:cNvSpPr/>
      </xdr:nvSpPr>
      <xdr:spPr>
        <a:xfrm>
          <a:off x="3746500" y="133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35234</xdr:rowOff>
    </xdr:from>
    <xdr:ext cx="599010" cy="259045"/>
    <xdr:sp macro="" textlink="">
      <xdr:nvSpPr>
        <xdr:cNvPr id="199" name="テキスト ボックス 198"/>
        <xdr:cNvSpPr txBox="1"/>
      </xdr:nvSpPr>
      <xdr:spPr>
        <a:xfrm>
          <a:off x="3497795" y="1340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105156</xdr:rowOff>
    </xdr:from>
    <xdr:to>
      <xdr:col>15</xdr:col>
      <xdr:colOff>101600</xdr:colOff>
      <xdr:row>78</xdr:row>
      <xdr:rowOff>35306</xdr:rowOff>
    </xdr:to>
    <xdr:sp macro="" textlink="">
      <xdr:nvSpPr>
        <xdr:cNvPr id="200" name="楕円 199"/>
        <xdr:cNvSpPr/>
      </xdr:nvSpPr>
      <xdr:spPr>
        <a:xfrm>
          <a:off x="2857500" y="133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26433</xdr:rowOff>
    </xdr:from>
    <xdr:ext cx="599010" cy="259045"/>
    <xdr:sp macro="" textlink="">
      <xdr:nvSpPr>
        <xdr:cNvPr id="201" name="テキスト ボックス 200"/>
        <xdr:cNvSpPr txBox="1"/>
      </xdr:nvSpPr>
      <xdr:spPr>
        <a:xfrm>
          <a:off x="2608795" y="1339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119647</xdr:rowOff>
    </xdr:from>
    <xdr:to>
      <xdr:col>10</xdr:col>
      <xdr:colOff>165100</xdr:colOff>
      <xdr:row>78</xdr:row>
      <xdr:rowOff>49797</xdr:rowOff>
    </xdr:to>
    <xdr:sp macro="" textlink="">
      <xdr:nvSpPr>
        <xdr:cNvPr id="202" name="楕円 201"/>
        <xdr:cNvSpPr/>
      </xdr:nvSpPr>
      <xdr:spPr>
        <a:xfrm>
          <a:off x="1968500" y="133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40924</xdr:rowOff>
    </xdr:from>
    <xdr:ext cx="599010" cy="259045"/>
    <xdr:sp macro="" textlink="">
      <xdr:nvSpPr>
        <xdr:cNvPr id="203" name="テキスト ボックス 202"/>
        <xdr:cNvSpPr txBox="1"/>
      </xdr:nvSpPr>
      <xdr:spPr>
        <a:xfrm>
          <a:off x="1719795" y="134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35001</xdr:rowOff>
    </xdr:from>
    <xdr:to>
      <xdr:col>6</xdr:col>
      <xdr:colOff>38100</xdr:colOff>
      <xdr:row>78</xdr:row>
      <xdr:rowOff>136601</xdr:rowOff>
    </xdr:to>
    <xdr:sp macro="" textlink="">
      <xdr:nvSpPr>
        <xdr:cNvPr id="204" name="楕円 203"/>
        <xdr:cNvSpPr/>
      </xdr:nvSpPr>
      <xdr:spPr>
        <a:xfrm>
          <a:off x="1079500" y="134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127728</xdr:rowOff>
    </xdr:from>
    <xdr:ext cx="599010" cy="259045"/>
    <xdr:sp macro="" textlink="">
      <xdr:nvSpPr>
        <xdr:cNvPr id="205" name="テキスト ボックス 204"/>
        <xdr:cNvSpPr txBox="1"/>
      </xdr:nvSpPr>
      <xdr:spPr>
        <a:xfrm>
          <a:off x="830795" y="1350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87122</xdr:rowOff>
    </xdr:from>
    <xdr:to>
      <xdr:col>24</xdr:col>
      <xdr:colOff>62865</xdr:colOff>
      <xdr:row>98</xdr:row>
      <xdr:rowOff>39802</xdr:rowOff>
    </xdr:to>
    <xdr:cxnSp macro="">
      <xdr:nvCxnSpPr>
        <xdr:cNvPr id="232" name="直線コネクタ 231"/>
        <xdr:cNvCxnSpPr/>
      </xdr:nvCxnSpPr>
      <xdr:spPr>
        <a:xfrm flipV="1">
          <a:off x="4633595" y="15689072"/>
          <a:ext cx="1270" cy="11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43629</xdr:rowOff>
    </xdr:from>
    <xdr:ext cx="534377" cy="259045"/>
    <xdr:sp macro="" textlink="">
      <xdr:nvSpPr>
        <xdr:cNvPr id="233" name="衛生費最小値テキスト"/>
        <xdr:cNvSpPr txBox="1"/>
      </xdr:nvSpPr>
      <xdr:spPr>
        <a:xfrm>
          <a:off x="4686300" y="1684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39802</xdr:rowOff>
    </xdr:from>
    <xdr:to>
      <xdr:col>24</xdr:col>
      <xdr:colOff>152400</xdr:colOff>
      <xdr:row>98</xdr:row>
      <xdr:rowOff>39802</xdr:rowOff>
    </xdr:to>
    <xdr:cxnSp macro="">
      <xdr:nvCxnSpPr>
        <xdr:cNvPr id="234" name="直線コネクタ 233"/>
        <xdr:cNvCxnSpPr/>
      </xdr:nvCxnSpPr>
      <xdr:spPr>
        <a:xfrm>
          <a:off x="4546600" y="1684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33799</xdr:rowOff>
    </xdr:from>
    <xdr:ext cx="534377" cy="259045"/>
    <xdr:sp macro="" textlink="">
      <xdr:nvSpPr>
        <xdr:cNvPr id="235" name="衛生費最大値テキスト"/>
        <xdr:cNvSpPr txBox="1"/>
      </xdr:nvSpPr>
      <xdr:spPr>
        <a:xfrm>
          <a:off x="4686300" y="154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87122</xdr:rowOff>
    </xdr:from>
    <xdr:to>
      <xdr:col>24</xdr:col>
      <xdr:colOff>152400</xdr:colOff>
      <xdr:row>91</xdr:row>
      <xdr:rowOff>87122</xdr:rowOff>
    </xdr:to>
    <xdr:cxnSp macro="">
      <xdr:nvCxnSpPr>
        <xdr:cNvPr id="236" name="直線コネクタ 235"/>
        <xdr:cNvCxnSpPr/>
      </xdr:nvCxnSpPr>
      <xdr:spPr>
        <a:xfrm>
          <a:off x="4546600" y="1568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142639</xdr:rowOff>
    </xdr:from>
    <xdr:to>
      <xdr:col>24</xdr:col>
      <xdr:colOff>63500</xdr:colOff>
      <xdr:row>92</xdr:row>
      <xdr:rowOff>157629</xdr:rowOff>
    </xdr:to>
    <xdr:cxnSp macro="">
      <xdr:nvCxnSpPr>
        <xdr:cNvPr id="237" name="直線コネクタ 236"/>
        <xdr:cNvCxnSpPr/>
      </xdr:nvCxnSpPr>
      <xdr:spPr>
        <a:xfrm flipV="1">
          <a:off x="3797300" y="15916039"/>
          <a:ext cx="8382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167584</xdr:rowOff>
    </xdr:from>
    <xdr:ext cx="534377" cy="259045"/>
    <xdr:sp macro="" textlink="">
      <xdr:nvSpPr>
        <xdr:cNvPr id="238" name="衛生費平均値テキスト"/>
        <xdr:cNvSpPr txBox="1"/>
      </xdr:nvSpPr>
      <xdr:spPr>
        <a:xfrm>
          <a:off x="4686300" y="1628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17707</xdr:rowOff>
    </xdr:from>
    <xdr:to>
      <xdr:col>24</xdr:col>
      <xdr:colOff>114300</xdr:colOff>
      <xdr:row>95</xdr:row>
      <xdr:rowOff>119307</xdr:rowOff>
    </xdr:to>
    <xdr:sp macro="" textlink="">
      <xdr:nvSpPr>
        <xdr:cNvPr id="239" name="フローチャート: 判断 238"/>
        <xdr:cNvSpPr/>
      </xdr:nvSpPr>
      <xdr:spPr>
        <a:xfrm>
          <a:off x="4584700" y="163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148681</xdr:rowOff>
    </xdr:from>
    <xdr:to>
      <xdr:col>19</xdr:col>
      <xdr:colOff>177800</xdr:colOff>
      <xdr:row>92</xdr:row>
      <xdr:rowOff>157629</xdr:rowOff>
    </xdr:to>
    <xdr:cxnSp macro="">
      <xdr:nvCxnSpPr>
        <xdr:cNvPr id="240" name="直線コネクタ 239"/>
        <xdr:cNvCxnSpPr/>
      </xdr:nvCxnSpPr>
      <xdr:spPr>
        <a:xfrm>
          <a:off x="2908300" y="15750631"/>
          <a:ext cx="889000" cy="18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55491</xdr:rowOff>
    </xdr:from>
    <xdr:to>
      <xdr:col>20</xdr:col>
      <xdr:colOff>38100</xdr:colOff>
      <xdr:row>95</xdr:row>
      <xdr:rowOff>157091</xdr:rowOff>
    </xdr:to>
    <xdr:sp macro="" textlink="">
      <xdr:nvSpPr>
        <xdr:cNvPr id="241" name="フローチャート: 判断 240"/>
        <xdr:cNvSpPr/>
      </xdr:nvSpPr>
      <xdr:spPr>
        <a:xfrm>
          <a:off x="3746500" y="1634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148218</xdr:rowOff>
    </xdr:from>
    <xdr:ext cx="534377" cy="259045"/>
    <xdr:sp macro="" textlink="">
      <xdr:nvSpPr>
        <xdr:cNvPr id="242" name="テキスト ボックス 241"/>
        <xdr:cNvSpPr txBox="1"/>
      </xdr:nvSpPr>
      <xdr:spPr>
        <a:xfrm>
          <a:off x="3530111" y="1643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12108</xdr:rowOff>
    </xdr:from>
    <xdr:to>
      <xdr:col>15</xdr:col>
      <xdr:colOff>50800</xdr:colOff>
      <xdr:row>91</xdr:row>
      <xdr:rowOff>148681</xdr:rowOff>
    </xdr:to>
    <xdr:cxnSp macro="">
      <xdr:nvCxnSpPr>
        <xdr:cNvPr id="243" name="直線コネクタ 242"/>
        <xdr:cNvCxnSpPr/>
      </xdr:nvCxnSpPr>
      <xdr:spPr>
        <a:xfrm>
          <a:off x="2019300" y="15614058"/>
          <a:ext cx="889000" cy="13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94027</xdr:rowOff>
    </xdr:from>
    <xdr:to>
      <xdr:col>15</xdr:col>
      <xdr:colOff>101600</xdr:colOff>
      <xdr:row>96</xdr:row>
      <xdr:rowOff>24177</xdr:rowOff>
    </xdr:to>
    <xdr:sp macro="" textlink="">
      <xdr:nvSpPr>
        <xdr:cNvPr id="244" name="フローチャート: 判断 243"/>
        <xdr:cNvSpPr/>
      </xdr:nvSpPr>
      <xdr:spPr>
        <a:xfrm>
          <a:off x="2857500" y="163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15304</xdr:rowOff>
    </xdr:from>
    <xdr:ext cx="534377" cy="259045"/>
    <xdr:sp macro="" textlink="">
      <xdr:nvSpPr>
        <xdr:cNvPr id="245" name="テキスト ボックス 244"/>
        <xdr:cNvSpPr txBox="1"/>
      </xdr:nvSpPr>
      <xdr:spPr>
        <a:xfrm>
          <a:off x="2641111" y="164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12108</xdr:rowOff>
    </xdr:from>
    <xdr:to>
      <xdr:col>10</xdr:col>
      <xdr:colOff>114300</xdr:colOff>
      <xdr:row>92</xdr:row>
      <xdr:rowOff>88331</xdr:rowOff>
    </xdr:to>
    <xdr:cxnSp macro="">
      <xdr:nvCxnSpPr>
        <xdr:cNvPr id="246" name="直線コネクタ 245"/>
        <xdr:cNvCxnSpPr/>
      </xdr:nvCxnSpPr>
      <xdr:spPr>
        <a:xfrm flipV="1">
          <a:off x="1130300" y="15614058"/>
          <a:ext cx="889000" cy="24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86581</xdr:rowOff>
    </xdr:from>
    <xdr:to>
      <xdr:col>10</xdr:col>
      <xdr:colOff>165100</xdr:colOff>
      <xdr:row>96</xdr:row>
      <xdr:rowOff>16731</xdr:rowOff>
    </xdr:to>
    <xdr:sp macro="" textlink="">
      <xdr:nvSpPr>
        <xdr:cNvPr id="247" name="フローチャート: 判断 246"/>
        <xdr:cNvSpPr/>
      </xdr:nvSpPr>
      <xdr:spPr>
        <a:xfrm>
          <a:off x="19685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7858</xdr:rowOff>
    </xdr:from>
    <xdr:ext cx="534377" cy="259045"/>
    <xdr:sp macro="" textlink="">
      <xdr:nvSpPr>
        <xdr:cNvPr id="248" name="テキスト ボックス 247"/>
        <xdr:cNvSpPr txBox="1"/>
      </xdr:nvSpPr>
      <xdr:spPr>
        <a:xfrm>
          <a:off x="1752111" y="1646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96541</xdr:rowOff>
    </xdr:from>
    <xdr:to>
      <xdr:col>6</xdr:col>
      <xdr:colOff>38100</xdr:colOff>
      <xdr:row>96</xdr:row>
      <xdr:rowOff>26691</xdr:rowOff>
    </xdr:to>
    <xdr:sp macro="" textlink="">
      <xdr:nvSpPr>
        <xdr:cNvPr id="249" name="フローチャート: 判断 248"/>
        <xdr:cNvSpPr/>
      </xdr:nvSpPr>
      <xdr:spPr>
        <a:xfrm>
          <a:off x="1079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17818</xdr:rowOff>
    </xdr:from>
    <xdr:ext cx="534377" cy="259045"/>
    <xdr:sp macro="" textlink="">
      <xdr:nvSpPr>
        <xdr:cNvPr id="250" name="テキスト ボックス 249"/>
        <xdr:cNvSpPr txBox="1"/>
      </xdr:nvSpPr>
      <xdr:spPr>
        <a:xfrm>
          <a:off x="863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91839</xdr:rowOff>
    </xdr:from>
    <xdr:to>
      <xdr:col>24</xdr:col>
      <xdr:colOff>114300</xdr:colOff>
      <xdr:row>93</xdr:row>
      <xdr:rowOff>21989</xdr:rowOff>
    </xdr:to>
    <xdr:sp macro="" textlink="">
      <xdr:nvSpPr>
        <xdr:cNvPr id="256" name="楕円 255"/>
        <xdr:cNvSpPr/>
      </xdr:nvSpPr>
      <xdr:spPr>
        <a:xfrm>
          <a:off x="4584700" y="158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114716</xdr:rowOff>
    </xdr:from>
    <xdr:ext cx="534377" cy="259045"/>
    <xdr:sp macro="" textlink="">
      <xdr:nvSpPr>
        <xdr:cNvPr id="257" name="衛生費該当値テキスト"/>
        <xdr:cNvSpPr txBox="1"/>
      </xdr:nvSpPr>
      <xdr:spPr>
        <a:xfrm>
          <a:off x="4686300" y="1571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106829</xdr:rowOff>
    </xdr:from>
    <xdr:to>
      <xdr:col>20</xdr:col>
      <xdr:colOff>38100</xdr:colOff>
      <xdr:row>93</xdr:row>
      <xdr:rowOff>36979</xdr:rowOff>
    </xdr:to>
    <xdr:sp macro="" textlink="">
      <xdr:nvSpPr>
        <xdr:cNvPr id="258" name="楕円 257"/>
        <xdr:cNvSpPr/>
      </xdr:nvSpPr>
      <xdr:spPr>
        <a:xfrm>
          <a:off x="3746500" y="158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53506</xdr:rowOff>
    </xdr:from>
    <xdr:ext cx="534377" cy="259045"/>
    <xdr:sp macro="" textlink="">
      <xdr:nvSpPr>
        <xdr:cNvPr id="259" name="テキスト ボックス 258"/>
        <xdr:cNvSpPr txBox="1"/>
      </xdr:nvSpPr>
      <xdr:spPr>
        <a:xfrm>
          <a:off x="3530111" y="1565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97881</xdr:rowOff>
    </xdr:from>
    <xdr:to>
      <xdr:col>15</xdr:col>
      <xdr:colOff>101600</xdr:colOff>
      <xdr:row>92</xdr:row>
      <xdr:rowOff>28031</xdr:rowOff>
    </xdr:to>
    <xdr:sp macro="" textlink="">
      <xdr:nvSpPr>
        <xdr:cNvPr id="260" name="楕円 259"/>
        <xdr:cNvSpPr/>
      </xdr:nvSpPr>
      <xdr:spPr>
        <a:xfrm>
          <a:off x="2857500" y="156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44558</xdr:rowOff>
    </xdr:from>
    <xdr:ext cx="534377" cy="259045"/>
    <xdr:sp macro="" textlink="">
      <xdr:nvSpPr>
        <xdr:cNvPr id="261" name="テキスト ボックス 260"/>
        <xdr:cNvSpPr txBox="1"/>
      </xdr:nvSpPr>
      <xdr:spPr>
        <a:xfrm>
          <a:off x="2641111" y="154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132758</xdr:rowOff>
    </xdr:from>
    <xdr:to>
      <xdr:col>10</xdr:col>
      <xdr:colOff>165100</xdr:colOff>
      <xdr:row>91</xdr:row>
      <xdr:rowOff>62908</xdr:rowOff>
    </xdr:to>
    <xdr:sp macro="" textlink="">
      <xdr:nvSpPr>
        <xdr:cNvPr id="262" name="楕円 261"/>
        <xdr:cNvSpPr/>
      </xdr:nvSpPr>
      <xdr:spPr>
        <a:xfrm>
          <a:off x="1968500" y="155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79435</xdr:rowOff>
    </xdr:from>
    <xdr:ext cx="534377" cy="259045"/>
    <xdr:sp macro="" textlink="">
      <xdr:nvSpPr>
        <xdr:cNvPr id="263" name="テキスト ボックス 262"/>
        <xdr:cNvSpPr txBox="1"/>
      </xdr:nvSpPr>
      <xdr:spPr>
        <a:xfrm>
          <a:off x="1752111" y="153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37531</xdr:rowOff>
    </xdr:from>
    <xdr:to>
      <xdr:col>6</xdr:col>
      <xdr:colOff>38100</xdr:colOff>
      <xdr:row>92</xdr:row>
      <xdr:rowOff>139131</xdr:rowOff>
    </xdr:to>
    <xdr:sp macro="" textlink="">
      <xdr:nvSpPr>
        <xdr:cNvPr id="264" name="楕円 263"/>
        <xdr:cNvSpPr/>
      </xdr:nvSpPr>
      <xdr:spPr>
        <a:xfrm>
          <a:off x="1079500" y="1581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155658</xdr:rowOff>
    </xdr:from>
    <xdr:ext cx="534377" cy="259045"/>
    <xdr:sp macro="" textlink="">
      <xdr:nvSpPr>
        <xdr:cNvPr id="265" name="テキスト ボックス 264"/>
        <xdr:cNvSpPr txBox="1"/>
      </xdr:nvSpPr>
      <xdr:spPr>
        <a:xfrm>
          <a:off x="863111" y="1558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9" name="直線コネクタ 288"/>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0"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1" name="直線コネクタ 290"/>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2"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3" name="直線コネクタ 292"/>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37211</xdr:rowOff>
    </xdr:from>
    <xdr:to>
      <xdr:col>55</xdr:col>
      <xdr:colOff>0</xdr:colOff>
      <xdr:row>38</xdr:row>
      <xdr:rowOff>47879</xdr:rowOff>
    </xdr:to>
    <xdr:cxnSp macro="">
      <xdr:nvCxnSpPr>
        <xdr:cNvPr id="294" name="直線コネクタ 293"/>
        <xdr:cNvCxnSpPr/>
      </xdr:nvCxnSpPr>
      <xdr:spPr>
        <a:xfrm flipV="1">
          <a:off x="9639300" y="6552311"/>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5"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6" name="フローチャート: 判断 295"/>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166751</xdr:rowOff>
    </xdr:from>
    <xdr:to>
      <xdr:col>50</xdr:col>
      <xdr:colOff>114300</xdr:colOff>
      <xdr:row>38</xdr:row>
      <xdr:rowOff>47879</xdr:rowOff>
    </xdr:to>
    <xdr:cxnSp macro="">
      <xdr:nvCxnSpPr>
        <xdr:cNvPr id="297" name="直線コネクタ 296"/>
        <xdr:cNvCxnSpPr/>
      </xdr:nvCxnSpPr>
      <xdr:spPr>
        <a:xfrm>
          <a:off x="8750300" y="651040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8" name="フローチャート: 判断 297"/>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9" name="テキスト ボックス 298"/>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166751</xdr:rowOff>
    </xdr:from>
    <xdr:to>
      <xdr:col>45</xdr:col>
      <xdr:colOff>177800</xdr:colOff>
      <xdr:row>38</xdr:row>
      <xdr:rowOff>7112</xdr:rowOff>
    </xdr:to>
    <xdr:cxnSp macro="">
      <xdr:nvCxnSpPr>
        <xdr:cNvPr id="300" name="直線コネクタ 299"/>
        <xdr:cNvCxnSpPr/>
      </xdr:nvCxnSpPr>
      <xdr:spPr>
        <a:xfrm flipV="1">
          <a:off x="7861300" y="651040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301" name="フローチャート: 判断 300"/>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2" name="テキスト ボックス 301"/>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171323</xdr:rowOff>
    </xdr:from>
    <xdr:to>
      <xdr:col>41</xdr:col>
      <xdr:colOff>50800</xdr:colOff>
      <xdr:row>38</xdr:row>
      <xdr:rowOff>7112</xdr:rowOff>
    </xdr:to>
    <xdr:cxnSp macro="">
      <xdr:nvCxnSpPr>
        <xdr:cNvPr id="303" name="直線コネクタ 302"/>
        <xdr:cNvCxnSpPr/>
      </xdr:nvCxnSpPr>
      <xdr:spPr>
        <a:xfrm>
          <a:off x="6972300" y="651497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4" name="フローチャート: 判断 303"/>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5" name="テキスト ボックス 304"/>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6" name="フローチャート: 判断 305"/>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7" name="テキスト ボックス 306"/>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157861</xdr:rowOff>
    </xdr:from>
    <xdr:to>
      <xdr:col>55</xdr:col>
      <xdr:colOff>50800</xdr:colOff>
      <xdr:row>38</xdr:row>
      <xdr:rowOff>88011</xdr:rowOff>
    </xdr:to>
    <xdr:sp macro="" textlink="">
      <xdr:nvSpPr>
        <xdr:cNvPr id="313" name="楕円 312"/>
        <xdr:cNvSpPr/>
      </xdr:nvSpPr>
      <xdr:spPr>
        <a:xfrm>
          <a:off x="104267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136288</xdr:rowOff>
    </xdr:from>
    <xdr:ext cx="378565" cy="259045"/>
    <xdr:sp macro="" textlink="">
      <xdr:nvSpPr>
        <xdr:cNvPr id="314" name="労働費該当値テキスト"/>
        <xdr:cNvSpPr txBox="1"/>
      </xdr:nvSpPr>
      <xdr:spPr>
        <a:xfrm>
          <a:off x="10528300" y="6479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168529</xdr:rowOff>
    </xdr:from>
    <xdr:to>
      <xdr:col>50</xdr:col>
      <xdr:colOff>165100</xdr:colOff>
      <xdr:row>38</xdr:row>
      <xdr:rowOff>98679</xdr:rowOff>
    </xdr:to>
    <xdr:sp macro="" textlink="">
      <xdr:nvSpPr>
        <xdr:cNvPr id="315" name="楕円 314"/>
        <xdr:cNvSpPr/>
      </xdr:nvSpPr>
      <xdr:spPr>
        <a:xfrm>
          <a:off x="9588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89806</xdr:rowOff>
    </xdr:from>
    <xdr:ext cx="378565" cy="259045"/>
    <xdr:sp macro="" textlink="">
      <xdr:nvSpPr>
        <xdr:cNvPr id="316" name="テキスト ボックス 315"/>
        <xdr:cNvSpPr txBox="1"/>
      </xdr:nvSpPr>
      <xdr:spPr>
        <a:xfrm>
          <a:off x="9450017" y="660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115951</xdr:rowOff>
    </xdr:from>
    <xdr:to>
      <xdr:col>46</xdr:col>
      <xdr:colOff>38100</xdr:colOff>
      <xdr:row>38</xdr:row>
      <xdr:rowOff>46101</xdr:rowOff>
    </xdr:to>
    <xdr:sp macro="" textlink="">
      <xdr:nvSpPr>
        <xdr:cNvPr id="317" name="楕円 316"/>
        <xdr:cNvSpPr/>
      </xdr:nvSpPr>
      <xdr:spPr>
        <a:xfrm>
          <a:off x="8699500" y="64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37228</xdr:rowOff>
    </xdr:from>
    <xdr:ext cx="378565" cy="259045"/>
    <xdr:sp macro="" textlink="">
      <xdr:nvSpPr>
        <xdr:cNvPr id="318" name="テキスト ボックス 317"/>
        <xdr:cNvSpPr txBox="1"/>
      </xdr:nvSpPr>
      <xdr:spPr>
        <a:xfrm>
          <a:off x="8561017" y="6552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127762</xdr:rowOff>
    </xdr:from>
    <xdr:to>
      <xdr:col>41</xdr:col>
      <xdr:colOff>101600</xdr:colOff>
      <xdr:row>38</xdr:row>
      <xdr:rowOff>57912</xdr:rowOff>
    </xdr:to>
    <xdr:sp macro="" textlink="">
      <xdr:nvSpPr>
        <xdr:cNvPr id="319" name="楕円 318"/>
        <xdr:cNvSpPr/>
      </xdr:nvSpPr>
      <xdr:spPr>
        <a:xfrm>
          <a:off x="7810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49039</xdr:rowOff>
    </xdr:from>
    <xdr:ext cx="378565" cy="259045"/>
    <xdr:sp macro="" textlink="">
      <xdr:nvSpPr>
        <xdr:cNvPr id="320" name="テキスト ボックス 319"/>
        <xdr:cNvSpPr txBox="1"/>
      </xdr:nvSpPr>
      <xdr:spPr>
        <a:xfrm>
          <a:off x="7672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120523</xdr:rowOff>
    </xdr:from>
    <xdr:to>
      <xdr:col>36</xdr:col>
      <xdr:colOff>165100</xdr:colOff>
      <xdr:row>38</xdr:row>
      <xdr:rowOff>50673</xdr:rowOff>
    </xdr:to>
    <xdr:sp macro="" textlink="">
      <xdr:nvSpPr>
        <xdr:cNvPr id="321" name="楕円 320"/>
        <xdr:cNvSpPr/>
      </xdr:nvSpPr>
      <xdr:spPr>
        <a:xfrm>
          <a:off x="6921500" y="64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41800</xdr:rowOff>
    </xdr:from>
    <xdr:ext cx="378565" cy="259045"/>
    <xdr:sp macro="" textlink="">
      <xdr:nvSpPr>
        <xdr:cNvPr id="322" name="テキスト ボックス 321"/>
        <xdr:cNvSpPr txBox="1"/>
      </xdr:nvSpPr>
      <xdr:spPr>
        <a:xfrm>
          <a:off x="6783017" y="6556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6" name="直線コネクタ 345"/>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7"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8" name="直線コネクタ 347"/>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9"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50" name="直線コネクタ 349"/>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146253</xdr:rowOff>
    </xdr:from>
    <xdr:to>
      <xdr:col>55</xdr:col>
      <xdr:colOff>0</xdr:colOff>
      <xdr:row>58</xdr:row>
      <xdr:rowOff>161493</xdr:rowOff>
    </xdr:to>
    <xdr:cxnSp macro="">
      <xdr:nvCxnSpPr>
        <xdr:cNvPr id="351" name="直線コネクタ 350"/>
        <xdr:cNvCxnSpPr/>
      </xdr:nvCxnSpPr>
      <xdr:spPr>
        <a:xfrm flipV="1">
          <a:off x="9639300" y="10090353"/>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2"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3" name="フローチャート: 判断 352"/>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137033</xdr:rowOff>
    </xdr:from>
    <xdr:to>
      <xdr:col>50</xdr:col>
      <xdr:colOff>114300</xdr:colOff>
      <xdr:row>58</xdr:row>
      <xdr:rowOff>161493</xdr:rowOff>
    </xdr:to>
    <xdr:cxnSp macro="">
      <xdr:nvCxnSpPr>
        <xdr:cNvPr id="354" name="直線コネクタ 353"/>
        <xdr:cNvCxnSpPr/>
      </xdr:nvCxnSpPr>
      <xdr:spPr>
        <a:xfrm>
          <a:off x="8750300" y="10081133"/>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5" name="フローチャート: 判断 354"/>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6" name="テキスト ボックス 355"/>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137033</xdr:rowOff>
    </xdr:from>
    <xdr:to>
      <xdr:col>45</xdr:col>
      <xdr:colOff>177800</xdr:colOff>
      <xdr:row>58</xdr:row>
      <xdr:rowOff>146253</xdr:rowOff>
    </xdr:to>
    <xdr:cxnSp macro="">
      <xdr:nvCxnSpPr>
        <xdr:cNvPr id="357" name="直線コネクタ 356"/>
        <xdr:cNvCxnSpPr/>
      </xdr:nvCxnSpPr>
      <xdr:spPr>
        <a:xfrm flipV="1">
          <a:off x="7861300" y="10081133"/>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8" name="フローチャート: 判断 357"/>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9" name="テキスト ボックス 358"/>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146253</xdr:rowOff>
    </xdr:from>
    <xdr:to>
      <xdr:col>41</xdr:col>
      <xdr:colOff>50800</xdr:colOff>
      <xdr:row>58</xdr:row>
      <xdr:rowOff>147854</xdr:rowOff>
    </xdr:to>
    <xdr:cxnSp macro="">
      <xdr:nvCxnSpPr>
        <xdr:cNvPr id="360" name="直線コネクタ 359"/>
        <xdr:cNvCxnSpPr/>
      </xdr:nvCxnSpPr>
      <xdr:spPr>
        <a:xfrm flipV="1">
          <a:off x="6972300" y="10090353"/>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61" name="フローチャート: 判断 360"/>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2" name="テキスト ボックス 361"/>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3" name="フローチャート: 判断 362"/>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4" name="テキスト ボックス 363"/>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95453</xdr:rowOff>
    </xdr:from>
    <xdr:to>
      <xdr:col>55</xdr:col>
      <xdr:colOff>50800</xdr:colOff>
      <xdr:row>59</xdr:row>
      <xdr:rowOff>25603</xdr:rowOff>
    </xdr:to>
    <xdr:sp macro="" textlink="">
      <xdr:nvSpPr>
        <xdr:cNvPr id="370" name="楕円 369"/>
        <xdr:cNvSpPr/>
      </xdr:nvSpPr>
      <xdr:spPr>
        <a:xfrm>
          <a:off x="10426700" y="100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10380</xdr:rowOff>
    </xdr:from>
    <xdr:ext cx="378565" cy="259045"/>
    <xdr:sp macro="" textlink="">
      <xdr:nvSpPr>
        <xdr:cNvPr id="371" name="農林水産業費該当値テキスト"/>
        <xdr:cNvSpPr txBox="1"/>
      </xdr:nvSpPr>
      <xdr:spPr>
        <a:xfrm>
          <a:off x="10528300" y="995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110693</xdr:rowOff>
    </xdr:from>
    <xdr:to>
      <xdr:col>50</xdr:col>
      <xdr:colOff>165100</xdr:colOff>
      <xdr:row>59</xdr:row>
      <xdr:rowOff>40843</xdr:rowOff>
    </xdr:to>
    <xdr:sp macro="" textlink="">
      <xdr:nvSpPr>
        <xdr:cNvPr id="372" name="楕円 371"/>
        <xdr:cNvSpPr/>
      </xdr:nvSpPr>
      <xdr:spPr>
        <a:xfrm>
          <a:off x="9588500" y="100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31970</xdr:rowOff>
    </xdr:from>
    <xdr:ext cx="378565" cy="259045"/>
    <xdr:sp macro="" textlink="">
      <xdr:nvSpPr>
        <xdr:cNvPr id="373" name="テキスト ボックス 372"/>
        <xdr:cNvSpPr txBox="1"/>
      </xdr:nvSpPr>
      <xdr:spPr>
        <a:xfrm>
          <a:off x="9450017" y="10147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86233</xdr:rowOff>
    </xdr:from>
    <xdr:to>
      <xdr:col>46</xdr:col>
      <xdr:colOff>38100</xdr:colOff>
      <xdr:row>59</xdr:row>
      <xdr:rowOff>16383</xdr:rowOff>
    </xdr:to>
    <xdr:sp macro="" textlink="">
      <xdr:nvSpPr>
        <xdr:cNvPr id="374" name="楕円 373"/>
        <xdr:cNvSpPr/>
      </xdr:nvSpPr>
      <xdr:spPr>
        <a:xfrm>
          <a:off x="8699500" y="100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7510</xdr:rowOff>
    </xdr:from>
    <xdr:ext cx="469744" cy="259045"/>
    <xdr:sp macro="" textlink="">
      <xdr:nvSpPr>
        <xdr:cNvPr id="375" name="テキスト ボックス 374"/>
        <xdr:cNvSpPr txBox="1"/>
      </xdr:nvSpPr>
      <xdr:spPr>
        <a:xfrm>
          <a:off x="8515428" y="101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95453</xdr:rowOff>
    </xdr:from>
    <xdr:to>
      <xdr:col>41</xdr:col>
      <xdr:colOff>101600</xdr:colOff>
      <xdr:row>59</xdr:row>
      <xdr:rowOff>25603</xdr:rowOff>
    </xdr:to>
    <xdr:sp macro="" textlink="">
      <xdr:nvSpPr>
        <xdr:cNvPr id="376" name="楕円 375"/>
        <xdr:cNvSpPr/>
      </xdr:nvSpPr>
      <xdr:spPr>
        <a:xfrm>
          <a:off x="7810500" y="100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16730</xdr:rowOff>
    </xdr:from>
    <xdr:ext cx="378565" cy="259045"/>
    <xdr:sp macro="" textlink="">
      <xdr:nvSpPr>
        <xdr:cNvPr id="377" name="テキスト ボックス 376"/>
        <xdr:cNvSpPr txBox="1"/>
      </xdr:nvSpPr>
      <xdr:spPr>
        <a:xfrm>
          <a:off x="7672017" y="1013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97054</xdr:rowOff>
    </xdr:from>
    <xdr:to>
      <xdr:col>36</xdr:col>
      <xdr:colOff>165100</xdr:colOff>
      <xdr:row>59</xdr:row>
      <xdr:rowOff>27204</xdr:rowOff>
    </xdr:to>
    <xdr:sp macro="" textlink="">
      <xdr:nvSpPr>
        <xdr:cNvPr id="378" name="楕円 377"/>
        <xdr:cNvSpPr/>
      </xdr:nvSpPr>
      <xdr:spPr>
        <a:xfrm>
          <a:off x="6921500" y="10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18331</xdr:rowOff>
    </xdr:from>
    <xdr:ext cx="378565" cy="259045"/>
    <xdr:sp macro="" textlink="">
      <xdr:nvSpPr>
        <xdr:cNvPr id="379" name="テキスト ボックス 378"/>
        <xdr:cNvSpPr txBox="1"/>
      </xdr:nvSpPr>
      <xdr:spPr>
        <a:xfrm>
          <a:off x="6783017" y="10133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3" name="直線コネクタ 402"/>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4"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5" name="直線コネクタ 404"/>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6"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7" name="直線コネクタ 406"/>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53480</xdr:rowOff>
    </xdr:from>
    <xdr:to>
      <xdr:col>55</xdr:col>
      <xdr:colOff>0</xdr:colOff>
      <xdr:row>78</xdr:row>
      <xdr:rowOff>53480</xdr:rowOff>
    </xdr:to>
    <xdr:cxnSp macro="">
      <xdr:nvCxnSpPr>
        <xdr:cNvPr id="408" name="直線コネクタ 407"/>
        <xdr:cNvCxnSpPr/>
      </xdr:nvCxnSpPr>
      <xdr:spPr>
        <a:xfrm>
          <a:off x="9639300" y="1342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9"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10" name="フローチャート: 判断 409"/>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53480</xdr:rowOff>
    </xdr:from>
    <xdr:to>
      <xdr:col>50</xdr:col>
      <xdr:colOff>114300</xdr:colOff>
      <xdr:row>78</xdr:row>
      <xdr:rowOff>154063</xdr:rowOff>
    </xdr:to>
    <xdr:cxnSp macro="">
      <xdr:nvCxnSpPr>
        <xdr:cNvPr id="411" name="直線コネクタ 410"/>
        <xdr:cNvCxnSpPr/>
      </xdr:nvCxnSpPr>
      <xdr:spPr>
        <a:xfrm flipV="1">
          <a:off x="8750300" y="1342658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2" name="フローチャート: 判断 411"/>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3" name="テキスト ボックス 412"/>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154063</xdr:rowOff>
    </xdr:from>
    <xdr:to>
      <xdr:col>45</xdr:col>
      <xdr:colOff>177800</xdr:colOff>
      <xdr:row>78</xdr:row>
      <xdr:rowOff>157187</xdr:rowOff>
    </xdr:to>
    <xdr:cxnSp macro="">
      <xdr:nvCxnSpPr>
        <xdr:cNvPr id="414" name="直線コネクタ 413"/>
        <xdr:cNvCxnSpPr/>
      </xdr:nvCxnSpPr>
      <xdr:spPr>
        <a:xfrm flipV="1">
          <a:off x="7861300" y="13527163"/>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5" name="フローチャート: 判断 414"/>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6" name="テキスト ボックス 415"/>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157187</xdr:rowOff>
    </xdr:from>
    <xdr:to>
      <xdr:col>41</xdr:col>
      <xdr:colOff>50800</xdr:colOff>
      <xdr:row>78</xdr:row>
      <xdr:rowOff>161074</xdr:rowOff>
    </xdr:to>
    <xdr:cxnSp macro="">
      <xdr:nvCxnSpPr>
        <xdr:cNvPr id="417" name="直線コネクタ 416"/>
        <xdr:cNvCxnSpPr/>
      </xdr:nvCxnSpPr>
      <xdr:spPr>
        <a:xfrm flipV="1">
          <a:off x="6972300" y="13530287"/>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8" name="フローチャート: 判断 417"/>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9" name="テキスト ボックス 418"/>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20" name="フローチャート: 判断 419"/>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21" name="テキスト ボックス 420"/>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2680</xdr:rowOff>
    </xdr:from>
    <xdr:to>
      <xdr:col>55</xdr:col>
      <xdr:colOff>50800</xdr:colOff>
      <xdr:row>78</xdr:row>
      <xdr:rowOff>104280</xdr:rowOff>
    </xdr:to>
    <xdr:sp macro="" textlink="">
      <xdr:nvSpPr>
        <xdr:cNvPr id="427" name="楕円 426"/>
        <xdr:cNvSpPr/>
      </xdr:nvSpPr>
      <xdr:spPr>
        <a:xfrm>
          <a:off x="10426700" y="133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89057</xdr:rowOff>
    </xdr:from>
    <xdr:ext cx="469744" cy="259045"/>
    <xdr:sp macro="" textlink="">
      <xdr:nvSpPr>
        <xdr:cNvPr id="428" name="商工費該当値テキスト"/>
        <xdr:cNvSpPr txBox="1"/>
      </xdr:nvSpPr>
      <xdr:spPr>
        <a:xfrm>
          <a:off x="10528300" y="1329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2680</xdr:rowOff>
    </xdr:from>
    <xdr:to>
      <xdr:col>50</xdr:col>
      <xdr:colOff>165100</xdr:colOff>
      <xdr:row>78</xdr:row>
      <xdr:rowOff>104280</xdr:rowOff>
    </xdr:to>
    <xdr:sp macro="" textlink="">
      <xdr:nvSpPr>
        <xdr:cNvPr id="429" name="楕円 428"/>
        <xdr:cNvSpPr/>
      </xdr:nvSpPr>
      <xdr:spPr>
        <a:xfrm>
          <a:off x="9588500" y="133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95407</xdr:rowOff>
    </xdr:from>
    <xdr:ext cx="469744" cy="259045"/>
    <xdr:sp macro="" textlink="">
      <xdr:nvSpPr>
        <xdr:cNvPr id="430" name="テキスト ボックス 429"/>
        <xdr:cNvSpPr txBox="1"/>
      </xdr:nvSpPr>
      <xdr:spPr>
        <a:xfrm>
          <a:off x="9404428" y="134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103263</xdr:rowOff>
    </xdr:from>
    <xdr:to>
      <xdr:col>46</xdr:col>
      <xdr:colOff>38100</xdr:colOff>
      <xdr:row>79</xdr:row>
      <xdr:rowOff>33413</xdr:rowOff>
    </xdr:to>
    <xdr:sp macro="" textlink="">
      <xdr:nvSpPr>
        <xdr:cNvPr id="431" name="楕円 430"/>
        <xdr:cNvSpPr/>
      </xdr:nvSpPr>
      <xdr:spPr>
        <a:xfrm>
          <a:off x="8699500" y="134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24540</xdr:rowOff>
    </xdr:from>
    <xdr:ext cx="469744" cy="259045"/>
    <xdr:sp macro="" textlink="">
      <xdr:nvSpPr>
        <xdr:cNvPr id="432" name="テキスト ボックス 431"/>
        <xdr:cNvSpPr txBox="1"/>
      </xdr:nvSpPr>
      <xdr:spPr>
        <a:xfrm>
          <a:off x="8515428" y="1356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106387</xdr:rowOff>
    </xdr:from>
    <xdr:to>
      <xdr:col>41</xdr:col>
      <xdr:colOff>101600</xdr:colOff>
      <xdr:row>79</xdr:row>
      <xdr:rowOff>36537</xdr:rowOff>
    </xdr:to>
    <xdr:sp macro="" textlink="">
      <xdr:nvSpPr>
        <xdr:cNvPr id="433" name="楕円 432"/>
        <xdr:cNvSpPr/>
      </xdr:nvSpPr>
      <xdr:spPr>
        <a:xfrm>
          <a:off x="7810500" y="134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27664</xdr:rowOff>
    </xdr:from>
    <xdr:ext cx="469744" cy="259045"/>
    <xdr:sp macro="" textlink="">
      <xdr:nvSpPr>
        <xdr:cNvPr id="434" name="テキスト ボックス 433"/>
        <xdr:cNvSpPr txBox="1"/>
      </xdr:nvSpPr>
      <xdr:spPr>
        <a:xfrm>
          <a:off x="7626428" y="1357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110274</xdr:rowOff>
    </xdr:from>
    <xdr:to>
      <xdr:col>36</xdr:col>
      <xdr:colOff>165100</xdr:colOff>
      <xdr:row>79</xdr:row>
      <xdr:rowOff>40424</xdr:rowOff>
    </xdr:to>
    <xdr:sp macro="" textlink="">
      <xdr:nvSpPr>
        <xdr:cNvPr id="435" name="楕円 434"/>
        <xdr:cNvSpPr/>
      </xdr:nvSpPr>
      <xdr:spPr>
        <a:xfrm>
          <a:off x="6921500" y="134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31551</xdr:rowOff>
    </xdr:from>
    <xdr:ext cx="469744" cy="259045"/>
    <xdr:sp macro="" textlink="">
      <xdr:nvSpPr>
        <xdr:cNvPr id="436" name="テキスト ボックス 435"/>
        <xdr:cNvSpPr txBox="1"/>
      </xdr:nvSpPr>
      <xdr:spPr>
        <a:xfrm>
          <a:off x="6737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9" name="直線コネクタ 458"/>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60"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61" name="直線コネクタ 460"/>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2"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3" name="直線コネクタ 462"/>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56055</xdr:rowOff>
    </xdr:from>
    <xdr:to>
      <xdr:col>55</xdr:col>
      <xdr:colOff>0</xdr:colOff>
      <xdr:row>97</xdr:row>
      <xdr:rowOff>22017</xdr:rowOff>
    </xdr:to>
    <xdr:cxnSp macro="">
      <xdr:nvCxnSpPr>
        <xdr:cNvPr id="464" name="直線コネクタ 463"/>
        <xdr:cNvCxnSpPr/>
      </xdr:nvCxnSpPr>
      <xdr:spPr>
        <a:xfrm flipV="1">
          <a:off x="9639300" y="16515255"/>
          <a:ext cx="838200" cy="13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75579</xdr:rowOff>
    </xdr:from>
    <xdr:ext cx="534377" cy="259045"/>
    <xdr:sp macro="" textlink="">
      <xdr:nvSpPr>
        <xdr:cNvPr id="465" name="土木費平均値テキスト"/>
        <xdr:cNvSpPr txBox="1"/>
      </xdr:nvSpPr>
      <xdr:spPr>
        <a:xfrm>
          <a:off x="10528300" y="1653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6" name="フローチャート: 判断 465"/>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11410</xdr:rowOff>
    </xdr:from>
    <xdr:to>
      <xdr:col>50</xdr:col>
      <xdr:colOff>114300</xdr:colOff>
      <xdr:row>97</xdr:row>
      <xdr:rowOff>22017</xdr:rowOff>
    </xdr:to>
    <xdr:cxnSp macro="">
      <xdr:nvCxnSpPr>
        <xdr:cNvPr id="467" name="直線コネクタ 466"/>
        <xdr:cNvCxnSpPr/>
      </xdr:nvCxnSpPr>
      <xdr:spPr>
        <a:xfrm>
          <a:off x="8750300" y="16642060"/>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8" name="フローチャート: 判断 467"/>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9" name="テキスト ボックス 468"/>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85522</xdr:rowOff>
    </xdr:from>
    <xdr:to>
      <xdr:col>45</xdr:col>
      <xdr:colOff>177800</xdr:colOff>
      <xdr:row>97</xdr:row>
      <xdr:rowOff>11410</xdr:rowOff>
    </xdr:to>
    <xdr:cxnSp macro="">
      <xdr:nvCxnSpPr>
        <xdr:cNvPr id="470" name="直線コネクタ 469"/>
        <xdr:cNvCxnSpPr/>
      </xdr:nvCxnSpPr>
      <xdr:spPr>
        <a:xfrm>
          <a:off x="7861300" y="16544722"/>
          <a:ext cx="889000" cy="9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71" name="フローチャート: 判断 470"/>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2" name="テキスト ボックス 471"/>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6655</xdr:rowOff>
    </xdr:from>
    <xdr:to>
      <xdr:col>41</xdr:col>
      <xdr:colOff>50800</xdr:colOff>
      <xdr:row>96</xdr:row>
      <xdr:rowOff>85522</xdr:rowOff>
    </xdr:to>
    <xdr:cxnSp macro="">
      <xdr:nvCxnSpPr>
        <xdr:cNvPr id="473" name="直線コネクタ 472"/>
        <xdr:cNvCxnSpPr/>
      </xdr:nvCxnSpPr>
      <xdr:spPr>
        <a:xfrm>
          <a:off x="6972300" y="16465855"/>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4" name="フローチャート: 判断 473"/>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164985</xdr:rowOff>
    </xdr:from>
    <xdr:ext cx="534377" cy="259045"/>
    <xdr:sp macro="" textlink="">
      <xdr:nvSpPr>
        <xdr:cNvPr id="475" name="テキスト ボックス 474"/>
        <xdr:cNvSpPr txBox="1"/>
      </xdr:nvSpPr>
      <xdr:spPr>
        <a:xfrm>
          <a:off x="7594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6" name="フローチャート: 判断 475"/>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7" name="テキスト ボックス 476"/>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5255</xdr:rowOff>
    </xdr:from>
    <xdr:to>
      <xdr:col>55</xdr:col>
      <xdr:colOff>50800</xdr:colOff>
      <xdr:row>96</xdr:row>
      <xdr:rowOff>106855</xdr:rowOff>
    </xdr:to>
    <xdr:sp macro="" textlink="">
      <xdr:nvSpPr>
        <xdr:cNvPr id="483" name="楕円 482"/>
        <xdr:cNvSpPr/>
      </xdr:nvSpPr>
      <xdr:spPr>
        <a:xfrm>
          <a:off x="10426700" y="1646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28132</xdr:rowOff>
    </xdr:from>
    <xdr:ext cx="534377" cy="259045"/>
    <xdr:sp macro="" textlink="">
      <xdr:nvSpPr>
        <xdr:cNvPr id="484" name="土木費該当値テキスト"/>
        <xdr:cNvSpPr txBox="1"/>
      </xdr:nvSpPr>
      <xdr:spPr>
        <a:xfrm>
          <a:off x="10528300" y="1631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142667</xdr:rowOff>
    </xdr:from>
    <xdr:to>
      <xdr:col>50</xdr:col>
      <xdr:colOff>165100</xdr:colOff>
      <xdr:row>97</xdr:row>
      <xdr:rowOff>72817</xdr:rowOff>
    </xdr:to>
    <xdr:sp macro="" textlink="">
      <xdr:nvSpPr>
        <xdr:cNvPr id="485" name="楕円 484"/>
        <xdr:cNvSpPr/>
      </xdr:nvSpPr>
      <xdr:spPr>
        <a:xfrm>
          <a:off x="9588500" y="166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63944</xdr:rowOff>
    </xdr:from>
    <xdr:ext cx="534377" cy="259045"/>
    <xdr:sp macro="" textlink="">
      <xdr:nvSpPr>
        <xdr:cNvPr id="486" name="テキスト ボックス 485"/>
        <xdr:cNvSpPr txBox="1"/>
      </xdr:nvSpPr>
      <xdr:spPr>
        <a:xfrm>
          <a:off x="9372111" y="1669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132060</xdr:rowOff>
    </xdr:from>
    <xdr:to>
      <xdr:col>46</xdr:col>
      <xdr:colOff>38100</xdr:colOff>
      <xdr:row>97</xdr:row>
      <xdr:rowOff>62210</xdr:rowOff>
    </xdr:to>
    <xdr:sp macro="" textlink="">
      <xdr:nvSpPr>
        <xdr:cNvPr id="487" name="楕円 486"/>
        <xdr:cNvSpPr/>
      </xdr:nvSpPr>
      <xdr:spPr>
        <a:xfrm>
          <a:off x="8699500" y="1659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53337</xdr:rowOff>
    </xdr:from>
    <xdr:ext cx="534377" cy="259045"/>
    <xdr:sp macro="" textlink="">
      <xdr:nvSpPr>
        <xdr:cNvPr id="488" name="テキスト ボックス 487"/>
        <xdr:cNvSpPr txBox="1"/>
      </xdr:nvSpPr>
      <xdr:spPr>
        <a:xfrm>
          <a:off x="8483111" y="1668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34722</xdr:rowOff>
    </xdr:from>
    <xdr:to>
      <xdr:col>41</xdr:col>
      <xdr:colOff>101600</xdr:colOff>
      <xdr:row>96</xdr:row>
      <xdr:rowOff>136322</xdr:rowOff>
    </xdr:to>
    <xdr:sp macro="" textlink="">
      <xdr:nvSpPr>
        <xdr:cNvPr id="489" name="楕円 488"/>
        <xdr:cNvSpPr/>
      </xdr:nvSpPr>
      <xdr:spPr>
        <a:xfrm>
          <a:off x="7810500" y="164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152849</xdr:rowOff>
    </xdr:from>
    <xdr:ext cx="534377" cy="259045"/>
    <xdr:sp macro="" textlink="">
      <xdr:nvSpPr>
        <xdr:cNvPr id="490" name="テキスト ボックス 489"/>
        <xdr:cNvSpPr txBox="1"/>
      </xdr:nvSpPr>
      <xdr:spPr>
        <a:xfrm>
          <a:off x="7594111" y="1626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127305</xdr:rowOff>
    </xdr:from>
    <xdr:to>
      <xdr:col>36</xdr:col>
      <xdr:colOff>165100</xdr:colOff>
      <xdr:row>96</xdr:row>
      <xdr:rowOff>57455</xdr:rowOff>
    </xdr:to>
    <xdr:sp macro="" textlink="">
      <xdr:nvSpPr>
        <xdr:cNvPr id="491" name="楕円 490"/>
        <xdr:cNvSpPr/>
      </xdr:nvSpPr>
      <xdr:spPr>
        <a:xfrm>
          <a:off x="6921500" y="164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73982</xdr:rowOff>
    </xdr:from>
    <xdr:ext cx="534377" cy="259045"/>
    <xdr:sp macro="" textlink="">
      <xdr:nvSpPr>
        <xdr:cNvPr id="492" name="テキスト ボックス 491"/>
        <xdr:cNvSpPr txBox="1"/>
      </xdr:nvSpPr>
      <xdr:spPr>
        <a:xfrm>
          <a:off x="6705111" y="1619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5" name="直線コネクタ 514"/>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6"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7" name="直線コネクタ 516"/>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8"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9" name="直線コネクタ 518"/>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134671</xdr:rowOff>
    </xdr:from>
    <xdr:to>
      <xdr:col>85</xdr:col>
      <xdr:colOff>127000</xdr:colOff>
      <xdr:row>38</xdr:row>
      <xdr:rowOff>35550</xdr:rowOff>
    </xdr:to>
    <xdr:cxnSp macro="">
      <xdr:nvCxnSpPr>
        <xdr:cNvPr id="520" name="直線コネクタ 519"/>
        <xdr:cNvCxnSpPr/>
      </xdr:nvCxnSpPr>
      <xdr:spPr>
        <a:xfrm>
          <a:off x="15481300" y="5621071"/>
          <a:ext cx="838200" cy="9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21"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2" name="フローチャート: 判断 521"/>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134671</xdr:rowOff>
    </xdr:from>
    <xdr:to>
      <xdr:col>81</xdr:col>
      <xdr:colOff>50800</xdr:colOff>
      <xdr:row>38</xdr:row>
      <xdr:rowOff>44328</xdr:rowOff>
    </xdr:to>
    <xdr:cxnSp macro="">
      <xdr:nvCxnSpPr>
        <xdr:cNvPr id="523" name="直線コネクタ 522"/>
        <xdr:cNvCxnSpPr/>
      </xdr:nvCxnSpPr>
      <xdr:spPr>
        <a:xfrm flipV="1">
          <a:off x="14592300" y="5621071"/>
          <a:ext cx="889000" cy="9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4" name="フローチャート: 判断 523"/>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49953</xdr:rowOff>
    </xdr:from>
    <xdr:ext cx="534377" cy="259045"/>
    <xdr:sp macro="" textlink="">
      <xdr:nvSpPr>
        <xdr:cNvPr id="525" name="テキスト ボックス 524"/>
        <xdr:cNvSpPr txBox="1"/>
      </xdr:nvSpPr>
      <xdr:spPr>
        <a:xfrm>
          <a:off x="15214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44328</xdr:rowOff>
    </xdr:from>
    <xdr:to>
      <xdr:col>76</xdr:col>
      <xdr:colOff>114300</xdr:colOff>
      <xdr:row>38</xdr:row>
      <xdr:rowOff>128544</xdr:rowOff>
    </xdr:to>
    <xdr:cxnSp macro="">
      <xdr:nvCxnSpPr>
        <xdr:cNvPr id="526" name="直線コネクタ 525"/>
        <xdr:cNvCxnSpPr/>
      </xdr:nvCxnSpPr>
      <xdr:spPr>
        <a:xfrm flipV="1">
          <a:off x="13703300" y="6559428"/>
          <a:ext cx="889000" cy="8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7" name="フローチャート: 判断 526"/>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8" name="テキスト ボックス 527"/>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118028</xdr:rowOff>
    </xdr:from>
    <xdr:to>
      <xdr:col>71</xdr:col>
      <xdr:colOff>177800</xdr:colOff>
      <xdr:row>38</xdr:row>
      <xdr:rowOff>128544</xdr:rowOff>
    </xdr:to>
    <xdr:cxnSp macro="">
      <xdr:nvCxnSpPr>
        <xdr:cNvPr id="529" name="直線コネクタ 528"/>
        <xdr:cNvCxnSpPr/>
      </xdr:nvCxnSpPr>
      <xdr:spPr>
        <a:xfrm>
          <a:off x="12814300" y="663312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30" name="フローチャート: 判断 529"/>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31" name="テキスト ボックス 530"/>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2" name="フローチャート: 判断 531"/>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3" name="テキスト ボックス 532"/>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156200</xdr:rowOff>
    </xdr:from>
    <xdr:to>
      <xdr:col>85</xdr:col>
      <xdr:colOff>177800</xdr:colOff>
      <xdr:row>38</xdr:row>
      <xdr:rowOff>86350</xdr:rowOff>
    </xdr:to>
    <xdr:sp macro="" textlink="">
      <xdr:nvSpPr>
        <xdr:cNvPr id="539" name="楕円 538"/>
        <xdr:cNvSpPr/>
      </xdr:nvSpPr>
      <xdr:spPr>
        <a:xfrm>
          <a:off x="16268700" y="64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134627</xdr:rowOff>
    </xdr:from>
    <xdr:ext cx="534377" cy="259045"/>
    <xdr:sp macro="" textlink="">
      <xdr:nvSpPr>
        <xdr:cNvPr id="540" name="消防費該当値テキスト"/>
        <xdr:cNvSpPr txBox="1"/>
      </xdr:nvSpPr>
      <xdr:spPr>
        <a:xfrm>
          <a:off x="16370300" y="647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83871</xdr:rowOff>
    </xdr:from>
    <xdr:to>
      <xdr:col>81</xdr:col>
      <xdr:colOff>101600</xdr:colOff>
      <xdr:row>33</xdr:row>
      <xdr:rowOff>14021</xdr:rowOff>
    </xdr:to>
    <xdr:sp macro="" textlink="">
      <xdr:nvSpPr>
        <xdr:cNvPr id="541" name="楕円 540"/>
        <xdr:cNvSpPr/>
      </xdr:nvSpPr>
      <xdr:spPr>
        <a:xfrm>
          <a:off x="15430500" y="55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30548</xdr:rowOff>
    </xdr:from>
    <xdr:ext cx="534377" cy="259045"/>
    <xdr:sp macro="" textlink="">
      <xdr:nvSpPr>
        <xdr:cNvPr id="542" name="テキスト ボックス 541"/>
        <xdr:cNvSpPr txBox="1"/>
      </xdr:nvSpPr>
      <xdr:spPr>
        <a:xfrm>
          <a:off x="15214111" y="53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164978</xdr:rowOff>
    </xdr:from>
    <xdr:to>
      <xdr:col>76</xdr:col>
      <xdr:colOff>165100</xdr:colOff>
      <xdr:row>38</xdr:row>
      <xdr:rowOff>95128</xdr:rowOff>
    </xdr:to>
    <xdr:sp macro="" textlink="">
      <xdr:nvSpPr>
        <xdr:cNvPr id="543" name="楕円 542"/>
        <xdr:cNvSpPr/>
      </xdr:nvSpPr>
      <xdr:spPr>
        <a:xfrm>
          <a:off x="14541500" y="650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86255</xdr:rowOff>
    </xdr:from>
    <xdr:ext cx="534377" cy="259045"/>
    <xdr:sp macro="" textlink="">
      <xdr:nvSpPr>
        <xdr:cNvPr id="544" name="テキスト ボックス 543"/>
        <xdr:cNvSpPr txBox="1"/>
      </xdr:nvSpPr>
      <xdr:spPr>
        <a:xfrm>
          <a:off x="14325111" y="660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77744</xdr:rowOff>
    </xdr:from>
    <xdr:to>
      <xdr:col>72</xdr:col>
      <xdr:colOff>38100</xdr:colOff>
      <xdr:row>39</xdr:row>
      <xdr:rowOff>7894</xdr:rowOff>
    </xdr:to>
    <xdr:sp macro="" textlink="">
      <xdr:nvSpPr>
        <xdr:cNvPr id="545" name="楕円 544"/>
        <xdr:cNvSpPr/>
      </xdr:nvSpPr>
      <xdr:spPr>
        <a:xfrm>
          <a:off x="13652500" y="65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170471</xdr:rowOff>
    </xdr:from>
    <xdr:ext cx="534377" cy="259045"/>
    <xdr:sp macro="" textlink="">
      <xdr:nvSpPr>
        <xdr:cNvPr id="546" name="テキスト ボックス 545"/>
        <xdr:cNvSpPr txBox="1"/>
      </xdr:nvSpPr>
      <xdr:spPr>
        <a:xfrm>
          <a:off x="13436111" y="668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67228</xdr:rowOff>
    </xdr:from>
    <xdr:to>
      <xdr:col>67</xdr:col>
      <xdr:colOff>101600</xdr:colOff>
      <xdr:row>38</xdr:row>
      <xdr:rowOff>168828</xdr:rowOff>
    </xdr:to>
    <xdr:sp macro="" textlink="">
      <xdr:nvSpPr>
        <xdr:cNvPr id="547" name="楕円 546"/>
        <xdr:cNvSpPr/>
      </xdr:nvSpPr>
      <xdr:spPr>
        <a:xfrm>
          <a:off x="12763500" y="6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159955</xdr:rowOff>
    </xdr:from>
    <xdr:ext cx="534377" cy="259045"/>
    <xdr:sp macro="" textlink="">
      <xdr:nvSpPr>
        <xdr:cNvPr id="548" name="テキスト ボックス 547"/>
        <xdr:cNvSpPr txBox="1"/>
      </xdr:nvSpPr>
      <xdr:spPr>
        <a:xfrm>
          <a:off x="12547111" y="66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71" name="直線コネクタ 570"/>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2"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3" name="直線コネクタ 572"/>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4"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5" name="直線コネクタ 574"/>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130008</xdr:rowOff>
    </xdr:from>
    <xdr:to>
      <xdr:col>85</xdr:col>
      <xdr:colOff>127000</xdr:colOff>
      <xdr:row>56</xdr:row>
      <xdr:rowOff>171269</xdr:rowOff>
    </xdr:to>
    <xdr:cxnSp macro="">
      <xdr:nvCxnSpPr>
        <xdr:cNvPr id="576" name="直線コネクタ 575"/>
        <xdr:cNvCxnSpPr/>
      </xdr:nvCxnSpPr>
      <xdr:spPr>
        <a:xfrm flipV="1">
          <a:off x="15481300" y="9559758"/>
          <a:ext cx="838200" cy="2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7" name="教育費平均値テキスト"/>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8" name="フローチャート: 判断 577"/>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171269</xdr:rowOff>
    </xdr:from>
    <xdr:to>
      <xdr:col>81</xdr:col>
      <xdr:colOff>50800</xdr:colOff>
      <xdr:row>57</xdr:row>
      <xdr:rowOff>143746</xdr:rowOff>
    </xdr:to>
    <xdr:cxnSp macro="">
      <xdr:nvCxnSpPr>
        <xdr:cNvPr id="579" name="直線コネクタ 578"/>
        <xdr:cNvCxnSpPr/>
      </xdr:nvCxnSpPr>
      <xdr:spPr>
        <a:xfrm flipV="1">
          <a:off x="14592300" y="9772469"/>
          <a:ext cx="889000" cy="14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80" name="フローチャート: 判断 579"/>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81" name="テキスト ボックス 580"/>
        <xdr:cNvSpPr txBox="1"/>
      </xdr:nvSpPr>
      <xdr:spPr>
        <a:xfrm>
          <a:off x="15214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147701</xdr:rowOff>
    </xdr:from>
    <xdr:to>
      <xdr:col>76</xdr:col>
      <xdr:colOff>114300</xdr:colOff>
      <xdr:row>57</xdr:row>
      <xdr:rowOff>143746</xdr:rowOff>
    </xdr:to>
    <xdr:cxnSp macro="">
      <xdr:nvCxnSpPr>
        <xdr:cNvPr id="582" name="直線コネクタ 581"/>
        <xdr:cNvCxnSpPr/>
      </xdr:nvCxnSpPr>
      <xdr:spPr>
        <a:xfrm>
          <a:off x="13703300" y="9577451"/>
          <a:ext cx="889000" cy="3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3" name="フローチャート: 判断 582"/>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4" name="テキスト ボックス 583"/>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147701</xdr:rowOff>
    </xdr:from>
    <xdr:to>
      <xdr:col>71</xdr:col>
      <xdr:colOff>177800</xdr:colOff>
      <xdr:row>56</xdr:row>
      <xdr:rowOff>124795</xdr:rowOff>
    </xdr:to>
    <xdr:cxnSp macro="">
      <xdr:nvCxnSpPr>
        <xdr:cNvPr id="585" name="直線コネクタ 584"/>
        <xdr:cNvCxnSpPr/>
      </xdr:nvCxnSpPr>
      <xdr:spPr>
        <a:xfrm flipV="1">
          <a:off x="12814300" y="9577451"/>
          <a:ext cx="889000" cy="1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6" name="フローチャート: 判断 585"/>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93113</xdr:rowOff>
    </xdr:from>
    <xdr:ext cx="534377" cy="259045"/>
    <xdr:sp macro="" textlink="">
      <xdr:nvSpPr>
        <xdr:cNvPr id="587" name="テキスト ボックス 586"/>
        <xdr:cNvSpPr txBox="1"/>
      </xdr:nvSpPr>
      <xdr:spPr>
        <a:xfrm>
          <a:off x="13436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8" name="フローチャート: 判断 587"/>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9" name="テキスト ボックス 588"/>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79208</xdr:rowOff>
    </xdr:from>
    <xdr:to>
      <xdr:col>85</xdr:col>
      <xdr:colOff>177800</xdr:colOff>
      <xdr:row>56</xdr:row>
      <xdr:rowOff>9358</xdr:rowOff>
    </xdr:to>
    <xdr:sp macro="" textlink="">
      <xdr:nvSpPr>
        <xdr:cNvPr id="595" name="楕円 594"/>
        <xdr:cNvSpPr/>
      </xdr:nvSpPr>
      <xdr:spPr>
        <a:xfrm>
          <a:off x="16268700" y="95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57635</xdr:rowOff>
    </xdr:from>
    <xdr:ext cx="534377" cy="259045"/>
    <xdr:sp macro="" textlink="">
      <xdr:nvSpPr>
        <xdr:cNvPr id="596" name="教育費該当値テキスト"/>
        <xdr:cNvSpPr txBox="1"/>
      </xdr:nvSpPr>
      <xdr:spPr>
        <a:xfrm>
          <a:off x="16370300" y="948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120469</xdr:rowOff>
    </xdr:from>
    <xdr:to>
      <xdr:col>81</xdr:col>
      <xdr:colOff>101600</xdr:colOff>
      <xdr:row>57</xdr:row>
      <xdr:rowOff>50619</xdr:rowOff>
    </xdr:to>
    <xdr:sp macro="" textlink="">
      <xdr:nvSpPr>
        <xdr:cNvPr id="597" name="楕円 596"/>
        <xdr:cNvSpPr/>
      </xdr:nvSpPr>
      <xdr:spPr>
        <a:xfrm>
          <a:off x="15430500" y="97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41746</xdr:rowOff>
    </xdr:from>
    <xdr:ext cx="534377" cy="259045"/>
    <xdr:sp macro="" textlink="">
      <xdr:nvSpPr>
        <xdr:cNvPr id="598" name="テキスト ボックス 597"/>
        <xdr:cNvSpPr txBox="1"/>
      </xdr:nvSpPr>
      <xdr:spPr>
        <a:xfrm>
          <a:off x="15214111" y="981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92946</xdr:rowOff>
    </xdr:from>
    <xdr:to>
      <xdr:col>76</xdr:col>
      <xdr:colOff>165100</xdr:colOff>
      <xdr:row>58</xdr:row>
      <xdr:rowOff>23096</xdr:rowOff>
    </xdr:to>
    <xdr:sp macro="" textlink="">
      <xdr:nvSpPr>
        <xdr:cNvPr id="599" name="楕円 598"/>
        <xdr:cNvSpPr/>
      </xdr:nvSpPr>
      <xdr:spPr>
        <a:xfrm>
          <a:off x="14541500" y="98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14223</xdr:rowOff>
    </xdr:from>
    <xdr:ext cx="534377" cy="259045"/>
    <xdr:sp macro="" textlink="">
      <xdr:nvSpPr>
        <xdr:cNvPr id="600" name="テキスト ボックス 599"/>
        <xdr:cNvSpPr txBox="1"/>
      </xdr:nvSpPr>
      <xdr:spPr>
        <a:xfrm>
          <a:off x="14325111" y="9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96901</xdr:rowOff>
    </xdr:from>
    <xdr:to>
      <xdr:col>72</xdr:col>
      <xdr:colOff>38100</xdr:colOff>
      <xdr:row>56</xdr:row>
      <xdr:rowOff>27051</xdr:rowOff>
    </xdr:to>
    <xdr:sp macro="" textlink="">
      <xdr:nvSpPr>
        <xdr:cNvPr id="601" name="楕円 600"/>
        <xdr:cNvSpPr/>
      </xdr:nvSpPr>
      <xdr:spPr>
        <a:xfrm>
          <a:off x="13652500" y="95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43578</xdr:rowOff>
    </xdr:from>
    <xdr:ext cx="534377" cy="259045"/>
    <xdr:sp macro="" textlink="">
      <xdr:nvSpPr>
        <xdr:cNvPr id="602" name="テキスト ボックス 601"/>
        <xdr:cNvSpPr txBox="1"/>
      </xdr:nvSpPr>
      <xdr:spPr>
        <a:xfrm>
          <a:off x="13436111" y="93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73995</xdr:rowOff>
    </xdr:from>
    <xdr:to>
      <xdr:col>67</xdr:col>
      <xdr:colOff>101600</xdr:colOff>
      <xdr:row>57</xdr:row>
      <xdr:rowOff>4145</xdr:rowOff>
    </xdr:to>
    <xdr:sp macro="" textlink="">
      <xdr:nvSpPr>
        <xdr:cNvPr id="603" name="楕円 602"/>
        <xdr:cNvSpPr/>
      </xdr:nvSpPr>
      <xdr:spPr>
        <a:xfrm>
          <a:off x="12763500" y="96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166722</xdr:rowOff>
    </xdr:from>
    <xdr:ext cx="534377" cy="259045"/>
    <xdr:sp macro="" textlink="">
      <xdr:nvSpPr>
        <xdr:cNvPr id="604" name="テキスト ボックス 603"/>
        <xdr:cNvSpPr txBox="1"/>
      </xdr:nvSpPr>
      <xdr:spPr>
        <a:xfrm>
          <a:off x="12547111" y="976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6" name="直線コネクタ 625"/>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9"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30" name="直線コネクタ 629"/>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145186</xdr:rowOff>
    </xdr:from>
    <xdr:to>
      <xdr:col>85</xdr:col>
      <xdr:colOff>127000</xdr:colOff>
      <xdr:row>78</xdr:row>
      <xdr:rowOff>81635</xdr:rowOff>
    </xdr:to>
    <xdr:cxnSp macro="">
      <xdr:nvCxnSpPr>
        <xdr:cNvPr id="631" name="直線コネクタ 630"/>
        <xdr:cNvCxnSpPr/>
      </xdr:nvCxnSpPr>
      <xdr:spPr>
        <a:xfrm>
          <a:off x="15481300" y="13175386"/>
          <a:ext cx="8382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2" name="災害復旧費平均値テキスト"/>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3" name="フローチャート: 判断 632"/>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145186</xdr:rowOff>
    </xdr:from>
    <xdr:to>
      <xdr:col>81</xdr:col>
      <xdr:colOff>50800</xdr:colOff>
      <xdr:row>77</xdr:row>
      <xdr:rowOff>29057</xdr:rowOff>
    </xdr:to>
    <xdr:cxnSp macro="">
      <xdr:nvCxnSpPr>
        <xdr:cNvPr id="634" name="直線コネクタ 633"/>
        <xdr:cNvCxnSpPr/>
      </xdr:nvCxnSpPr>
      <xdr:spPr>
        <a:xfrm flipV="1">
          <a:off x="14592300" y="13175386"/>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5" name="フローチャート: 判断 634"/>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59554</xdr:rowOff>
    </xdr:from>
    <xdr:ext cx="378565" cy="259045"/>
    <xdr:sp macro="" textlink="">
      <xdr:nvSpPr>
        <xdr:cNvPr id="636" name="テキスト ボックス 635"/>
        <xdr:cNvSpPr txBox="1"/>
      </xdr:nvSpPr>
      <xdr:spPr>
        <a:xfrm>
          <a:off x="15292017" y="1343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29057</xdr:rowOff>
    </xdr:from>
    <xdr:to>
      <xdr:col>76</xdr:col>
      <xdr:colOff>114300</xdr:colOff>
      <xdr:row>78</xdr:row>
      <xdr:rowOff>139700</xdr:rowOff>
    </xdr:to>
    <xdr:cxnSp macro="">
      <xdr:nvCxnSpPr>
        <xdr:cNvPr id="637" name="直線コネクタ 636"/>
        <xdr:cNvCxnSpPr/>
      </xdr:nvCxnSpPr>
      <xdr:spPr>
        <a:xfrm flipV="1">
          <a:off x="13703300" y="13230707"/>
          <a:ext cx="889000" cy="2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8" name="フローチャート: 判断 637"/>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84701</xdr:rowOff>
    </xdr:from>
    <xdr:ext cx="378565" cy="259045"/>
    <xdr:sp macro="" textlink="">
      <xdr:nvSpPr>
        <xdr:cNvPr id="639" name="テキスト ボックス 638"/>
        <xdr:cNvSpPr txBox="1"/>
      </xdr:nvSpPr>
      <xdr:spPr>
        <a:xfrm>
          <a:off x="14403017" y="1345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81178</xdr:rowOff>
    </xdr:from>
    <xdr:to>
      <xdr:col>71</xdr:col>
      <xdr:colOff>177800</xdr:colOff>
      <xdr:row>78</xdr:row>
      <xdr:rowOff>139700</xdr:rowOff>
    </xdr:to>
    <xdr:cxnSp macro="">
      <xdr:nvCxnSpPr>
        <xdr:cNvPr id="640" name="直線コネクタ 639"/>
        <xdr:cNvCxnSpPr/>
      </xdr:nvCxnSpPr>
      <xdr:spPr>
        <a:xfrm>
          <a:off x="12814300" y="13454278"/>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41" name="フローチャート: 判断 640"/>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2" name="テキスト ボックス 641"/>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3" name="フローチャート: 判断 642"/>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4" name="テキスト ボックス 643"/>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30835</xdr:rowOff>
    </xdr:from>
    <xdr:to>
      <xdr:col>85</xdr:col>
      <xdr:colOff>177800</xdr:colOff>
      <xdr:row>78</xdr:row>
      <xdr:rowOff>132435</xdr:rowOff>
    </xdr:to>
    <xdr:sp macro="" textlink="">
      <xdr:nvSpPr>
        <xdr:cNvPr id="650" name="楕円 649"/>
        <xdr:cNvSpPr/>
      </xdr:nvSpPr>
      <xdr:spPr>
        <a:xfrm>
          <a:off x="16268700" y="134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117212</xdr:rowOff>
    </xdr:from>
    <xdr:ext cx="378565" cy="259045"/>
    <xdr:sp macro="" textlink="">
      <xdr:nvSpPr>
        <xdr:cNvPr id="651" name="災害復旧費該当値テキスト"/>
        <xdr:cNvSpPr txBox="1"/>
      </xdr:nvSpPr>
      <xdr:spPr>
        <a:xfrm>
          <a:off x="16370300" y="13318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94386</xdr:rowOff>
    </xdr:from>
    <xdr:to>
      <xdr:col>81</xdr:col>
      <xdr:colOff>101600</xdr:colOff>
      <xdr:row>77</xdr:row>
      <xdr:rowOff>24536</xdr:rowOff>
    </xdr:to>
    <xdr:sp macro="" textlink="">
      <xdr:nvSpPr>
        <xdr:cNvPr id="652" name="楕円 651"/>
        <xdr:cNvSpPr/>
      </xdr:nvSpPr>
      <xdr:spPr>
        <a:xfrm>
          <a:off x="15430500" y="13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75</xdr:row>
      <xdr:rowOff>41063</xdr:rowOff>
    </xdr:from>
    <xdr:ext cx="378565" cy="259045"/>
    <xdr:sp macro="" textlink="">
      <xdr:nvSpPr>
        <xdr:cNvPr id="653" name="テキスト ボックス 652"/>
        <xdr:cNvSpPr txBox="1"/>
      </xdr:nvSpPr>
      <xdr:spPr>
        <a:xfrm>
          <a:off x="15292017" y="12899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149707</xdr:rowOff>
    </xdr:from>
    <xdr:to>
      <xdr:col>76</xdr:col>
      <xdr:colOff>165100</xdr:colOff>
      <xdr:row>77</xdr:row>
      <xdr:rowOff>79857</xdr:rowOff>
    </xdr:to>
    <xdr:sp macro="" textlink="">
      <xdr:nvSpPr>
        <xdr:cNvPr id="654" name="楕円 653"/>
        <xdr:cNvSpPr/>
      </xdr:nvSpPr>
      <xdr:spPr>
        <a:xfrm>
          <a:off x="14541500" y="131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96385</xdr:rowOff>
    </xdr:from>
    <xdr:ext cx="378565" cy="259045"/>
    <xdr:sp macro="" textlink="">
      <xdr:nvSpPr>
        <xdr:cNvPr id="655" name="テキスト ボックス 654"/>
        <xdr:cNvSpPr txBox="1"/>
      </xdr:nvSpPr>
      <xdr:spPr>
        <a:xfrm>
          <a:off x="14403017" y="1295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30378</xdr:rowOff>
    </xdr:from>
    <xdr:to>
      <xdr:col>67</xdr:col>
      <xdr:colOff>101600</xdr:colOff>
      <xdr:row>78</xdr:row>
      <xdr:rowOff>131978</xdr:rowOff>
    </xdr:to>
    <xdr:sp macro="" textlink="">
      <xdr:nvSpPr>
        <xdr:cNvPr id="658" name="楕円 657"/>
        <xdr:cNvSpPr/>
      </xdr:nvSpPr>
      <xdr:spPr>
        <a:xfrm>
          <a:off x="12763500" y="134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123105</xdr:rowOff>
    </xdr:from>
    <xdr:ext cx="378565" cy="259045"/>
    <xdr:sp macro="" textlink="">
      <xdr:nvSpPr>
        <xdr:cNvPr id="659" name="テキスト ボックス 658"/>
        <xdr:cNvSpPr txBox="1"/>
      </xdr:nvSpPr>
      <xdr:spPr>
        <a:xfrm>
          <a:off x="12625017" y="13496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3" name="直線コネクタ 682"/>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4"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5" name="直線コネクタ 684"/>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6"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7" name="直線コネクタ 686"/>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71577</xdr:rowOff>
    </xdr:from>
    <xdr:to>
      <xdr:col>85</xdr:col>
      <xdr:colOff>127000</xdr:colOff>
      <xdr:row>95</xdr:row>
      <xdr:rowOff>95447</xdr:rowOff>
    </xdr:to>
    <xdr:cxnSp macro="">
      <xdr:nvCxnSpPr>
        <xdr:cNvPr id="688" name="直線コネクタ 687"/>
        <xdr:cNvCxnSpPr/>
      </xdr:nvCxnSpPr>
      <xdr:spPr>
        <a:xfrm>
          <a:off x="15481300" y="16359327"/>
          <a:ext cx="8382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151071</xdr:rowOff>
    </xdr:from>
    <xdr:ext cx="534377" cy="259045"/>
    <xdr:sp macro="" textlink="">
      <xdr:nvSpPr>
        <xdr:cNvPr id="689" name="公債費平均値テキスト"/>
        <xdr:cNvSpPr txBox="1"/>
      </xdr:nvSpPr>
      <xdr:spPr>
        <a:xfrm>
          <a:off x="16370300" y="1643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90" name="フローチャート: 判断 689"/>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71577</xdr:rowOff>
    </xdr:from>
    <xdr:to>
      <xdr:col>81</xdr:col>
      <xdr:colOff>50800</xdr:colOff>
      <xdr:row>95</xdr:row>
      <xdr:rowOff>78550</xdr:rowOff>
    </xdr:to>
    <xdr:cxnSp macro="">
      <xdr:nvCxnSpPr>
        <xdr:cNvPr id="691" name="直線コネクタ 690"/>
        <xdr:cNvCxnSpPr/>
      </xdr:nvCxnSpPr>
      <xdr:spPr>
        <a:xfrm flipV="1">
          <a:off x="14592300" y="16359327"/>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2" name="フローチャート: 判断 691"/>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81081</xdr:rowOff>
    </xdr:from>
    <xdr:ext cx="534377" cy="259045"/>
    <xdr:sp macro="" textlink="">
      <xdr:nvSpPr>
        <xdr:cNvPr id="693" name="テキスト ボックス 692"/>
        <xdr:cNvSpPr txBox="1"/>
      </xdr:nvSpPr>
      <xdr:spPr>
        <a:xfrm>
          <a:off x="15214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78550</xdr:rowOff>
    </xdr:from>
    <xdr:to>
      <xdr:col>76</xdr:col>
      <xdr:colOff>114300</xdr:colOff>
      <xdr:row>95</xdr:row>
      <xdr:rowOff>84855</xdr:rowOff>
    </xdr:to>
    <xdr:cxnSp macro="">
      <xdr:nvCxnSpPr>
        <xdr:cNvPr id="694" name="直線コネクタ 693"/>
        <xdr:cNvCxnSpPr/>
      </xdr:nvCxnSpPr>
      <xdr:spPr>
        <a:xfrm flipV="1">
          <a:off x="13703300" y="16366300"/>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5" name="フローチャート: 判断 694"/>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86682</xdr:rowOff>
    </xdr:from>
    <xdr:ext cx="534377" cy="259045"/>
    <xdr:sp macro="" textlink="">
      <xdr:nvSpPr>
        <xdr:cNvPr id="696" name="テキスト ボックス 695"/>
        <xdr:cNvSpPr txBox="1"/>
      </xdr:nvSpPr>
      <xdr:spPr>
        <a:xfrm>
          <a:off x="14325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76054</xdr:rowOff>
    </xdr:from>
    <xdr:to>
      <xdr:col>71</xdr:col>
      <xdr:colOff>177800</xdr:colOff>
      <xdr:row>95</xdr:row>
      <xdr:rowOff>84855</xdr:rowOff>
    </xdr:to>
    <xdr:cxnSp macro="">
      <xdr:nvCxnSpPr>
        <xdr:cNvPr id="697" name="直線コネクタ 696"/>
        <xdr:cNvCxnSpPr/>
      </xdr:nvCxnSpPr>
      <xdr:spPr>
        <a:xfrm>
          <a:off x="12814300" y="16363804"/>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8" name="フローチャート: 判断 697"/>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86605</xdr:rowOff>
    </xdr:from>
    <xdr:ext cx="534377" cy="259045"/>
    <xdr:sp macro="" textlink="">
      <xdr:nvSpPr>
        <xdr:cNvPr id="699" name="テキスト ボックス 698"/>
        <xdr:cNvSpPr txBox="1"/>
      </xdr:nvSpPr>
      <xdr:spPr>
        <a:xfrm>
          <a:off x="13436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700" name="フローチャート: 判断 699"/>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87386</xdr:rowOff>
    </xdr:from>
    <xdr:ext cx="534377" cy="259045"/>
    <xdr:sp macro="" textlink="">
      <xdr:nvSpPr>
        <xdr:cNvPr id="701" name="テキスト ボックス 700"/>
        <xdr:cNvSpPr txBox="1"/>
      </xdr:nvSpPr>
      <xdr:spPr>
        <a:xfrm>
          <a:off x="12547111" y="165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44647</xdr:rowOff>
    </xdr:from>
    <xdr:to>
      <xdr:col>85</xdr:col>
      <xdr:colOff>177800</xdr:colOff>
      <xdr:row>95</xdr:row>
      <xdr:rowOff>146247</xdr:rowOff>
    </xdr:to>
    <xdr:sp macro="" textlink="">
      <xdr:nvSpPr>
        <xdr:cNvPr id="707" name="楕円 706"/>
        <xdr:cNvSpPr/>
      </xdr:nvSpPr>
      <xdr:spPr>
        <a:xfrm>
          <a:off x="16268700" y="163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67524</xdr:rowOff>
    </xdr:from>
    <xdr:ext cx="534377" cy="259045"/>
    <xdr:sp macro="" textlink="">
      <xdr:nvSpPr>
        <xdr:cNvPr id="708" name="公債費該当値テキスト"/>
        <xdr:cNvSpPr txBox="1"/>
      </xdr:nvSpPr>
      <xdr:spPr>
        <a:xfrm>
          <a:off x="16370300" y="161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20777</xdr:rowOff>
    </xdr:from>
    <xdr:to>
      <xdr:col>81</xdr:col>
      <xdr:colOff>101600</xdr:colOff>
      <xdr:row>95</xdr:row>
      <xdr:rowOff>122377</xdr:rowOff>
    </xdr:to>
    <xdr:sp macro="" textlink="">
      <xdr:nvSpPr>
        <xdr:cNvPr id="709" name="楕円 708"/>
        <xdr:cNvSpPr/>
      </xdr:nvSpPr>
      <xdr:spPr>
        <a:xfrm>
          <a:off x="15430500" y="163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138904</xdr:rowOff>
    </xdr:from>
    <xdr:ext cx="534377" cy="259045"/>
    <xdr:sp macro="" textlink="">
      <xdr:nvSpPr>
        <xdr:cNvPr id="710" name="テキスト ボックス 709"/>
        <xdr:cNvSpPr txBox="1"/>
      </xdr:nvSpPr>
      <xdr:spPr>
        <a:xfrm>
          <a:off x="15214111" y="160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27750</xdr:rowOff>
    </xdr:from>
    <xdr:to>
      <xdr:col>76</xdr:col>
      <xdr:colOff>165100</xdr:colOff>
      <xdr:row>95</xdr:row>
      <xdr:rowOff>129350</xdr:rowOff>
    </xdr:to>
    <xdr:sp macro="" textlink="">
      <xdr:nvSpPr>
        <xdr:cNvPr id="711" name="楕円 710"/>
        <xdr:cNvSpPr/>
      </xdr:nvSpPr>
      <xdr:spPr>
        <a:xfrm>
          <a:off x="14541500" y="163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145877</xdr:rowOff>
    </xdr:from>
    <xdr:ext cx="534377" cy="259045"/>
    <xdr:sp macro="" textlink="">
      <xdr:nvSpPr>
        <xdr:cNvPr id="712" name="テキスト ボックス 711"/>
        <xdr:cNvSpPr txBox="1"/>
      </xdr:nvSpPr>
      <xdr:spPr>
        <a:xfrm>
          <a:off x="14325111" y="1609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34055</xdr:rowOff>
    </xdr:from>
    <xdr:to>
      <xdr:col>72</xdr:col>
      <xdr:colOff>38100</xdr:colOff>
      <xdr:row>95</xdr:row>
      <xdr:rowOff>135655</xdr:rowOff>
    </xdr:to>
    <xdr:sp macro="" textlink="">
      <xdr:nvSpPr>
        <xdr:cNvPr id="713" name="楕円 712"/>
        <xdr:cNvSpPr/>
      </xdr:nvSpPr>
      <xdr:spPr>
        <a:xfrm>
          <a:off x="13652500" y="163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152182</xdr:rowOff>
    </xdr:from>
    <xdr:ext cx="534377" cy="259045"/>
    <xdr:sp macro="" textlink="">
      <xdr:nvSpPr>
        <xdr:cNvPr id="714" name="テキスト ボックス 713"/>
        <xdr:cNvSpPr txBox="1"/>
      </xdr:nvSpPr>
      <xdr:spPr>
        <a:xfrm>
          <a:off x="13436111" y="160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25254</xdr:rowOff>
    </xdr:from>
    <xdr:to>
      <xdr:col>67</xdr:col>
      <xdr:colOff>101600</xdr:colOff>
      <xdr:row>95</xdr:row>
      <xdr:rowOff>126854</xdr:rowOff>
    </xdr:to>
    <xdr:sp macro="" textlink="">
      <xdr:nvSpPr>
        <xdr:cNvPr id="715" name="楕円 714"/>
        <xdr:cNvSpPr/>
      </xdr:nvSpPr>
      <xdr:spPr>
        <a:xfrm>
          <a:off x="12763500" y="163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143381</xdr:rowOff>
    </xdr:from>
    <xdr:ext cx="534377" cy="259045"/>
    <xdr:sp macro="" textlink="">
      <xdr:nvSpPr>
        <xdr:cNvPr id="716" name="テキスト ボックス 715"/>
        <xdr:cNvSpPr txBox="1"/>
      </xdr:nvSpPr>
      <xdr:spPr>
        <a:xfrm>
          <a:off x="12547111" y="1608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8" name="直線コネクタ 737"/>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41"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2" name="直線コネクタ 741"/>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58319</xdr:rowOff>
    </xdr:from>
    <xdr:to>
      <xdr:col>116</xdr:col>
      <xdr:colOff>63500</xdr:colOff>
      <xdr:row>38</xdr:row>
      <xdr:rowOff>139700</xdr:rowOff>
    </xdr:to>
    <xdr:cxnSp macro="">
      <xdr:nvCxnSpPr>
        <xdr:cNvPr id="743" name="直線コネクタ 742"/>
        <xdr:cNvCxnSpPr/>
      </xdr:nvCxnSpPr>
      <xdr:spPr>
        <a:xfrm>
          <a:off x="21323300" y="6401969"/>
          <a:ext cx="838200" cy="25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4"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5" name="フローチャート: 判断 744"/>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58319</xdr:rowOff>
    </xdr:from>
    <xdr:to>
      <xdr:col>111</xdr:col>
      <xdr:colOff>177800</xdr:colOff>
      <xdr:row>38</xdr:row>
      <xdr:rowOff>139700</xdr:rowOff>
    </xdr:to>
    <xdr:cxnSp macro="">
      <xdr:nvCxnSpPr>
        <xdr:cNvPr id="746" name="直線コネクタ 745"/>
        <xdr:cNvCxnSpPr/>
      </xdr:nvCxnSpPr>
      <xdr:spPr>
        <a:xfrm flipV="1">
          <a:off x="20434300" y="6401969"/>
          <a:ext cx="889000" cy="25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7" name="フローチャート: 判断 746"/>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145508</xdr:rowOff>
    </xdr:from>
    <xdr:ext cx="378565" cy="259045"/>
    <xdr:sp macro="" textlink="">
      <xdr:nvSpPr>
        <xdr:cNvPr id="748" name="テキスト ボックス 747"/>
        <xdr:cNvSpPr txBox="1"/>
      </xdr:nvSpPr>
      <xdr:spPr>
        <a:xfrm>
          <a:off x="21134017" y="666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50" name="フローチャート: 判断 749"/>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51" name="テキスト ボックス 750"/>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3" name="フローチャート: 判断 752"/>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4" name="テキスト ボックス 753"/>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5" name="フローチャート: 判断 754"/>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6" name="テキスト ボックス 755"/>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3"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7519</xdr:rowOff>
    </xdr:from>
    <xdr:to>
      <xdr:col>112</xdr:col>
      <xdr:colOff>38100</xdr:colOff>
      <xdr:row>37</xdr:row>
      <xdr:rowOff>109119</xdr:rowOff>
    </xdr:to>
    <xdr:sp macro="" textlink="">
      <xdr:nvSpPr>
        <xdr:cNvPr id="764" name="楕円 763"/>
        <xdr:cNvSpPr/>
      </xdr:nvSpPr>
      <xdr:spPr>
        <a:xfrm>
          <a:off x="21272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125646</xdr:rowOff>
    </xdr:from>
    <xdr:ext cx="469744" cy="259045"/>
    <xdr:sp macro="" textlink="">
      <xdr:nvSpPr>
        <xdr:cNvPr id="765" name="テキスト ボックス 764"/>
        <xdr:cNvSpPr txBox="1"/>
      </xdr:nvSpPr>
      <xdr:spPr>
        <a:xfrm>
          <a:off x="21088428" y="612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特別定額給付金の支給により、住民一人当たりのコストが増加している。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花屋敷団地の建替事業や、道路・橋などの補修により、住民一人当たりのコストが増加している。</a:t>
          </a:r>
        </a:p>
        <a:p>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消防本部・南消防署の整備完了により、住民一人当たりのコストが減少している。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全学校への１人１台のタブレット型ＰＣ配置などにより、住民一人当たりのコストが増加している。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令和２年度は市税、地方交付税等の一般財源が増となったことや、新型コロナウイルス感染症の影響による事業費減等により、実施収支、実質単年度収支ともに増加した。</a:t>
          </a:r>
        </a:p>
        <a:p>
          <a:r>
            <a:rPr kumimoji="1" lang="ja-JP" altLang="en-US" sz="1400">
              <a:latin typeface="ＭＳ ゴシック" pitchFamily="49" charset="-128"/>
              <a:ea typeface="ＭＳ ゴシック" pitchFamily="49" charset="-128"/>
            </a:rPr>
            <a:t>　今後は社会保障関連費や新型コロナウイルス感染症対策後に必要となる経費、病院再編に伴う一時的経費等の増加が見込まれ、非常に厳しい状況が続くと予想されることから、さらなる経費節減、財源確保の取り組み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市立川西病院は、令和元年度より指定管理者制度を導入し、令和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年度の延患者数は、入院患者数が</a:t>
          </a:r>
          <a:r>
            <a:rPr kumimoji="1" lang="en-US" altLang="ja-JP" sz="1400">
              <a:latin typeface="ＭＳ ゴシック" pitchFamily="49" charset="-128"/>
              <a:ea typeface="ＭＳ ゴシック" pitchFamily="49" charset="-128"/>
            </a:rPr>
            <a:t>48,079</a:t>
          </a:r>
          <a:r>
            <a:rPr kumimoji="1" lang="ja-JP" altLang="en-US" sz="1400">
              <a:latin typeface="ＭＳ ゴシック" pitchFamily="49" charset="-128"/>
              <a:ea typeface="ＭＳ ゴシック" pitchFamily="49" charset="-128"/>
            </a:rPr>
            <a:t>人で前年度と比較して、</a:t>
          </a:r>
          <a:r>
            <a:rPr kumimoji="1" lang="en-US" altLang="ja-JP" sz="1400">
              <a:latin typeface="ＭＳ ゴシック" pitchFamily="49" charset="-128"/>
              <a:ea typeface="ＭＳ ゴシック" pitchFamily="49" charset="-128"/>
            </a:rPr>
            <a:t>1,573</a:t>
          </a:r>
          <a:r>
            <a:rPr kumimoji="1" lang="ja-JP" altLang="en-US" sz="1400">
              <a:latin typeface="ＭＳ ゴシック" pitchFamily="49" charset="-128"/>
              <a:ea typeface="ＭＳ ゴシック" pitchFamily="49" charset="-128"/>
            </a:rPr>
            <a:t>人の増加、外来患者数は</a:t>
          </a:r>
          <a:r>
            <a:rPr kumimoji="1" lang="en-US" altLang="ja-JP" sz="1400">
              <a:latin typeface="ＭＳ ゴシック" pitchFamily="49" charset="-128"/>
              <a:ea typeface="ＭＳ ゴシック" pitchFamily="49" charset="-128"/>
            </a:rPr>
            <a:t>74,407</a:t>
          </a:r>
          <a:r>
            <a:rPr kumimoji="1" lang="ja-JP" altLang="en-US" sz="1400">
              <a:latin typeface="ＭＳ ゴシック" pitchFamily="49" charset="-128"/>
              <a:ea typeface="ＭＳ ゴシック" pitchFamily="49" charset="-128"/>
            </a:rPr>
            <a:t>人で前年度と比較して、</a:t>
          </a:r>
          <a:r>
            <a:rPr kumimoji="1" lang="en-US" altLang="ja-JP" sz="1400">
              <a:latin typeface="ＭＳ ゴシック" pitchFamily="49" charset="-128"/>
              <a:ea typeface="ＭＳ ゴシック" pitchFamily="49" charset="-128"/>
            </a:rPr>
            <a:t>9,937</a:t>
          </a:r>
          <a:r>
            <a:rPr kumimoji="1" lang="ja-JP" altLang="en-US" sz="1400">
              <a:latin typeface="ＭＳ ゴシック" pitchFamily="49" charset="-128"/>
              <a:ea typeface="ＭＳ ゴシック" pitchFamily="49" charset="-128"/>
            </a:rPr>
            <a:t>の減少となり、増収となっている。</a:t>
          </a:r>
        </a:p>
        <a:p>
          <a:r>
            <a:rPr kumimoji="1" lang="ja-JP" altLang="en-US" sz="1400">
              <a:latin typeface="ＭＳ ゴシック" pitchFamily="49" charset="-128"/>
              <a:ea typeface="ＭＳ ゴシック" pitchFamily="49" charset="-128"/>
            </a:rPr>
            <a:t>　病院事業会計については、原則、指定管理料、諸経費、新病院整備費用や市立川西病院解体に伴う費用などの必要な費用を指定管理者負担金及び市の一般会計繰入金で賄うものである。</a:t>
          </a:r>
        </a:p>
        <a:p>
          <a:r>
            <a:rPr kumimoji="1" lang="ja-JP" altLang="en-US" sz="1400">
              <a:latin typeface="ＭＳ ゴシック" pitchFamily="49" charset="-128"/>
              <a:ea typeface="ＭＳ ゴシック" pitchFamily="49" charset="-128"/>
            </a:rPr>
            <a:t>　令和２年度末における資金不足額は</a:t>
          </a:r>
          <a:r>
            <a:rPr kumimoji="1" lang="en-US" altLang="ja-JP" sz="1400">
              <a:latin typeface="ＭＳ ゴシック" pitchFamily="49" charset="-128"/>
              <a:ea typeface="ＭＳ ゴシック" pitchFamily="49" charset="-128"/>
            </a:rPr>
            <a:t>315,377</a:t>
          </a:r>
          <a:r>
            <a:rPr kumimoji="1" lang="ja-JP" altLang="en-US" sz="1400">
              <a:latin typeface="ＭＳ ゴシック" pitchFamily="49" charset="-128"/>
              <a:ea typeface="ＭＳ ゴシック" pitchFamily="49" charset="-128"/>
            </a:rPr>
            <a:t>千円であり、前年度と比較して資金不足解消に係る市からの繰入金等により</a:t>
          </a:r>
          <a:r>
            <a:rPr kumimoji="1" lang="en-US" altLang="ja-JP" sz="1400">
              <a:latin typeface="ＭＳ ゴシック" pitchFamily="49" charset="-128"/>
              <a:ea typeface="ＭＳ ゴシック" pitchFamily="49" charset="-128"/>
            </a:rPr>
            <a:t>145,758</a:t>
          </a:r>
          <a:r>
            <a:rPr kumimoji="1" lang="ja-JP" altLang="en-US" sz="1400">
              <a:latin typeface="ＭＳ ゴシック" pitchFamily="49" charset="-128"/>
              <a:ea typeface="ＭＳ ゴシック" pitchFamily="49" charset="-128"/>
            </a:rPr>
            <a:t>千円改善した。</a:t>
          </a:r>
        </a:p>
        <a:p>
          <a:r>
            <a:rPr kumimoji="1" lang="ja-JP" altLang="en-US" sz="1400">
              <a:latin typeface="ＭＳ ゴシック" pitchFamily="49" charset="-128"/>
              <a:ea typeface="ＭＳ ゴシック" pitchFamily="49" charset="-128"/>
            </a:rPr>
            <a:t>　新病院建設に係る支払消費税及び地方消費税の還付申告を令和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年度に行うことに変更したことに伴い、資金不足の解消は令和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年度となる見込みとなっている。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171_&#24029;&#35199;&#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99.7</v>
          </cell>
          <cell r="BX51">
            <v>106.3</v>
          </cell>
          <cell r="CF51">
            <v>117.5</v>
          </cell>
          <cell r="CN51">
            <v>107.9</v>
          </cell>
          <cell r="CV51">
            <v>101.4</v>
          </cell>
        </row>
        <row r="53">
          <cell r="BP53">
            <v>70.099999999999994</v>
          </cell>
          <cell r="BX53">
            <v>70.099999999999994</v>
          </cell>
          <cell r="CF53">
            <v>69</v>
          </cell>
          <cell r="CN53">
            <v>69.3</v>
          </cell>
          <cell r="CV53">
            <v>70.099999999999994</v>
          </cell>
        </row>
        <row r="55">
          <cell r="AN55" t="str">
            <v>類似団体内平均値</v>
          </cell>
          <cell r="BP55">
            <v>16.600000000000001</v>
          </cell>
          <cell r="BX55">
            <v>17.399999999999999</v>
          </cell>
          <cell r="CF55">
            <v>12.1</v>
          </cell>
          <cell r="CN55">
            <v>11.2</v>
          </cell>
          <cell r="CV55">
            <v>7.1</v>
          </cell>
        </row>
        <row r="57">
          <cell r="BP57">
            <v>58.6</v>
          </cell>
          <cell r="BX57">
            <v>58.9</v>
          </cell>
          <cell r="CF57">
            <v>59.4</v>
          </cell>
          <cell r="CN57">
            <v>60.2</v>
          </cell>
          <cell r="CV57">
            <v>61</v>
          </cell>
        </row>
        <row r="72">
          <cell r="BP72" t="str">
            <v>H28</v>
          </cell>
          <cell r="BX72" t="str">
            <v>H29</v>
          </cell>
          <cell r="CF72" t="str">
            <v>H30</v>
          </cell>
          <cell r="CN72" t="str">
            <v>R01</v>
          </cell>
          <cell r="CV72" t="str">
            <v>R02</v>
          </cell>
        </row>
        <row r="73">
          <cell r="AN73" t="str">
            <v>当該団体値</v>
          </cell>
          <cell r="BP73">
            <v>99.7</v>
          </cell>
          <cell r="BX73">
            <v>106.3</v>
          </cell>
          <cell r="CF73">
            <v>117.5</v>
          </cell>
          <cell r="CN73">
            <v>107.9</v>
          </cell>
          <cell r="CV73">
            <v>101.4</v>
          </cell>
        </row>
        <row r="75">
          <cell r="BP75">
            <v>11.8</v>
          </cell>
          <cell r="BX75">
            <v>11.4</v>
          </cell>
          <cell r="CF75">
            <v>10.7</v>
          </cell>
          <cell r="CN75">
            <v>10</v>
          </cell>
          <cell r="CV75">
            <v>9.3000000000000007</v>
          </cell>
        </row>
        <row r="77">
          <cell r="AN77" t="str">
            <v>類似団体内平均値</v>
          </cell>
          <cell r="BP77">
            <v>16.600000000000001</v>
          </cell>
          <cell r="BX77">
            <v>17.399999999999999</v>
          </cell>
          <cell r="CF77">
            <v>12.1</v>
          </cell>
          <cell r="CN77">
            <v>11.2</v>
          </cell>
          <cell r="CV77">
            <v>7.1</v>
          </cell>
        </row>
        <row r="79">
          <cell r="BP79">
            <v>3.6</v>
          </cell>
          <cell r="BX79">
            <v>3.6</v>
          </cell>
          <cell r="CF79">
            <v>3.5</v>
          </cell>
          <cell r="CN79">
            <v>3.5</v>
          </cell>
          <cell r="CV79">
            <v>3.4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72022270</v>
      </c>
      <c r="BO4" s="395"/>
      <c r="BP4" s="395"/>
      <c r="BQ4" s="395"/>
      <c r="BR4" s="395"/>
      <c r="BS4" s="395"/>
      <c r="BT4" s="395"/>
      <c r="BU4" s="396"/>
      <c r="BV4" s="394">
        <v>57468996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2.4</v>
      </c>
      <c r="CU4" s="401"/>
      <c r="CV4" s="401"/>
      <c r="CW4" s="401"/>
      <c r="CX4" s="401"/>
      <c r="CY4" s="401"/>
      <c r="CZ4" s="401"/>
      <c r="DA4" s="402"/>
      <c r="DB4" s="400">
        <v>1.3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71146204</v>
      </c>
      <c r="BO5" s="432"/>
      <c r="BP5" s="432"/>
      <c r="BQ5" s="432"/>
      <c r="BR5" s="432"/>
      <c r="BS5" s="432"/>
      <c r="BT5" s="432"/>
      <c r="BU5" s="433"/>
      <c r="BV5" s="431">
        <v>56981834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95.7</v>
      </c>
      <c r="CU5" s="429"/>
      <c r="CV5" s="429"/>
      <c r="CW5" s="429"/>
      <c r="CX5" s="429"/>
      <c r="CY5" s="429"/>
      <c r="CZ5" s="429"/>
      <c r="DA5" s="430"/>
      <c r="DB5" s="428">
        <v>96.3</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876066</v>
      </c>
      <c r="BO6" s="432"/>
      <c r="BP6" s="432"/>
      <c r="BQ6" s="432"/>
      <c r="BR6" s="432"/>
      <c r="BS6" s="432"/>
      <c r="BT6" s="432"/>
      <c r="BU6" s="433"/>
      <c r="BV6" s="431">
        <v>487162</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102.6</v>
      </c>
      <c r="CU6" s="469"/>
      <c r="CV6" s="469"/>
      <c r="CW6" s="469"/>
      <c r="CX6" s="469"/>
      <c r="CY6" s="469"/>
      <c r="CZ6" s="469"/>
      <c r="DA6" s="470"/>
      <c r="DB6" s="468">
        <v>103.1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119792</v>
      </c>
      <c r="BO7" s="432"/>
      <c r="BP7" s="432"/>
      <c r="BQ7" s="432"/>
      <c r="BR7" s="432"/>
      <c r="BS7" s="432"/>
      <c r="BT7" s="432"/>
      <c r="BU7" s="433"/>
      <c r="BV7" s="431">
        <v>82152</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31834487</v>
      </c>
      <c r="CU7" s="432"/>
      <c r="CV7" s="432"/>
      <c r="CW7" s="432"/>
      <c r="CX7" s="432"/>
      <c r="CY7" s="432"/>
      <c r="CZ7" s="432"/>
      <c r="DA7" s="433"/>
      <c r="DB7" s="431">
        <v>30807338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756274</v>
      </c>
      <c r="BO8" s="432"/>
      <c r="BP8" s="432"/>
      <c r="BQ8" s="432"/>
      <c r="BR8" s="432"/>
      <c r="BS8" s="432"/>
      <c r="BT8" s="432"/>
      <c r="BU8" s="433"/>
      <c r="BV8" s="431">
        <v>405010</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0.71</v>
      </c>
      <c r="CU8" s="472"/>
      <c r="CV8" s="472"/>
      <c r="CW8" s="472"/>
      <c r="CX8" s="472"/>
      <c r="CY8" s="472"/>
      <c r="CZ8" s="472"/>
      <c r="DA8" s="473"/>
      <c r="DB8" s="471">
        <v>0.72</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152321</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102</v>
      </c>
      <c r="AV9" s="464"/>
      <c r="AW9" s="464"/>
      <c r="AX9" s="464"/>
      <c r="AY9" s="465" t="s">
        <v>117</v>
      </c>
      <c r="AZ9" s="466"/>
      <c r="BA9" s="466"/>
      <c r="BB9" s="466"/>
      <c r="BC9" s="466"/>
      <c r="BD9" s="466"/>
      <c r="BE9" s="466"/>
      <c r="BF9" s="466"/>
      <c r="BG9" s="466"/>
      <c r="BH9" s="466"/>
      <c r="BI9" s="466"/>
      <c r="BJ9" s="466"/>
      <c r="BK9" s="466"/>
      <c r="BL9" s="466"/>
      <c r="BM9" s="467"/>
      <c r="BN9" s="431">
        <v>351264</v>
      </c>
      <c r="BO9" s="432"/>
      <c r="BP9" s="432"/>
      <c r="BQ9" s="432"/>
      <c r="BR9" s="432"/>
      <c r="BS9" s="432"/>
      <c r="BT9" s="432"/>
      <c r="BU9" s="433"/>
      <c r="BV9" s="431">
        <v>123285</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13.8</v>
      </c>
      <c r="CU9" s="429"/>
      <c r="CV9" s="429"/>
      <c r="CW9" s="429"/>
      <c r="CX9" s="429"/>
      <c r="CY9" s="429"/>
      <c r="CZ9" s="429"/>
      <c r="DA9" s="430"/>
      <c r="DB9" s="428">
        <v>15.1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156375</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102</v>
      </c>
      <c r="AV10" s="464"/>
      <c r="AW10" s="464"/>
      <c r="AX10" s="464"/>
      <c r="AY10" s="465" t="s">
        <v>121</v>
      </c>
      <c r="AZ10" s="466"/>
      <c r="BA10" s="466"/>
      <c r="BB10" s="466"/>
      <c r="BC10" s="466"/>
      <c r="BD10" s="466"/>
      <c r="BE10" s="466"/>
      <c r="BF10" s="466"/>
      <c r="BG10" s="466"/>
      <c r="BH10" s="466"/>
      <c r="BI10" s="466"/>
      <c r="BJ10" s="466"/>
      <c r="BK10" s="466"/>
      <c r="BL10" s="466"/>
      <c r="BM10" s="467"/>
      <c r="BN10" s="431">
        <v>67012</v>
      </c>
      <c r="BO10" s="432"/>
      <c r="BP10" s="432"/>
      <c r="BQ10" s="432"/>
      <c r="BR10" s="432"/>
      <c r="BS10" s="432"/>
      <c r="BT10" s="432"/>
      <c r="BU10" s="433"/>
      <c r="BV10" s="431">
        <v>555573</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156204</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126</v>
      </c>
      <c r="AV12" s="464"/>
      <c r="AW12" s="464"/>
      <c r="AX12" s="464"/>
      <c r="AY12" s="465" t="s">
        <v>136</v>
      </c>
      <c r="AZ12" s="466"/>
      <c r="BA12" s="466"/>
      <c r="BB12" s="466"/>
      <c r="BC12" s="466"/>
      <c r="BD12" s="466"/>
      <c r="BE12" s="466"/>
      <c r="BF12" s="466"/>
      <c r="BG12" s="466"/>
      <c r="BH12" s="466"/>
      <c r="BI12" s="466"/>
      <c r="BJ12" s="466"/>
      <c r="BK12" s="466"/>
      <c r="BL12" s="466"/>
      <c r="BM12" s="467"/>
      <c r="BN12" s="431">
        <v>3597</v>
      </c>
      <c r="BO12" s="432"/>
      <c r="BP12" s="432"/>
      <c r="BQ12" s="432"/>
      <c r="BR12" s="432"/>
      <c r="BS12" s="432"/>
      <c r="BT12" s="432"/>
      <c r="BU12" s="433"/>
      <c r="BV12" s="431">
        <v>403597</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154779</v>
      </c>
      <c r="S13" s="516"/>
      <c r="T13" s="516"/>
      <c r="U13" s="516"/>
      <c r="V13" s="517"/>
      <c r="W13" s="447" t="s">
        <v>141</v>
      </c>
      <c r="X13" s="448"/>
      <c r="Y13" s="448"/>
      <c r="Z13" s="448"/>
      <c r="AA13" s="448"/>
      <c r="AB13" s="438"/>
      <c r="AC13" s="482">
        <v>567</v>
      </c>
      <c r="AD13" s="483"/>
      <c r="AE13" s="483"/>
      <c r="AF13" s="483"/>
      <c r="AG13" s="525"/>
      <c r="AH13" s="482">
        <v>548</v>
      </c>
      <c r="AI13" s="483"/>
      <c r="AJ13" s="483"/>
      <c r="AK13" s="483"/>
      <c r="AL13" s="484"/>
      <c r="AM13" s="460" t="s">
        <v>142</v>
      </c>
      <c r="AN13" s="461"/>
      <c r="AO13" s="461"/>
      <c r="AP13" s="461"/>
      <c r="AQ13" s="461"/>
      <c r="AR13" s="461"/>
      <c r="AS13" s="461"/>
      <c r="AT13" s="462"/>
      <c r="AU13" s="463" t="s">
        <v>110</v>
      </c>
      <c r="AV13" s="464"/>
      <c r="AW13" s="464"/>
      <c r="AX13" s="464"/>
      <c r="AY13" s="465" t="s">
        <v>143</v>
      </c>
      <c r="AZ13" s="466"/>
      <c r="BA13" s="466"/>
      <c r="BB13" s="466"/>
      <c r="BC13" s="466"/>
      <c r="BD13" s="466"/>
      <c r="BE13" s="466"/>
      <c r="BF13" s="466"/>
      <c r="BG13" s="466"/>
      <c r="BH13" s="466"/>
      <c r="BI13" s="466"/>
      <c r="BJ13" s="466"/>
      <c r="BK13" s="466"/>
      <c r="BL13" s="466"/>
      <c r="BM13" s="467"/>
      <c r="BN13" s="431">
        <v>414679</v>
      </c>
      <c r="BO13" s="432"/>
      <c r="BP13" s="432"/>
      <c r="BQ13" s="432"/>
      <c r="BR13" s="432"/>
      <c r="BS13" s="432"/>
      <c r="BT13" s="432"/>
      <c r="BU13" s="433"/>
      <c r="BV13" s="431">
        <v>275261</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9.3000000000000007</v>
      </c>
      <c r="CU13" s="429"/>
      <c r="CV13" s="429"/>
      <c r="CW13" s="429"/>
      <c r="CX13" s="429"/>
      <c r="CY13" s="429"/>
      <c r="CZ13" s="429"/>
      <c r="DA13" s="430"/>
      <c r="DB13" s="428">
        <v>10</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157432</v>
      </c>
      <c r="S14" s="516"/>
      <c r="T14" s="516"/>
      <c r="U14" s="516"/>
      <c r="V14" s="517"/>
      <c r="W14" s="421"/>
      <c r="X14" s="422"/>
      <c r="Y14" s="422"/>
      <c r="Z14" s="422"/>
      <c r="AA14" s="422"/>
      <c r="AB14" s="411"/>
      <c r="AC14" s="518">
        <v>0.9</v>
      </c>
      <c r="AD14" s="519"/>
      <c r="AE14" s="519"/>
      <c r="AF14" s="519"/>
      <c r="AG14" s="520"/>
      <c r="AH14" s="518">
        <v>0.9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101.4</v>
      </c>
      <c r="CU14" s="530"/>
      <c r="CV14" s="530"/>
      <c r="CW14" s="530"/>
      <c r="CX14" s="530"/>
      <c r="CY14" s="530"/>
      <c r="CZ14" s="530"/>
      <c r="DA14" s="531"/>
      <c r="DB14" s="529">
        <v>107.9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155977</v>
      </c>
      <c r="S15" s="516"/>
      <c r="T15" s="516"/>
      <c r="U15" s="516"/>
      <c r="V15" s="517"/>
      <c r="W15" s="447" t="s">
        <v>148</v>
      </c>
      <c r="X15" s="448"/>
      <c r="Y15" s="448"/>
      <c r="Z15" s="448"/>
      <c r="AA15" s="448"/>
      <c r="AB15" s="438"/>
      <c r="AC15" s="482">
        <v>13853</v>
      </c>
      <c r="AD15" s="483"/>
      <c r="AE15" s="483"/>
      <c r="AF15" s="483"/>
      <c r="AG15" s="525"/>
      <c r="AH15" s="482">
        <v>13370</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17740977</v>
      </c>
      <c r="BO15" s="395"/>
      <c r="BP15" s="395"/>
      <c r="BQ15" s="395"/>
      <c r="BR15" s="395"/>
      <c r="BS15" s="395"/>
      <c r="BT15" s="395"/>
      <c r="BU15" s="396"/>
      <c r="BV15" s="394">
        <v>16941723</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22.1</v>
      </c>
      <c r="AD16" s="519"/>
      <c r="AE16" s="519"/>
      <c r="AF16" s="519"/>
      <c r="AG16" s="520"/>
      <c r="AH16" s="518">
        <v>21.8</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25172977</v>
      </c>
      <c r="BO16" s="432"/>
      <c r="BP16" s="432"/>
      <c r="BQ16" s="432"/>
      <c r="BR16" s="432"/>
      <c r="BS16" s="432"/>
      <c r="BT16" s="432"/>
      <c r="BU16" s="433"/>
      <c r="BV16" s="431">
        <v>24135239</v>
      </c>
      <c r="BW16" s="432"/>
      <c r="BX16" s="432"/>
      <c r="BY16" s="432"/>
      <c r="BZ16" s="432"/>
      <c r="CA16" s="432"/>
      <c r="CB16" s="432"/>
      <c r="CC16" s="433"/>
      <c r="CD16" s="201"/>
      <c r="CE16" s="541" t="s">
        <v>154</v>
      </c>
      <c r="CF16" s="541"/>
      <c r="CG16" s="541"/>
      <c r="CH16" s="541"/>
      <c r="CI16" s="541"/>
      <c r="CJ16" s="541"/>
      <c r="CK16" s="541"/>
      <c r="CL16" s="541"/>
      <c r="CM16" s="541"/>
      <c r="CN16" s="541"/>
      <c r="CO16" s="541"/>
      <c r="CP16" s="541"/>
      <c r="CQ16" s="541"/>
      <c r="CR16" s="541"/>
      <c r="CS16" s="542"/>
      <c r="CT16" s="428">
        <v>8.9</v>
      </c>
      <c r="CU16" s="429"/>
      <c r="CV16" s="429"/>
      <c r="CW16" s="429"/>
      <c r="CX16" s="429"/>
      <c r="CY16" s="429"/>
      <c r="CZ16" s="429"/>
      <c r="DA16" s="430"/>
      <c r="DB16" s="428">
        <v>13.9</v>
      </c>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48249</v>
      </c>
      <c r="AD17" s="483"/>
      <c r="AE17" s="483"/>
      <c r="AF17" s="483"/>
      <c r="AG17" s="525"/>
      <c r="AH17" s="482">
        <v>47517</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22443275</v>
      </c>
      <c r="BO17" s="432"/>
      <c r="BP17" s="432"/>
      <c r="BQ17" s="432"/>
      <c r="BR17" s="432"/>
      <c r="BS17" s="432"/>
      <c r="BT17" s="432"/>
      <c r="BU17" s="433"/>
      <c r="BV17" s="431">
        <v>21547270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53.44</v>
      </c>
      <c r="M18" s="547"/>
      <c r="N18" s="547"/>
      <c r="O18" s="547"/>
      <c r="P18" s="547"/>
      <c r="Q18" s="547"/>
      <c r="R18" s="548"/>
      <c r="S18" s="548"/>
      <c r="T18" s="548"/>
      <c r="U18" s="548"/>
      <c r="V18" s="549"/>
      <c r="W18" s="449"/>
      <c r="X18" s="450"/>
      <c r="Y18" s="450"/>
      <c r="Z18" s="450"/>
      <c r="AA18" s="450"/>
      <c r="AB18" s="441"/>
      <c r="AC18" s="550">
        <v>77</v>
      </c>
      <c r="AD18" s="551"/>
      <c r="AE18" s="551"/>
      <c r="AF18" s="551"/>
      <c r="AG18" s="552"/>
      <c r="AH18" s="550">
        <v>77.3</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30770307</v>
      </c>
      <c r="BO18" s="432"/>
      <c r="BP18" s="432"/>
      <c r="BQ18" s="432"/>
      <c r="BR18" s="432"/>
      <c r="BS18" s="432"/>
      <c r="BT18" s="432"/>
      <c r="BU18" s="433"/>
      <c r="BV18" s="431">
        <v>30392753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2850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36938367</v>
      </c>
      <c r="BO19" s="432"/>
      <c r="BP19" s="432"/>
      <c r="BQ19" s="432"/>
      <c r="BR19" s="432"/>
      <c r="BS19" s="432"/>
      <c r="BT19" s="432"/>
      <c r="BU19" s="433"/>
      <c r="BV19" s="431">
        <v>35594310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63331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72700233</v>
      </c>
      <c r="BO23" s="432"/>
      <c r="BP23" s="432"/>
      <c r="BQ23" s="432"/>
      <c r="BR23" s="432"/>
      <c r="BS23" s="432"/>
      <c r="BT23" s="432"/>
      <c r="BU23" s="433"/>
      <c r="BV23" s="431">
        <v>72305063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8347</v>
      </c>
      <c r="R24" s="483"/>
      <c r="S24" s="483"/>
      <c r="T24" s="483"/>
      <c r="U24" s="483"/>
      <c r="V24" s="525"/>
      <c r="W24" s="584"/>
      <c r="X24" s="572"/>
      <c r="Y24" s="573"/>
      <c r="Z24" s="481" t="s">
        <v>173</v>
      </c>
      <c r="AA24" s="461"/>
      <c r="AB24" s="461"/>
      <c r="AC24" s="461"/>
      <c r="AD24" s="461"/>
      <c r="AE24" s="461"/>
      <c r="AF24" s="461"/>
      <c r="AG24" s="462"/>
      <c r="AH24" s="482">
        <v>955</v>
      </c>
      <c r="AI24" s="483"/>
      <c r="AJ24" s="483"/>
      <c r="AK24" s="483"/>
      <c r="AL24" s="525"/>
      <c r="AM24" s="482">
        <v>2886010</v>
      </c>
      <c r="AN24" s="483"/>
      <c r="AO24" s="483"/>
      <c r="AP24" s="483"/>
      <c r="AQ24" s="483"/>
      <c r="AR24" s="525"/>
      <c r="AS24" s="482">
        <v>3022</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49225349</v>
      </c>
      <c r="BO24" s="432"/>
      <c r="BP24" s="432"/>
      <c r="BQ24" s="432"/>
      <c r="BR24" s="432"/>
      <c r="BS24" s="432"/>
      <c r="BT24" s="432"/>
      <c r="BU24" s="433"/>
      <c r="BV24" s="431">
        <v>48323093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7164</v>
      </c>
      <c r="R25" s="483"/>
      <c r="S25" s="483"/>
      <c r="T25" s="483"/>
      <c r="U25" s="483"/>
      <c r="V25" s="525"/>
      <c r="W25" s="584"/>
      <c r="X25" s="572"/>
      <c r="Y25" s="573"/>
      <c r="Z25" s="481" t="s">
        <v>176</v>
      </c>
      <c r="AA25" s="461"/>
      <c r="AB25" s="461"/>
      <c r="AC25" s="461"/>
      <c r="AD25" s="461"/>
      <c r="AE25" s="461"/>
      <c r="AF25" s="461"/>
      <c r="AG25" s="462"/>
      <c r="AH25" s="482">
        <v>156</v>
      </c>
      <c r="AI25" s="483"/>
      <c r="AJ25" s="483"/>
      <c r="AK25" s="483"/>
      <c r="AL25" s="525"/>
      <c r="AM25" s="482">
        <v>446472</v>
      </c>
      <c r="AN25" s="483"/>
      <c r="AO25" s="483"/>
      <c r="AP25" s="483"/>
      <c r="AQ25" s="483"/>
      <c r="AR25" s="525"/>
      <c r="AS25" s="482">
        <v>2862</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29440509</v>
      </c>
      <c r="BO25" s="395"/>
      <c r="BP25" s="395"/>
      <c r="BQ25" s="395"/>
      <c r="BR25" s="395"/>
      <c r="BS25" s="395"/>
      <c r="BT25" s="395"/>
      <c r="BU25" s="396"/>
      <c r="BV25" s="394">
        <v>26401666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6603</v>
      </c>
      <c r="R26" s="483"/>
      <c r="S26" s="483"/>
      <c r="T26" s="483"/>
      <c r="U26" s="483"/>
      <c r="V26" s="525"/>
      <c r="W26" s="584"/>
      <c r="X26" s="572"/>
      <c r="Y26" s="573"/>
      <c r="Z26" s="481" t="s">
        <v>179</v>
      </c>
      <c r="AA26" s="594"/>
      <c r="AB26" s="594"/>
      <c r="AC26" s="594"/>
      <c r="AD26" s="594"/>
      <c r="AE26" s="594"/>
      <c r="AF26" s="594"/>
      <c r="AG26" s="595"/>
      <c r="AH26" s="482">
        <v>133</v>
      </c>
      <c r="AI26" s="483"/>
      <c r="AJ26" s="483"/>
      <c r="AK26" s="483"/>
      <c r="AL26" s="525"/>
      <c r="AM26" s="482">
        <v>442225</v>
      </c>
      <c r="AN26" s="483"/>
      <c r="AO26" s="483"/>
      <c r="AP26" s="483"/>
      <c r="AQ26" s="483"/>
      <c r="AR26" s="525"/>
      <c r="AS26" s="482">
        <v>3325</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130</v>
      </c>
      <c r="BO26" s="432"/>
      <c r="BP26" s="432"/>
      <c r="BQ26" s="432"/>
      <c r="BR26" s="432"/>
      <c r="BS26" s="432"/>
      <c r="BT26" s="432"/>
      <c r="BU26" s="433"/>
      <c r="BV26" s="431" t="s">
        <v>130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7010</v>
      </c>
      <c r="R27" s="483"/>
      <c r="S27" s="483"/>
      <c r="T27" s="483"/>
      <c r="U27" s="483"/>
      <c r="V27" s="525"/>
      <c r="W27" s="584"/>
      <c r="X27" s="572"/>
      <c r="Y27" s="573"/>
      <c r="Z27" s="481" t="s">
        <v>182</v>
      </c>
      <c r="AA27" s="461"/>
      <c r="AB27" s="461"/>
      <c r="AC27" s="461"/>
      <c r="AD27" s="461"/>
      <c r="AE27" s="461"/>
      <c r="AF27" s="461"/>
      <c r="AG27" s="462"/>
      <c r="AH27" s="482">
        <v>38</v>
      </c>
      <c r="AI27" s="483"/>
      <c r="AJ27" s="483"/>
      <c r="AK27" s="483"/>
      <c r="AL27" s="525"/>
      <c r="AM27" s="482">
        <v>130234</v>
      </c>
      <c r="AN27" s="483"/>
      <c r="AO27" s="483"/>
      <c r="AP27" s="483"/>
      <c r="AQ27" s="483"/>
      <c r="AR27" s="525"/>
      <c r="AS27" s="482">
        <v>3427</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t="s">
        <v>139</v>
      </c>
      <c r="BO27" s="608"/>
      <c r="BP27" s="608"/>
      <c r="BQ27" s="608"/>
      <c r="BR27" s="608"/>
      <c r="BS27" s="608"/>
      <c r="BT27" s="608"/>
      <c r="BU27" s="609"/>
      <c r="BV27" s="607" t="s">
        <v>184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185</v>
      </c>
      <c r="F28" s="461"/>
      <c r="G28" s="461"/>
      <c r="H28" s="461"/>
      <c r="I28" s="461"/>
      <c r="J28" s="461"/>
      <c r="K28" s="462"/>
      <c r="L28" s="482">
        <v>1</v>
      </c>
      <c r="M28" s="483"/>
      <c r="N28" s="483"/>
      <c r="O28" s="483"/>
      <c r="P28" s="525"/>
      <c r="Q28" s="482">
        <v>6290</v>
      </c>
      <c r="R28" s="483"/>
      <c r="S28" s="483"/>
      <c r="T28" s="483"/>
      <c r="U28" s="483"/>
      <c r="V28" s="525"/>
      <c r="W28" s="584"/>
      <c r="X28" s="572"/>
      <c r="Y28" s="573"/>
      <c r="Z28" s="481" t="s">
        <v>186</v>
      </c>
      <c r="AA28" s="461"/>
      <c r="AB28" s="461"/>
      <c r="AC28" s="461"/>
      <c r="AD28" s="461"/>
      <c r="AE28" s="461"/>
      <c r="AF28" s="461"/>
      <c r="AG28" s="462"/>
      <c r="AH28" s="482" t="s">
        <v>130</v>
      </c>
      <c r="AI28" s="483"/>
      <c r="AJ28" s="483"/>
      <c r="AK28" s="483"/>
      <c r="AL28" s="525"/>
      <c r="AM28" s="482" t="s">
        <v>184</v>
      </c>
      <c r="AN28" s="483"/>
      <c r="AO28" s="483"/>
      <c r="AP28" s="483"/>
      <c r="AQ28" s="483"/>
      <c r="AR28" s="525"/>
      <c r="AS28" s="482" t="s">
        <v>139</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1368826</v>
      </c>
      <c r="BO28" s="395"/>
      <c r="BP28" s="395"/>
      <c r="BQ28" s="395"/>
      <c r="BR28" s="395"/>
      <c r="BS28" s="395"/>
      <c r="BT28" s="395"/>
      <c r="BU28" s="396"/>
      <c r="BV28" s="394">
        <v>1305411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61"/>
      <c r="G29" s="461"/>
      <c r="H29" s="461"/>
      <c r="I29" s="461"/>
      <c r="J29" s="461"/>
      <c r="K29" s="462"/>
      <c r="L29" s="482">
        <v>24</v>
      </c>
      <c r="M29" s="483"/>
      <c r="N29" s="483"/>
      <c r="O29" s="483"/>
      <c r="P29" s="525"/>
      <c r="Q29" s="482">
        <v>5700</v>
      </c>
      <c r="R29" s="483"/>
      <c r="S29" s="483"/>
      <c r="T29" s="483"/>
      <c r="U29" s="483"/>
      <c r="V29" s="525"/>
      <c r="W29" s="585"/>
      <c r="X29" s="586"/>
      <c r="Y29" s="587"/>
      <c r="Z29" s="481" t="s">
        <v>189</v>
      </c>
      <c r="AA29" s="461"/>
      <c r="AB29" s="461"/>
      <c r="AC29" s="461"/>
      <c r="AD29" s="461"/>
      <c r="AE29" s="461"/>
      <c r="AF29" s="461"/>
      <c r="AG29" s="462"/>
      <c r="AH29" s="482">
        <v>993</v>
      </c>
      <c r="AI29" s="483"/>
      <c r="AJ29" s="483"/>
      <c r="AK29" s="483"/>
      <c r="AL29" s="525"/>
      <c r="AM29" s="482">
        <v>3016244</v>
      </c>
      <c r="AN29" s="483"/>
      <c r="AO29" s="483"/>
      <c r="AP29" s="483"/>
      <c r="AQ29" s="483"/>
      <c r="AR29" s="525"/>
      <c r="AS29" s="482">
        <v>3038</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3188380</v>
      </c>
      <c r="BO29" s="432"/>
      <c r="BP29" s="432"/>
      <c r="BQ29" s="432"/>
      <c r="BR29" s="432"/>
      <c r="BS29" s="432"/>
      <c r="BT29" s="432"/>
      <c r="BU29" s="433"/>
      <c r="BV29" s="431">
        <v>3024441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97.4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1914617</v>
      </c>
      <c r="BO30" s="608"/>
      <c r="BP30" s="608"/>
      <c r="BQ30" s="608"/>
      <c r="BR30" s="608"/>
      <c r="BS30" s="608"/>
      <c r="BT30" s="608"/>
      <c r="BU30" s="609"/>
      <c r="BV30" s="607">
        <v>1846020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200</v>
      </c>
      <c r="V33" s="455"/>
      <c r="W33" s="420" t="s">
        <v>201</v>
      </c>
      <c r="X33" s="420"/>
      <c r="Y33" s="420"/>
      <c r="Z33" s="420"/>
      <c r="AA33" s="420"/>
      <c r="AB33" s="420"/>
      <c r="AC33" s="420"/>
      <c r="AD33" s="420"/>
      <c r="AE33" s="420"/>
      <c r="AF33" s="420"/>
      <c r="AG33" s="420"/>
      <c r="AH33" s="420"/>
      <c r="AI33" s="420"/>
      <c r="AJ33" s="420"/>
      <c r="AK33" s="420"/>
      <c r="AL33" s="216"/>
      <c r="AM33" s="455" t="s">
        <v>202</v>
      </c>
      <c r="AN33" s="455"/>
      <c r="AO33" s="420" t="s">
        <v>203</v>
      </c>
      <c r="AP33" s="420"/>
      <c r="AQ33" s="420"/>
      <c r="AR33" s="420"/>
      <c r="AS33" s="420"/>
      <c r="AT33" s="420"/>
      <c r="AU33" s="420"/>
      <c r="AV33" s="420"/>
      <c r="AW33" s="420"/>
      <c r="AX33" s="420"/>
      <c r="AY33" s="420"/>
      <c r="AZ33" s="420"/>
      <c r="BA33" s="420"/>
      <c r="BB33" s="420"/>
      <c r="BC33" s="420"/>
      <c r="BD33" s="217"/>
      <c r="BE33" s="420" t="s">
        <v>204</v>
      </c>
      <c r="BF33" s="420"/>
      <c r="BG33" s="420" t="s">
        <v>205</v>
      </c>
      <c r="BH33" s="420"/>
      <c r="BI33" s="420"/>
      <c r="BJ33" s="420"/>
      <c r="BK33" s="420"/>
      <c r="BL33" s="420"/>
      <c r="BM33" s="420"/>
      <c r="BN33" s="420"/>
      <c r="BO33" s="420"/>
      <c r="BP33" s="420"/>
      <c r="BQ33" s="420"/>
      <c r="BR33" s="420"/>
      <c r="BS33" s="420"/>
      <c r="BT33" s="420"/>
      <c r="BU33" s="420"/>
      <c r="BV33" s="217"/>
      <c r="BW33" s="455" t="s">
        <v>204</v>
      </c>
      <c r="BX33" s="455"/>
      <c r="BY33" s="420" t="s">
        <v>206</v>
      </c>
      <c r="BZ33" s="420"/>
      <c r="CA33" s="420"/>
      <c r="CB33" s="420"/>
      <c r="CC33" s="420"/>
      <c r="CD33" s="420"/>
      <c r="CE33" s="420"/>
      <c r="CF33" s="420"/>
      <c r="CG33" s="420"/>
      <c r="CH33" s="420"/>
      <c r="CI33" s="420"/>
      <c r="CJ33" s="420"/>
      <c r="CK33" s="420"/>
      <c r="CL33" s="420"/>
      <c r="CM33" s="420"/>
      <c r="CN33" s="216"/>
      <c r="CO33" s="455" t="s">
        <v>198</v>
      </c>
      <c r="CP33" s="455"/>
      <c r="CQ33" s="420" t="s">
        <v>207</v>
      </c>
      <c r="CR33" s="420"/>
      <c r="CS33" s="420"/>
      <c r="CT33" s="420"/>
      <c r="CU33" s="420"/>
      <c r="CV33" s="420"/>
      <c r="CW33" s="420"/>
      <c r="CX33" s="420"/>
      <c r="CY33" s="420"/>
      <c r="CZ33" s="420"/>
      <c r="DA33" s="420"/>
      <c r="DB33" s="420"/>
      <c r="DC33" s="420"/>
      <c r="DD33" s="420"/>
      <c r="DE33" s="420"/>
      <c r="DF33" s="216"/>
      <c r="DG33" s="619" t="s">
        <v>208</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猪名川上流広域ごみ処理施設組合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川西市土地開発公社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用地先行取得事業特別会計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後期高齢者医療事業特別会計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IF('各会計、関係団体の財政状況及び健全化判断比率'!B32="","",'各会計、関係団体の財政状況及び健全化判断比率'!B32)</f>
        <v>病院事業会計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丹波少年自然の家事務組合</v>
      </c>
      <c r="BZ35" s="621"/>
      <c r="CA35" s="621"/>
      <c r="CB35" s="621"/>
      <c r="CC35" s="621"/>
      <c r="CD35" s="621"/>
      <c r="CE35" s="621"/>
      <c r="CF35" s="621"/>
      <c r="CG35" s="621"/>
      <c r="CH35" s="621"/>
      <c r="CI35" s="621"/>
      <c r="CJ35" s="621"/>
      <c r="CK35" s="621"/>
      <c r="CL35" s="621"/>
      <c r="CM35" s="621"/>
      <c r="CN35" s="214"/>
      <c r="CO35" s="620">
        <f t="shared" ref="CO35:CO43" si="3">IF(CQ35="","",CO34+1)</f>
        <v>16</v>
      </c>
      <c r="CP35" s="620"/>
      <c r="CQ35" s="621" t="str">
        <f>IF('各会計、関係団体の財政状況及び健全化判断比率'!BS8="","",'各会計、関係団体の財政状況及び健全化判断比率'!BS8)</f>
        <v>川西市都市整備公社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中央北地区土地区画整理事業特別会計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介護保険事業特別会計</v>
      </c>
      <c r="X36" s="621"/>
      <c r="Y36" s="621"/>
      <c r="Z36" s="621"/>
      <c r="AA36" s="621"/>
      <c r="AB36" s="621"/>
      <c r="AC36" s="621"/>
      <c r="AD36" s="621"/>
      <c r="AE36" s="621"/>
      <c r="AF36" s="621"/>
      <c r="AG36" s="621"/>
      <c r="AH36" s="621"/>
      <c r="AI36" s="621"/>
      <c r="AJ36" s="621"/>
      <c r="AK36" s="621"/>
      <c r="AL36" s="214"/>
      <c r="AM36" s="620">
        <f t="shared" si="0"/>
        <v>9</v>
      </c>
      <c r="AN36" s="620"/>
      <c r="AO36" s="621" t="str">
        <f>IF('各会計、関係団体の財政状況及び健全化判断比率'!B33="","",'各会計、関係団体の財政状況及び健全化判断比率'!B33)</f>
        <v>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兵庫県市町村退職手当組合</v>
      </c>
      <c r="BZ36" s="621"/>
      <c r="CA36" s="621"/>
      <c r="CB36" s="621"/>
      <c r="CC36" s="621"/>
      <c r="CD36" s="621"/>
      <c r="CE36" s="621"/>
      <c r="CF36" s="621"/>
      <c r="CG36" s="621"/>
      <c r="CH36" s="621"/>
      <c r="CI36" s="621"/>
      <c r="CJ36" s="621"/>
      <c r="CK36" s="621"/>
      <c r="CL36" s="621"/>
      <c r="CM36" s="621"/>
      <c r="CN36" s="214"/>
      <c r="CO36" s="620">
        <f t="shared" si="3"/>
        <v>17</v>
      </c>
      <c r="CP36" s="620"/>
      <c r="CQ36" s="621" t="str">
        <f>IF('各会計、関係団体の財政状況及び健全化判断比率'!BS9="","",'各会計、関係団体の財政状況及び健全化判断比率'!BS9)</f>
        <v>パルティ川西</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兵庫県後期高齢者医療広域連合（一般会計）</v>
      </c>
      <c r="BZ37" s="621"/>
      <c r="CA37" s="621"/>
      <c r="CB37" s="621"/>
      <c r="CC37" s="621"/>
      <c r="CD37" s="621"/>
      <c r="CE37" s="621"/>
      <c r="CF37" s="621"/>
      <c r="CG37" s="621"/>
      <c r="CH37" s="621"/>
      <c r="CI37" s="621"/>
      <c r="CJ37" s="621"/>
      <c r="CK37" s="621"/>
      <c r="CL37" s="621"/>
      <c r="CM37" s="621"/>
      <c r="CN37" s="214"/>
      <c r="CO37" s="620">
        <f t="shared" si="3"/>
        <v>18</v>
      </c>
      <c r="CP37" s="620"/>
      <c r="CQ37" s="621" t="str">
        <f>IF('各会計、関係団体の財政状況及び健全化判断比率'!BS10="","",'各会計、関係団体の財政状況及び健全化判断比率'!BS10)</f>
        <v>川西都市開発</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兵庫県後期高齢者医療広域連合（特別会計）</v>
      </c>
      <c r="BZ38" s="621"/>
      <c r="CA38" s="621"/>
      <c r="CB38" s="621"/>
      <c r="CC38" s="621"/>
      <c r="CD38" s="621"/>
      <c r="CE38" s="621"/>
      <c r="CF38" s="621"/>
      <c r="CG38" s="621"/>
      <c r="CH38" s="621"/>
      <c r="CI38" s="621"/>
      <c r="CJ38" s="621"/>
      <c r="CK38" s="621"/>
      <c r="CL38" s="621"/>
      <c r="CM38" s="621"/>
      <c r="CN38" s="214"/>
      <c r="CO38" s="620">
        <f t="shared" si="3"/>
        <v>19</v>
      </c>
      <c r="CP38" s="620"/>
      <c r="CQ38" s="621" t="str">
        <f>IF('各会計、関係団体の財政状況及び健全化判断比率'!BS11="","",'各会計、関係団体の財政状況及び健全化判断比率'!BS11)</f>
        <v>川西能勢口振興開発</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f t="shared" si="3"/>
        <v>20</v>
      </c>
      <c r="CP39" s="620"/>
      <c r="CQ39" s="621" t="str">
        <f>IF('各会計、関係団体の財政状況及び健全化判断比率'!BS12="","",'各会計、関係団体の財政状況及び健全化判断比率'!BS12)</f>
        <v>一庫ダム湖周辺環境整備センター</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f t="shared" si="3"/>
        <v>21</v>
      </c>
      <c r="CP40" s="620"/>
      <c r="CQ40" s="621" t="str">
        <f>IF('各会計、関係団体の財政状況及び健全化判断比率'!BS13="","",'各会計、関係団体の財政状況及び健全化判断比率'!BS13)</f>
        <v>川西市文化・スポーツ振興財団</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f t="shared" si="3"/>
        <v>22</v>
      </c>
      <c r="CP41" s="620"/>
      <c r="CQ41" s="621" t="str">
        <f>IF('各会計、関係団体の財政状況及び健全化判断比率'!BS14="","",'各会計、関係団体の財政状況及び健全化判断比率'!BS14)</f>
        <v>川西市社会福祉協議会</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f t="shared" si="3"/>
        <v>23</v>
      </c>
      <c r="CP42" s="620"/>
      <c r="CQ42" s="621" t="str">
        <f>IF('各会計、関係団体の財政状況及び健全化判断比率'!BS15="","",'各会計、関係団体の財政状況及び健全化判断比率'!BS15)</f>
        <v>阪神福祉事業団</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W0SjTT4Xi4VA+c8nIvI7ZOrn4IAmNMkIs7Sh3olxkQz5r/k55f5rO5cWZum6LoTMCmOcAg1nugrCinmGhAUMkA==" saltValue="dzMlLTU0yA6O8aXhnftT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2" t="s">
        <v>575</v>
      </c>
      <c r="D34" s="1212"/>
      <c r="E34" s="1213"/>
      <c r="F34" s="32" t="s">
        <v>576</v>
      </c>
      <c r="G34" s="33" t="s">
        <v>577</v>
      </c>
      <c r="H34" s="33" t="s">
        <v>578</v>
      </c>
      <c r="I34" s="33" t="s">
        <v>579</v>
      </c>
      <c r="J34" s="34" t="s">
        <v>580</v>
      </c>
      <c r="K34" s="22"/>
      <c r="L34" s="22"/>
      <c r="M34" s="22"/>
      <c r="N34" s="22"/>
      <c r="O34" s="22"/>
      <c r="P34" s="22"/>
    </row>
    <row r="35" spans="1:16" ht="39" customHeight="1" x14ac:dyDescent="0.15">
      <c r="A35" s="22"/>
      <c r="B35" s="35"/>
      <c r="C35" s="1206" t="s">
        <v>581</v>
      </c>
      <c r="D35" s="1207"/>
      <c r="E35" s="1208"/>
      <c r="F35" s="36">
        <v>13.06</v>
      </c>
      <c r="G35" s="37">
        <v>13.6</v>
      </c>
      <c r="H35" s="37">
        <v>14.46</v>
      </c>
      <c r="I35" s="37">
        <v>15.05</v>
      </c>
      <c r="J35" s="38">
        <v>14.95</v>
      </c>
      <c r="K35" s="22"/>
      <c r="L35" s="22"/>
      <c r="M35" s="22"/>
      <c r="N35" s="22"/>
      <c r="O35" s="22"/>
      <c r="P35" s="22"/>
    </row>
    <row r="36" spans="1:16" ht="39" customHeight="1" x14ac:dyDescent="0.15">
      <c r="A36" s="22"/>
      <c r="B36" s="35"/>
      <c r="C36" s="1206" t="s">
        <v>582</v>
      </c>
      <c r="D36" s="1207"/>
      <c r="E36" s="1208"/>
      <c r="F36" s="36">
        <v>8.01</v>
      </c>
      <c r="G36" s="37">
        <v>8.1300000000000008</v>
      </c>
      <c r="H36" s="37">
        <v>8.66</v>
      </c>
      <c r="I36" s="37">
        <v>8.2899999999999991</v>
      </c>
      <c r="J36" s="38">
        <v>7.7</v>
      </c>
      <c r="K36" s="22"/>
      <c r="L36" s="22"/>
      <c r="M36" s="22"/>
      <c r="N36" s="22"/>
      <c r="O36" s="22"/>
      <c r="P36" s="22"/>
    </row>
    <row r="37" spans="1:16" ht="39" customHeight="1" x14ac:dyDescent="0.15">
      <c r="A37" s="22"/>
      <c r="B37" s="35"/>
      <c r="C37" s="1206" t="s">
        <v>583</v>
      </c>
      <c r="D37" s="1207"/>
      <c r="E37" s="1208"/>
      <c r="F37" s="36">
        <v>1.03</v>
      </c>
      <c r="G37" s="37">
        <v>1.05</v>
      </c>
      <c r="H37" s="37">
        <v>0.91</v>
      </c>
      <c r="I37" s="37">
        <v>1.31</v>
      </c>
      <c r="J37" s="38">
        <v>2.37</v>
      </c>
      <c r="K37" s="22"/>
      <c r="L37" s="22"/>
      <c r="M37" s="22"/>
      <c r="N37" s="22"/>
      <c r="O37" s="22"/>
      <c r="P37" s="22"/>
    </row>
    <row r="38" spans="1:16" ht="39" customHeight="1" x14ac:dyDescent="0.15">
      <c r="A38" s="22"/>
      <c r="B38" s="35"/>
      <c r="C38" s="1206" t="s">
        <v>584</v>
      </c>
      <c r="D38" s="1207"/>
      <c r="E38" s="1208"/>
      <c r="F38" s="36">
        <v>0.78</v>
      </c>
      <c r="G38" s="37">
        <v>1</v>
      </c>
      <c r="H38" s="37">
        <v>0.64</v>
      </c>
      <c r="I38" s="37">
        <v>0</v>
      </c>
      <c r="J38" s="38">
        <v>0.81</v>
      </c>
      <c r="K38" s="22"/>
      <c r="L38" s="22"/>
      <c r="M38" s="22"/>
      <c r="N38" s="22"/>
      <c r="O38" s="22"/>
      <c r="P38" s="22"/>
    </row>
    <row r="39" spans="1:16" ht="39" customHeight="1" x14ac:dyDescent="0.15">
      <c r="A39" s="22"/>
      <c r="B39" s="35"/>
      <c r="C39" s="1206" t="s">
        <v>585</v>
      </c>
      <c r="D39" s="1207"/>
      <c r="E39" s="1208"/>
      <c r="F39" s="36">
        <v>0.28000000000000003</v>
      </c>
      <c r="G39" s="37">
        <v>0.28000000000000003</v>
      </c>
      <c r="H39" s="37">
        <v>0.28999999999999998</v>
      </c>
      <c r="I39" s="37">
        <v>0.27</v>
      </c>
      <c r="J39" s="38">
        <v>0.28999999999999998</v>
      </c>
      <c r="K39" s="22"/>
      <c r="L39" s="22"/>
      <c r="M39" s="22"/>
      <c r="N39" s="22"/>
      <c r="O39" s="22"/>
      <c r="P39" s="22"/>
    </row>
    <row r="40" spans="1:16" ht="39" customHeight="1" x14ac:dyDescent="0.15">
      <c r="A40" s="22"/>
      <c r="B40" s="35"/>
      <c r="C40" s="1206" t="s">
        <v>586</v>
      </c>
      <c r="D40" s="1207"/>
      <c r="E40" s="1208"/>
      <c r="F40" s="36">
        <v>3.34</v>
      </c>
      <c r="G40" s="37">
        <v>0.48</v>
      </c>
      <c r="H40" s="37">
        <v>1.22</v>
      </c>
      <c r="I40" s="37">
        <v>0.18</v>
      </c>
      <c r="J40" s="38">
        <v>0.14000000000000001</v>
      </c>
      <c r="K40" s="22"/>
      <c r="L40" s="22"/>
      <c r="M40" s="22"/>
      <c r="N40" s="22"/>
      <c r="O40" s="22"/>
      <c r="P40" s="22"/>
    </row>
    <row r="41" spans="1:16" ht="39" customHeight="1" x14ac:dyDescent="0.15">
      <c r="A41" s="22"/>
      <c r="B41" s="35"/>
      <c r="C41" s="1206" t="s">
        <v>587</v>
      </c>
      <c r="D41" s="1207"/>
      <c r="E41" s="1208"/>
      <c r="F41" s="36">
        <v>0</v>
      </c>
      <c r="G41" s="37">
        <v>0</v>
      </c>
      <c r="H41" s="37">
        <v>0</v>
      </c>
      <c r="I41" s="37">
        <v>0</v>
      </c>
      <c r="J41" s="38">
        <v>0</v>
      </c>
      <c r="K41" s="22"/>
      <c r="L41" s="22"/>
      <c r="M41" s="22"/>
      <c r="N41" s="22"/>
      <c r="O41" s="22"/>
      <c r="P41" s="22"/>
    </row>
    <row r="42" spans="1:16" ht="39" customHeight="1" x14ac:dyDescent="0.15">
      <c r="A42" s="22"/>
      <c r="B42" s="39"/>
      <c r="C42" s="1206" t="s">
        <v>588</v>
      </c>
      <c r="D42" s="1207"/>
      <c r="E42" s="1208"/>
      <c r="F42" s="36" t="s">
        <v>527</v>
      </c>
      <c r="G42" s="37" t="s">
        <v>527</v>
      </c>
      <c r="H42" s="37" t="s">
        <v>527</v>
      </c>
      <c r="I42" s="37" t="s">
        <v>527</v>
      </c>
      <c r="J42" s="38" t="s">
        <v>527</v>
      </c>
      <c r="K42" s="22"/>
      <c r="L42" s="22"/>
      <c r="M42" s="22"/>
      <c r="N42" s="22"/>
      <c r="O42" s="22"/>
      <c r="P42" s="22"/>
    </row>
    <row r="43" spans="1:16" ht="39" customHeight="1" thickBot="1" x14ac:dyDescent="0.2">
      <c r="A43" s="22"/>
      <c r="B43" s="40"/>
      <c r="C43" s="1209" t="s">
        <v>589</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bzUrZBAaqIuhbVKBrTjFyJp06qguC/mzNqs7xsHMYTcFE9RCjBeSj+YkU5TZV4RH2PCRSSV1JFl5AkoC1Umg==" saltValue="O7oFHhwqLqUVcwyiIDpW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8" scale="86" orientation="landscape" verticalDpi="300"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5764</v>
      </c>
      <c r="L45" s="60">
        <v>5730</v>
      </c>
      <c r="M45" s="60">
        <v>5881</v>
      </c>
      <c r="N45" s="60">
        <v>5872</v>
      </c>
      <c r="O45" s="61">
        <v>5715</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527</v>
      </c>
      <c r="L46" s="64" t="s">
        <v>527</v>
      </c>
      <c r="M46" s="64" t="s">
        <v>527</v>
      </c>
      <c r="N46" s="64" t="s">
        <v>527</v>
      </c>
      <c r="O46" s="65" t="s">
        <v>527</v>
      </c>
      <c r="P46" s="48"/>
      <c r="Q46" s="48"/>
      <c r="R46" s="48"/>
      <c r="S46" s="48"/>
      <c r="T46" s="48"/>
      <c r="U46" s="48"/>
    </row>
    <row r="47" spans="1:21" ht="30.75" customHeight="1" x14ac:dyDescent="0.15">
      <c r="A47" s="48"/>
      <c r="B47" s="1216"/>
      <c r="C47" s="1217"/>
      <c r="D47" s="62"/>
      <c r="E47" s="1222" t="s">
        <v>14</v>
      </c>
      <c r="F47" s="1222"/>
      <c r="G47" s="1222"/>
      <c r="H47" s="1222"/>
      <c r="I47" s="1222"/>
      <c r="J47" s="1223"/>
      <c r="K47" s="63">
        <v>102</v>
      </c>
      <c r="L47" s="64">
        <v>84</v>
      </c>
      <c r="M47" s="64">
        <v>64</v>
      </c>
      <c r="N47" s="64">
        <v>41</v>
      </c>
      <c r="O47" s="65">
        <v>34</v>
      </c>
      <c r="P47" s="48"/>
      <c r="Q47" s="48"/>
      <c r="R47" s="48"/>
      <c r="S47" s="48"/>
      <c r="T47" s="48"/>
      <c r="U47" s="48"/>
    </row>
    <row r="48" spans="1:21" ht="30.75" customHeight="1" x14ac:dyDescent="0.15">
      <c r="A48" s="48"/>
      <c r="B48" s="1216"/>
      <c r="C48" s="1217"/>
      <c r="D48" s="62"/>
      <c r="E48" s="1222" t="s">
        <v>15</v>
      </c>
      <c r="F48" s="1222"/>
      <c r="G48" s="1222"/>
      <c r="H48" s="1222"/>
      <c r="I48" s="1222"/>
      <c r="J48" s="1223"/>
      <c r="K48" s="63">
        <v>813</v>
      </c>
      <c r="L48" s="64">
        <v>777</v>
      </c>
      <c r="M48" s="64">
        <v>873</v>
      </c>
      <c r="N48" s="64">
        <v>849</v>
      </c>
      <c r="O48" s="65">
        <v>870</v>
      </c>
      <c r="P48" s="48"/>
      <c r="Q48" s="48"/>
      <c r="R48" s="48"/>
      <c r="S48" s="48"/>
      <c r="T48" s="48"/>
      <c r="U48" s="48"/>
    </row>
    <row r="49" spans="1:21" ht="30.75" customHeight="1" x14ac:dyDescent="0.15">
      <c r="A49" s="48"/>
      <c r="B49" s="1216"/>
      <c r="C49" s="1217"/>
      <c r="D49" s="62"/>
      <c r="E49" s="1222" t="s">
        <v>16</v>
      </c>
      <c r="F49" s="1222"/>
      <c r="G49" s="1222"/>
      <c r="H49" s="1222"/>
      <c r="I49" s="1222"/>
      <c r="J49" s="1223"/>
      <c r="K49" s="63">
        <v>764</v>
      </c>
      <c r="L49" s="64">
        <v>764</v>
      </c>
      <c r="M49" s="64">
        <v>764</v>
      </c>
      <c r="N49" s="64">
        <v>702</v>
      </c>
      <c r="O49" s="65">
        <v>686</v>
      </c>
      <c r="P49" s="48"/>
      <c r="Q49" s="48"/>
      <c r="R49" s="48"/>
      <c r="S49" s="48"/>
      <c r="T49" s="48"/>
      <c r="U49" s="48"/>
    </row>
    <row r="50" spans="1:21" ht="30.75" customHeight="1" x14ac:dyDescent="0.15">
      <c r="A50" s="48"/>
      <c r="B50" s="1216"/>
      <c r="C50" s="1217"/>
      <c r="D50" s="62"/>
      <c r="E50" s="1222" t="s">
        <v>17</v>
      </c>
      <c r="F50" s="1222"/>
      <c r="G50" s="1222"/>
      <c r="H50" s="1222"/>
      <c r="I50" s="1222"/>
      <c r="J50" s="1223"/>
      <c r="K50" s="63">
        <v>1124</v>
      </c>
      <c r="L50" s="64">
        <v>1144</v>
      </c>
      <c r="M50" s="64">
        <v>1197</v>
      </c>
      <c r="N50" s="64">
        <v>1250</v>
      </c>
      <c r="O50" s="65">
        <v>1056</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3</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5472</v>
      </c>
      <c r="L52" s="64">
        <v>5778</v>
      </c>
      <c r="M52" s="64">
        <v>6056</v>
      </c>
      <c r="N52" s="64">
        <v>6098</v>
      </c>
      <c r="O52" s="65">
        <v>6117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3095</v>
      </c>
      <c r="L53" s="69">
        <v>2724</v>
      </c>
      <c r="M53" s="69">
        <v>2723</v>
      </c>
      <c r="N53" s="69">
        <v>2616</v>
      </c>
      <c r="O53" s="70">
        <v>2244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30" t="s">
        <v>25</v>
      </c>
      <c r="C57" s="1231"/>
      <c r="D57" s="1234" t="s">
        <v>26</v>
      </c>
      <c r="E57" s="1235"/>
      <c r="F57" s="1235"/>
      <c r="G57" s="1235"/>
      <c r="H57" s="1235"/>
      <c r="I57" s="1235"/>
      <c r="J57" s="1236"/>
      <c r="K57" s="83">
        <v>1267</v>
      </c>
      <c r="L57" s="84">
        <v>559</v>
      </c>
      <c r="M57" s="84">
        <v>831</v>
      </c>
      <c r="N57" s="84">
        <v>905</v>
      </c>
      <c r="O57" s="85">
        <v>3060</v>
      </c>
    </row>
    <row r="58" spans="1:21" ht="31.5" customHeight="1" thickBot="1" x14ac:dyDescent="0.2">
      <c r="B58" s="1232"/>
      <c r="C58" s="1233"/>
      <c r="D58" s="1237" t="s">
        <v>27</v>
      </c>
      <c r="E58" s="1238"/>
      <c r="F58" s="1238"/>
      <c r="G58" s="1238"/>
      <c r="H58" s="1238"/>
      <c r="I58" s="1238"/>
      <c r="J58" s="1239"/>
      <c r="K58" s="86">
        <v>396</v>
      </c>
      <c r="L58" s="87">
        <v>170</v>
      </c>
      <c r="M58" s="87">
        <v>154</v>
      </c>
      <c r="N58" s="87">
        <v>102</v>
      </c>
      <c r="O58" s="88">
        <v>110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EVK1kRI+Bd394i/4EKYJUk5rZi6VR7N4Y1WmCfH+HH509PleginK4qkG31KHNYUaOssCjOpbcVwVTExG6EEbA==" saltValue="Rft1keBqc53KlLAYvCH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8" scale="81" orientation="landscape" verticalDpi="300"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40" t="s">
        <v>30</v>
      </c>
      <c r="C41" s="1241"/>
      <c r="D41" s="102"/>
      <c r="E41" s="1246" t="s">
        <v>31</v>
      </c>
      <c r="F41" s="1246"/>
      <c r="G41" s="1246"/>
      <c r="H41" s="1247"/>
      <c r="I41" s="103">
        <v>63022</v>
      </c>
      <c r="J41" s="104">
        <v>68878</v>
      </c>
      <c r="K41" s="104">
        <v>72035</v>
      </c>
      <c r="L41" s="104">
        <v>73049</v>
      </c>
      <c r="M41" s="105">
        <v>73047</v>
      </c>
    </row>
    <row r="42" spans="2:13" ht="27.75" customHeight="1" x14ac:dyDescent="0.15">
      <c r="B42" s="1242"/>
      <c r="C42" s="1243"/>
      <c r="D42" s="106"/>
      <c r="E42" s="1248" t="s">
        <v>32</v>
      </c>
      <c r="F42" s="1248"/>
      <c r="G42" s="1248"/>
      <c r="H42" s="1249"/>
      <c r="I42" s="107">
        <v>14907</v>
      </c>
      <c r="J42" s="108">
        <v>13805</v>
      </c>
      <c r="K42" s="108">
        <v>14462</v>
      </c>
      <c r="L42" s="108">
        <v>13566</v>
      </c>
      <c r="M42" s="109">
        <v>12495</v>
      </c>
    </row>
    <row r="43" spans="2:13" ht="27.75" customHeight="1" x14ac:dyDescent="0.15">
      <c r="B43" s="1242"/>
      <c r="C43" s="1243"/>
      <c r="D43" s="106"/>
      <c r="E43" s="1248" t="s">
        <v>33</v>
      </c>
      <c r="F43" s="1248"/>
      <c r="G43" s="1248"/>
      <c r="H43" s="1249"/>
      <c r="I43" s="107">
        <v>7509</v>
      </c>
      <c r="J43" s="108">
        <v>7853</v>
      </c>
      <c r="K43" s="108">
        <v>7434</v>
      </c>
      <c r="L43" s="108">
        <v>8050</v>
      </c>
      <c r="M43" s="109">
        <v>11180</v>
      </c>
    </row>
    <row r="44" spans="2:13" ht="27.75" customHeight="1" x14ac:dyDescent="0.15">
      <c r="B44" s="1242"/>
      <c r="C44" s="1243"/>
      <c r="D44" s="106"/>
      <c r="E44" s="1248" t="s">
        <v>34</v>
      </c>
      <c r="F44" s="1248"/>
      <c r="G44" s="1248"/>
      <c r="H44" s="1249"/>
      <c r="I44" s="107">
        <v>3874</v>
      </c>
      <c r="J44" s="108">
        <v>3173</v>
      </c>
      <c r="K44" s="108">
        <v>2454</v>
      </c>
      <c r="L44" s="108">
        <v>1787</v>
      </c>
      <c r="M44" s="109">
        <v>1126</v>
      </c>
    </row>
    <row r="45" spans="2:13" ht="27.75" customHeight="1" x14ac:dyDescent="0.15">
      <c r="B45" s="1242"/>
      <c r="C45" s="1243"/>
      <c r="D45" s="106"/>
      <c r="E45" s="1248" t="s">
        <v>35</v>
      </c>
      <c r="F45" s="1248"/>
      <c r="G45" s="1248"/>
      <c r="H45" s="1249"/>
      <c r="I45" s="107">
        <v>7438</v>
      </c>
      <c r="J45" s="108">
        <v>7252</v>
      </c>
      <c r="K45" s="108">
        <v>7885</v>
      </c>
      <c r="L45" s="108">
        <v>7901</v>
      </c>
      <c r="M45" s="109">
        <v>7725</v>
      </c>
    </row>
    <row r="46" spans="2:13" ht="27.75" customHeight="1" x14ac:dyDescent="0.15">
      <c r="B46" s="1242"/>
      <c r="C46" s="1243"/>
      <c r="D46" s="110"/>
      <c r="E46" s="1248" t="s">
        <v>36</v>
      </c>
      <c r="F46" s="1248"/>
      <c r="G46" s="1248"/>
      <c r="H46" s="1249"/>
      <c r="I46" s="107">
        <v>178</v>
      </c>
      <c r="J46" s="108">
        <v>157</v>
      </c>
      <c r="K46" s="108">
        <v>54</v>
      </c>
      <c r="L46" s="108">
        <v>132</v>
      </c>
      <c r="M46" s="109">
        <v>117</v>
      </c>
    </row>
    <row r="47" spans="2:13" ht="27.75" customHeight="1" x14ac:dyDescent="0.15">
      <c r="B47" s="1242"/>
      <c r="C47" s="1243"/>
      <c r="D47" s="111"/>
      <c r="E47" s="1250" t="s">
        <v>37</v>
      </c>
      <c r="F47" s="1251"/>
      <c r="G47" s="1251"/>
      <c r="H47" s="1252"/>
      <c r="I47" s="107" t="s">
        <v>527</v>
      </c>
      <c r="J47" s="108" t="s">
        <v>527</v>
      </c>
      <c r="K47" s="108" t="s">
        <v>527</v>
      </c>
      <c r="L47" s="108" t="s">
        <v>527</v>
      </c>
      <c r="M47" s="109" t="s">
        <v>527</v>
      </c>
    </row>
    <row r="48" spans="2:13" ht="27.75" customHeight="1" x14ac:dyDescent="0.15">
      <c r="B48" s="1242"/>
      <c r="C48" s="1243"/>
      <c r="D48" s="106"/>
      <c r="E48" s="1248" t="s">
        <v>38</v>
      </c>
      <c r="F48" s="1248"/>
      <c r="G48" s="1248"/>
      <c r="H48" s="1249"/>
      <c r="I48" s="107" t="s">
        <v>527</v>
      </c>
      <c r="J48" s="108" t="s">
        <v>527</v>
      </c>
      <c r="K48" s="108" t="s">
        <v>527</v>
      </c>
      <c r="L48" s="108" t="s">
        <v>527</v>
      </c>
      <c r="M48" s="109" t="s">
        <v>527</v>
      </c>
    </row>
    <row r="49" spans="2:13" ht="27.75" customHeight="1" x14ac:dyDescent="0.15">
      <c r="B49" s="1244"/>
      <c r="C49" s="1245"/>
      <c r="D49" s="106"/>
      <c r="E49" s="1248" t="s">
        <v>39</v>
      </c>
      <c r="F49" s="1248"/>
      <c r="G49" s="1248"/>
      <c r="H49" s="1249"/>
      <c r="I49" s="107" t="s">
        <v>527</v>
      </c>
      <c r="J49" s="108" t="s">
        <v>527</v>
      </c>
      <c r="K49" s="108" t="s">
        <v>527</v>
      </c>
      <c r="L49" s="108" t="s">
        <v>527</v>
      </c>
      <c r="M49" s="109" t="s">
        <v>527</v>
      </c>
    </row>
    <row r="50" spans="2:13" ht="27.75" customHeight="1" x14ac:dyDescent="0.15">
      <c r="B50" s="1253" t="s">
        <v>40</v>
      </c>
      <c r="C50" s="1254"/>
      <c r="D50" s="112"/>
      <c r="E50" s="1248" t="s">
        <v>41</v>
      </c>
      <c r="F50" s="1248"/>
      <c r="G50" s="1248"/>
      <c r="H50" s="1249"/>
      <c r="I50" s="107">
        <v>4703</v>
      </c>
      <c r="J50" s="108">
        <v>6893</v>
      </c>
      <c r="K50" s="108">
        <v>7121</v>
      </c>
      <c r="L50" s="108">
        <v>9201</v>
      </c>
      <c r="M50" s="109">
        <v>8747</v>
      </c>
    </row>
    <row r="51" spans="2:13" ht="27.75" customHeight="1" x14ac:dyDescent="0.15">
      <c r="B51" s="1242"/>
      <c r="C51" s="1243"/>
      <c r="D51" s="106"/>
      <c r="E51" s="1248" t="s">
        <v>42</v>
      </c>
      <c r="F51" s="1248"/>
      <c r="G51" s="1248"/>
      <c r="H51" s="1249"/>
      <c r="I51" s="107">
        <v>18883</v>
      </c>
      <c r="J51" s="108">
        <v>18095</v>
      </c>
      <c r="K51" s="108">
        <v>16056</v>
      </c>
      <c r="L51" s="108">
        <v>15678</v>
      </c>
      <c r="M51" s="109">
        <v>15885</v>
      </c>
    </row>
    <row r="52" spans="2:13" ht="27.75" customHeight="1" x14ac:dyDescent="0.15">
      <c r="B52" s="1244"/>
      <c r="C52" s="1245"/>
      <c r="D52" s="106"/>
      <c r="E52" s="1248" t="s">
        <v>43</v>
      </c>
      <c r="F52" s="1248"/>
      <c r="G52" s="1248"/>
      <c r="H52" s="1249"/>
      <c r="I52" s="107">
        <v>47050</v>
      </c>
      <c r="J52" s="108">
        <v>47743</v>
      </c>
      <c r="K52" s="108">
        <v>49730</v>
      </c>
      <c r="L52" s="108">
        <v>50731</v>
      </c>
      <c r="M52" s="109">
        <v>52982</v>
      </c>
    </row>
    <row r="53" spans="2:13" ht="27.75" customHeight="1" thickBot="1" x14ac:dyDescent="0.2">
      <c r="B53" s="1255" t="s">
        <v>44</v>
      </c>
      <c r="C53" s="1256"/>
      <c r="D53" s="113"/>
      <c r="E53" s="1257" t="s">
        <v>45</v>
      </c>
      <c r="F53" s="1257"/>
      <c r="G53" s="1257"/>
      <c r="H53" s="1258"/>
      <c r="I53" s="114">
        <v>26293</v>
      </c>
      <c r="J53" s="115">
        <v>28387</v>
      </c>
      <c r="K53" s="115">
        <v>31418</v>
      </c>
      <c r="L53" s="115">
        <v>28874</v>
      </c>
      <c r="M53" s="116">
        <v>28075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A3FhK5XWboZ1M/25h3blHuCxqLTTNh5Ty3s7wzJDFfNWz6hl95RWwRRd8XGBEP7UX1+xfpTD7b900pUxHmf+g==" saltValue="YbZM+1g+Xs6Knrdcs44L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8" scale="86" orientation="landscape" verticalDpi="300"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7" t="s">
        <v>48</v>
      </c>
      <c r="D55" s="1267"/>
      <c r="E55" s="1268"/>
      <c r="F55" s="128">
        <v>1153</v>
      </c>
      <c r="G55" s="128">
        <v>1305</v>
      </c>
      <c r="H55" s="129">
        <v>1369</v>
      </c>
    </row>
    <row r="56" spans="2:8" ht="52.5" customHeight="1" x14ac:dyDescent="0.15">
      <c r="B56" s="130"/>
      <c r="C56" s="1269" t="s">
        <v>49</v>
      </c>
      <c r="D56" s="1269"/>
      <c r="E56" s="1270"/>
      <c r="F56" s="131">
        <v>869</v>
      </c>
      <c r="G56" s="131">
        <v>3024</v>
      </c>
      <c r="H56" s="132">
        <v>3188</v>
      </c>
    </row>
    <row r="57" spans="2:8" ht="53.25" customHeight="1" x14ac:dyDescent="0.15">
      <c r="B57" s="130"/>
      <c r="C57" s="1271" t="s">
        <v>50</v>
      </c>
      <c r="D57" s="1271"/>
      <c r="E57" s="1272"/>
      <c r="F57" s="133">
        <v>1760</v>
      </c>
      <c r="G57" s="133">
        <v>1846</v>
      </c>
      <c r="H57" s="134">
        <v>1915</v>
      </c>
    </row>
    <row r="58" spans="2:8" ht="45.75" customHeight="1" x14ac:dyDescent="0.15">
      <c r="B58" s="135"/>
      <c r="C58" s="1259" t="s">
        <v>610</v>
      </c>
      <c r="D58" s="1260"/>
      <c r="E58" s="1261"/>
      <c r="F58" s="136">
        <v>372</v>
      </c>
      <c r="G58" s="136">
        <v>463</v>
      </c>
      <c r="H58" s="137">
        <v>490</v>
      </c>
    </row>
    <row r="59" spans="2:8" ht="45.75" customHeight="1" x14ac:dyDescent="0.15">
      <c r="B59" s="135"/>
      <c r="C59" s="1259" t="s">
        <v>611</v>
      </c>
      <c r="D59" s="1260"/>
      <c r="E59" s="1261"/>
      <c r="F59" s="136">
        <v>371</v>
      </c>
      <c r="G59" s="136">
        <v>338</v>
      </c>
      <c r="H59" s="137">
        <v>362</v>
      </c>
    </row>
    <row r="60" spans="2:8" ht="45.75" customHeight="1" x14ac:dyDescent="0.15">
      <c r="B60" s="135"/>
      <c r="C60" s="1259" t="s">
        <v>612</v>
      </c>
      <c r="D60" s="1260"/>
      <c r="E60" s="1261"/>
      <c r="F60" s="136">
        <v>347</v>
      </c>
      <c r="G60" s="136">
        <v>347</v>
      </c>
      <c r="H60" s="137">
        <v>347</v>
      </c>
    </row>
    <row r="61" spans="2:8" ht="45.75" customHeight="1" x14ac:dyDescent="0.15">
      <c r="B61" s="135"/>
      <c r="C61" s="1259" t="s">
        <v>613</v>
      </c>
      <c r="D61" s="1260"/>
      <c r="E61" s="1261"/>
      <c r="F61" s="136">
        <v>199</v>
      </c>
      <c r="G61" s="136">
        <v>213</v>
      </c>
      <c r="H61" s="137">
        <v>220</v>
      </c>
    </row>
    <row r="62" spans="2:8" ht="45.75" customHeight="1" thickBot="1" x14ac:dyDescent="0.2">
      <c r="B62" s="138"/>
      <c r="C62" s="1262" t="s">
        <v>614</v>
      </c>
      <c r="D62" s="1263"/>
      <c r="E62" s="1264"/>
      <c r="F62" s="139">
        <v>212</v>
      </c>
      <c r="G62" s="139">
        <v>212</v>
      </c>
      <c r="H62" s="140">
        <v>214</v>
      </c>
    </row>
    <row r="63" spans="2:8" ht="52.5" customHeight="1" thickBot="1" x14ac:dyDescent="0.2">
      <c r="B63" s="141"/>
      <c r="C63" s="1265" t="s">
        <v>51</v>
      </c>
      <c r="D63" s="1265"/>
      <c r="E63" s="1266"/>
      <c r="F63" s="142">
        <v>3783</v>
      </c>
      <c r="G63" s="142">
        <v>6176</v>
      </c>
      <c r="H63" s="143">
        <v>6472</v>
      </c>
    </row>
    <row r="64" spans="2:8" ht="15" customHeight="1" x14ac:dyDescent="0.15"/>
  </sheetData>
  <sheetProtection algorithmName="SHA-512" hashValue="OGJDMSIrhoas4hgpKe+5AHu4Re+2Z5fzmivhiTYqTuWVBCieQdDN2fBxOht6RUmOcZtfY5E68N47lKhnZsgdrA==" saltValue="pZQE+VakHALPwXHVpiho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8" scale="62" orientation="landscape" verticalDpi="300"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619</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568</v>
      </c>
      <c r="BQ50" s="1307"/>
      <c r="BR50" s="1307"/>
      <c r="BS50" s="1307"/>
      <c r="BT50" s="1307"/>
      <c r="BU50" s="1307"/>
      <c r="BV50" s="1307"/>
      <c r="BW50" s="1307"/>
      <c r="BX50" s="1307" t="s">
        <v>569</v>
      </c>
      <c r="BY50" s="1307"/>
      <c r="BZ50" s="1307"/>
      <c r="CA50" s="1307"/>
      <c r="CB50" s="1307"/>
      <c r="CC50" s="1307"/>
      <c r="CD50" s="1307"/>
      <c r="CE50" s="1307"/>
      <c r="CF50" s="1307" t="s">
        <v>570</v>
      </c>
      <c r="CG50" s="1307"/>
      <c r="CH50" s="1307"/>
      <c r="CI50" s="1307"/>
      <c r="CJ50" s="1307"/>
      <c r="CK50" s="1307"/>
      <c r="CL50" s="1307"/>
      <c r="CM50" s="1307"/>
      <c r="CN50" s="1307" t="s">
        <v>571</v>
      </c>
      <c r="CO50" s="1307"/>
      <c r="CP50" s="1307"/>
      <c r="CQ50" s="1307"/>
      <c r="CR50" s="1307"/>
      <c r="CS50" s="1307"/>
      <c r="CT50" s="1307"/>
      <c r="CU50" s="1307"/>
      <c r="CV50" s="1307" t="s">
        <v>572</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620</v>
      </c>
      <c r="AO51" s="1311"/>
      <c r="AP51" s="1311"/>
      <c r="AQ51" s="1311"/>
      <c r="AR51" s="1311"/>
      <c r="AS51" s="1311"/>
      <c r="AT51" s="1311"/>
      <c r="AU51" s="1311"/>
      <c r="AV51" s="1311"/>
      <c r="AW51" s="1311"/>
      <c r="AX51" s="1311"/>
      <c r="AY51" s="1311"/>
      <c r="AZ51" s="1311"/>
      <c r="BA51" s="1311"/>
      <c r="BB51" s="1311" t="s">
        <v>621</v>
      </c>
      <c r="BC51" s="1311"/>
      <c r="BD51" s="1311"/>
      <c r="BE51" s="1311"/>
      <c r="BF51" s="1311"/>
      <c r="BG51" s="1311"/>
      <c r="BH51" s="1311"/>
      <c r="BI51" s="1311"/>
      <c r="BJ51" s="1311"/>
      <c r="BK51" s="1311"/>
      <c r="BL51" s="1311"/>
      <c r="BM51" s="1311"/>
      <c r="BN51" s="1311"/>
      <c r="BO51" s="1311"/>
      <c r="BP51" s="1312">
        <v>99.7</v>
      </c>
      <c r="BQ51" s="1312"/>
      <c r="BR51" s="1312"/>
      <c r="BS51" s="1312"/>
      <c r="BT51" s="1312"/>
      <c r="BU51" s="1312"/>
      <c r="BV51" s="1312"/>
      <c r="BW51" s="1312"/>
      <c r="BX51" s="1312">
        <v>106.3</v>
      </c>
      <c r="BY51" s="1312"/>
      <c r="BZ51" s="1312"/>
      <c r="CA51" s="1312"/>
      <c r="CB51" s="1312"/>
      <c r="CC51" s="1312"/>
      <c r="CD51" s="1312"/>
      <c r="CE51" s="1312"/>
      <c r="CF51" s="1312">
        <v>117.5</v>
      </c>
      <c r="CG51" s="1312"/>
      <c r="CH51" s="1312"/>
      <c r="CI51" s="1312"/>
      <c r="CJ51" s="1312"/>
      <c r="CK51" s="1312"/>
      <c r="CL51" s="1312"/>
      <c r="CM51" s="1312"/>
      <c r="CN51" s="1312">
        <v>107.9</v>
      </c>
      <c r="CO51" s="1312"/>
      <c r="CP51" s="1312"/>
      <c r="CQ51" s="1312"/>
      <c r="CR51" s="1312"/>
      <c r="CS51" s="1312"/>
      <c r="CT51" s="1312"/>
      <c r="CU51" s="1312"/>
      <c r="CV51" s="1312">
        <v>101.4</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622</v>
      </c>
      <c r="BC53" s="1311"/>
      <c r="BD53" s="1311"/>
      <c r="BE53" s="1311"/>
      <c r="BF53" s="1311"/>
      <c r="BG53" s="1311"/>
      <c r="BH53" s="1311"/>
      <c r="BI53" s="1311"/>
      <c r="BJ53" s="1311"/>
      <c r="BK53" s="1311"/>
      <c r="BL53" s="1311"/>
      <c r="BM53" s="1311"/>
      <c r="BN53" s="1311"/>
      <c r="BO53" s="1311"/>
      <c r="BP53" s="1312">
        <v>70.099999999999994</v>
      </c>
      <c r="BQ53" s="1312"/>
      <c r="BR53" s="1312"/>
      <c r="BS53" s="1312"/>
      <c r="BT53" s="1312"/>
      <c r="BU53" s="1312"/>
      <c r="BV53" s="1312"/>
      <c r="BW53" s="1312"/>
      <c r="BX53" s="1312">
        <v>70.099999999999994</v>
      </c>
      <c r="BY53" s="1312"/>
      <c r="BZ53" s="1312"/>
      <c r="CA53" s="1312"/>
      <c r="CB53" s="1312"/>
      <c r="CC53" s="1312"/>
      <c r="CD53" s="1312"/>
      <c r="CE53" s="1312"/>
      <c r="CF53" s="1312">
        <v>69</v>
      </c>
      <c r="CG53" s="1312"/>
      <c r="CH53" s="1312"/>
      <c r="CI53" s="1312"/>
      <c r="CJ53" s="1312"/>
      <c r="CK53" s="1312"/>
      <c r="CL53" s="1312"/>
      <c r="CM53" s="1312"/>
      <c r="CN53" s="1312">
        <v>69.3</v>
      </c>
      <c r="CO53" s="1312"/>
      <c r="CP53" s="1312"/>
      <c r="CQ53" s="1312"/>
      <c r="CR53" s="1312"/>
      <c r="CS53" s="1312"/>
      <c r="CT53" s="1312"/>
      <c r="CU53" s="1312"/>
      <c r="CV53" s="1312">
        <v>70.099999999999994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623</v>
      </c>
      <c r="AO55" s="1307"/>
      <c r="AP55" s="1307"/>
      <c r="AQ55" s="1307"/>
      <c r="AR55" s="1307"/>
      <c r="AS55" s="1307"/>
      <c r="AT55" s="1307"/>
      <c r="AU55" s="1307"/>
      <c r="AV55" s="1307"/>
      <c r="AW55" s="1307"/>
      <c r="AX55" s="1307"/>
      <c r="AY55" s="1307"/>
      <c r="AZ55" s="1307"/>
      <c r="BA55" s="1307"/>
      <c r="BB55" s="1311" t="s">
        <v>621</v>
      </c>
      <c r="BC55" s="1311"/>
      <c r="BD55" s="1311"/>
      <c r="BE55" s="1311"/>
      <c r="BF55" s="1311"/>
      <c r="BG55" s="1311"/>
      <c r="BH55" s="1311"/>
      <c r="BI55" s="1311"/>
      <c r="BJ55" s="1311"/>
      <c r="BK55" s="1311"/>
      <c r="BL55" s="1311"/>
      <c r="BM55" s="1311"/>
      <c r="BN55" s="1311"/>
      <c r="BO55" s="1311"/>
      <c r="BP55" s="1312">
        <v>16.600000000000001</v>
      </c>
      <c r="BQ55" s="1312"/>
      <c r="BR55" s="1312"/>
      <c r="BS55" s="1312"/>
      <c r="BT55" s="1312"/>
      <c r="BU55" s="1312"/>
      <c r="BV55" s="1312"/>
      <c r="BW55" s="1312"/>
      <c r="BX55" s="1312">
        <v>17.399999999999999</v>
      </c>
      <c r="BY55" s="1312"/>
      <c r="BZ55" s="1312"/>
      <c r="CA55" s="1312"/>
      <c r="CB55" s="1312"/>
      <c r="CC55" s="1312"/>
      <c r="CD55" s="1312"/>
      <c r="CE55" s="1312"/>
      <c r="CF55" s="1312">
        <v>12.1</v>
      </c>
      <c r="CG55" s="1312"/>
      <c r="CH55" s="1312"/>
      <c r="CI55" s="1312"/>
      <c r="CJ55" s="1312"/>
      <c r="CK55" s="1312"/>
      <c r="CL55" s="1312"/>
      <c r="CM55" s="1312"/>
      <c r="CN55" s="1312">
        <v>11.2</v>
      </c>
      <c r="CO55" s="1312"/>
      <c r="CP55" s="1312"/>
      <c r="CQ55" s="1312"/>
      <c r="CR55" s="1312"/>
      <c r="CS55" s="1312"/>
      <c r="CT55" s="1312"/>
      <c r="CU55" s="1312"/>
      <c r="CV55" s="1312">
        <v>7.1</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622</v>
      </c>
      <c r="BC57" s="1311"/>
      <c r="BD57" s="1311"/>
      <c r="BE57" s="1311"/>
      <c r="BF57" s="1311"/>
      <c r="BG57" s="1311"/>
      <c r="BH57" s="1311"/>
      <c r="BI57" s="1311"/>
      <c r="BJ57" s="1311"/>
      <c r="BK57" s="1311"/>
      <c r="BL57" s="1311"/>
      <c r="BM57" s="1311"/>
      <c r="BN57" s="1311"/>
      <c r="BO57" s="1311"/>
      <c r="BP57" s="1312">
        <v>58.6</v>
      </c>
      <c r="BQ57" s="1312"/>
      <c r="BR57" s="1312"/>
      <c r="BS57" s="1312"/>
      <c r="BT57" s="1312"/>
      <c r="BU57" s="1312"/>
      <c r="BV57" s="1312"/>
      <c r="BW57" s="1312"/>
      <c r="BX57" s="1312">
        <v>58.9</v>
      </c>
      <c r="BY57" s="1312"/>
      <c r="BZ57" s="1312"/>
      <c r="CA57" s="1312"/>
      <c r="CB57" s="1312"/>
      <c r="CC57" s="1312"/>
      <c r="CD57" s="1312"/>
      <c r="CE57" s="1312"/>
      <c r="CF57" s="1312">
        <v>59.4</v>
      </c>
      <c r="CG57" s="1312"/>
      <c r="CH57" s="1312"/>
      <c r="CI57" s="1312"/>
      <c r="CJ57" s="1312"/>
      <c r="CK57" s="1312"/>
      <c r="CL57" s="1312"/>
      <c r="CM57" s="1312"/>
      <c r="CN57" s="1312">
        <v>60.2</v>
      </c>
      <c r="CO57" s="1312"/>
      <c r="CP57" s="1312"/>
      <c r="CQ57" s="1312"/>
      <c r="CR57" s="1312"/>
      <c r="CS57" s="1312"/>
      <c r="CT57" s="1312"/>
      <c r="CU57" s="1312"/>
      <c r="CV57" s="1312">
        <v>61</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624</v>
      </c>
    </row>
    <row r="64" spans="1:109" x14ac:dyDescent="0.15">
      <c r="B64" s="1282"/>
      <c r="G64" s="1289"/>
      <c r="I64" s="1322"/>
      <c r="J64" s="1322"/>
      <c r="K64" s="1322"/>
      <c r="L64" s="1322"/>
      <c r="M64" s="1322"/>
      <c r="N64" s="1323"/>
      <c r="AM64" s="1289"/>
      <c r="AN64" s="1289" t="s">
        <v>617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619</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568</v>
      </c>
      <c r="BQ72" s="1307"/>
      <c r="BR72" s="1307"/>
      <c r="BS72" s="1307"/>
      <c r="BT72" s="1307"/>
      <c r="BU72" s="1307"/>
      <c r="BV72" s="1307"/>
      <c r="BW72" s="1307"/>
      <c r="BX72" s="1307" t="s">
        <v>569</v>
      </c>
      <c r="BY72" s="1307"/>
      <c r="BZ72" s="1307"/>
      <c r="CA72" s="1307"/>
      <c r="CB72" s="1307"/>
      <c r="CC72" s="1307"/>
      <c r="CD72" s="1307"/>
      <c r="CE72" s="1307"/>
      <c r="CF72" s="1307" t="s">
        <v>570</v>
      </c>
      <c r="CG72" s="1307"/>
      <c r="CH72" s="1307"/>
      <c r="CI72" s="1307"/>
      <c r="CJ72" s="1307"/>
      <c r="CK72" s="1307"/>
      <c r="CL72" s="1307"/>
      <c r="CM72" s="1307"/>
      <c r="CN72" s="1307" t="s">
        <v>571</v>
      </c>
      <c r="CO72" s="1307"/>
      <c r="CP72" s="1307"/>
      <c r="CQ72" s="1307"/>
      <c r="CR72" s="1307"/>
      <c r="CS72" s="1307"/>
      <c r="CT72" s="1307"/>
      <c r="CU72" s="1307"/>
      <c r="CV72" s="1307" t="s">
        <v>572</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620</v>
      </c>
      <c r="AO73" s="1311"/>
      <c r="AP73" s="1311"/>
      <c r="AQ73" s="1311"/>
      <c r="AR73" s="1311"/>
      <c r="AS73" s="1311"/>
      <c r="AT73" s="1311"/>
      <c r="AU73" s="1311"/>
      <c r="AV73" s="1311"/>
      <c r="AW73" s="1311"/>
      <c r="AX73" s="1311"/>
      <c r="AY73" s="1311"/>
      <c r="AZ73" s="1311"/>
      <c r="BA73" s="1311"/>
      <c r="BB73" s="1311" t="s">
        <v>621</v>
      </c>
      <c r="BC73" s="1311"/>
      <c r="BD73" s="1311"/>
      <c r="BE73" s="1311"/>
      <c r="BF73" s="1311"/>
      <c r="BG73" s="1311"/>
      <c r="BH73" s="1311"/>
      <c r="BI73" s="1311"/>
      <c r="BJ73" s="1311"/>
      <c r="BK73" s="1311"/>
      <c r="BL73" s="1311"/>
      <c r="BM73" s="1311"/>
      <c r="BN73" s="1311"/>
      <c r="BO73" s="1311"/>
      <c r="BP73" s="1312">
        <v>99.7</v>
      </c>
      <c r="BQ73" s="1312"/>
      <c r="BR73" s="1312"/>
      <c r="BS73" s="1312"/>
      <c r="BT73" s="1312"/>
      <c r="BU73" s="1312"/>
      <c r="BV73" s="1312"/>
      <c r="BW73" s="1312"/>
      <c r="BX73" s="1312">
        <v>106.3</v>
      </c>
      <c r="BY73" s="1312"/>
      <c r="BZ73" s="1312"/>
      <c r="CA73" s="1312"/>
      <c r="CB73" s="1312"/>
      <c r="CC73" s="1312"/>
      <c r="CD73" s="1312"/>
      <c r="CE73" s="1312"/>
      <c r="CF73" s="1312">
        <v>117.5</v>
      </c>
      <c r="CG73" s="1312"/>
      <c r="CH73" s="1312"/>
      <c r="CI73" s="1312"/>
      <c r="CJ73" s="1312"/>
      <c r="CK73" s="1312"/>
      <c r="CL73" s="1312"/>
      <c r="CM73" s="1312"/>
      <c r="CN73" s="1312">
        <v>107.9</v>
      </c>
      <c r="CO73" s="1312"/>
      <c r="CP73" s="1312"/>
      <c r="CQ73" s="1312"/>
      <c r="CR73" s="1312"/>
      <c r="CS73" s="1312"/>
      <c r="CT73" s="1312"/>
      <c r="CU73" s="1312"/>
      <c r="CV73" s="1312">
        <v>101.4</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626</v>
      </c>
      <c r="BC75" s="1311"/>
      <c r="BD75" s="1311"/>
      <c r="BE75" s="1311"/>
      <c r="BF75" s="1311"/>
      <c r="BG75" s="1311"/>
      <c r="BH75" s="1311"/>
      <c r="BI75" s="1311"/>
      <c r="BJ75" s="1311"/>
      <c r="BK75" s="1311"/>
      <c r="BL75" s="1311"/>
      <c r="BM75" s="1311"/>
      <c r="BN75" s="1311"/>
      <c r="BO75" s="1311"/>
      <c r="BP75" s="1312">
        <v>11.8</v>
      </c>
      <c r="BQ75" s="1312"/>
      <c r="BR75" s="1312"/>
      <c r="BS75" s="1312"/>
      <c r="BT75" s="1312"/>
      <c r="BU75" s="1312"/>
      <c r="BV75" s="1312"/>
      <c r="BW75" s="1312"/>
      <c r="BX75" s="1312">
        <v>11.4</v>
      </c>
      <c r="BY75" s="1312"/>
      <c r="BZ75" s="1312"/>
      <c r="CA75" s="1312"/>
      <c r="CB75" s="1312"/>
      <c r="CC75" s="1312"/>
      <c r="CD75" s="1312"/>
      <c r="CE75" s="1312"/>
      <c r="CF75" s="1312">
        <v>10.7</v>
      </c>
      <c r="CG75" s="1312"/>
      <c r="CH75" s="1312"/>
      <c r="CI75" s="1312"/>
      <c r="CJ75" s="1312"/>
      <c r="CK75" s="1312"/>
      <c r="CL75" s="1312"/>
      <c r="CM75" s="1312"/>
      <c r="CN75" s="1312">
        <v>10</v>
      </c>
      <c r="CO75" s="1312"/>
      <c r="CP75" s="1312"/>
      <c r="CQ75" s="1312"/>
      <c r="CR75" s="1312"/>
      <c r="CS75" s="1312"/>
      <c r="CT75" s="1312"/>
      <c r="CU75" s="1312"/>
      <c r="CV75" s="1312">
        <v>9.3000000000000007</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623</v>
      </c>
      <c r="AO77" s="1307"/>
      <c r="AP77" s="1307"/>
      <c r="AQ77" s="1307"/>
      <c r="AR77" s="1307"/>
      <c r="AS77" s="1307"/>
      <c r="AT77" s="1307"/>
      <c r="AU77" s="1307"/>
      <c r="AV77" s="1307"/>
      <c r="AW77" s="1307"/>
      <c r="AX77" s="1307"/>
      <c r="AY77" s="1307"/>
      <c r="AZ77" s="1307"/>
      <c r="BA77" s="1307"/>
      <c r="BB77" s="1311" t="s">
        <v>621</v>
      </c>
      <c r="BC77" s="1311"/>
      <c r="BD77" s="1311"/>
      <c r="BE77" s="1311"/>
      <c r="BF77" s="1311"/>
      <c r="BG77" s="1311"/>
      <c r="BH77" s="1311"/>
      <c r="BI77" s="1311"/>
      <c r="BJ77" s="1311"/>
      <c r="BK77" s="1311"/>
      <c r="BL77" s="1311"/>
      <c r="BM77" s="1311"/>
      <c r="BN77" s="1311"/>
      <c r="BO77" s="1311"/>
      <c r="BP77" s="1312">
        <v>16.600000000000001</v>
      </c>
      <c r="BQ77" s="1312"/>
      <c r="BR77" s="1312"/>
      <c r="BS77" s="1312"/>
      <c r="BT77" s="1312"/>
      <c r="BU77" s="1312"/>
      <c r="BV77" s="1312"/>
      <c r="BW77" s="1312"/>
      <c r="BX77" s="1312">
        <v>17.399999999999999</v>
      </c>
      <c r="BY77" s="1312"/>
      <c r="BZ77" s="1312"/>
      <c r="CA77" s="1312"/>
      <c r="CB77" s="1312"/>
      <c r="CC77" s="1312"/>
      <c r="CD77" s="1312"/>
      <c r="CE77" s="1312"/>
      <c r="CF77" s="1312">
        <v>12.1</v>
      </c>
      <c r="CG77" s="1312"/>
      <c r="CH77" s="1312"/>
      <c r="CI77" s="1312"/>
      <c r="CJ77" s="1312"/>
      <c r="CK77" s="1312"/>
      <c r="CL77" s="1312"/>
      <c r="CM77" s="1312"/>
      <c r="CN77" s="1312">
        <v>11.2</v>
      </c>
      <c r="CO77" s="1312"/>
      <c r="CP77" s="1312"/>
      <c r="CQ77" s="1312"/>
      <c r="CR77" s="1312"/>
      <c r="CS77" s="1312"/>
      <c r="CT77" s="1312"/>
      <c r="CU77" s="1312"/>
      <c r="CV77" s="1312">
        <v>7.1</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626</v>
      </c>
      <c r="BC79" s="1311"/>
      <c r="BD79" s="1311"/>
      <c r="BE79" s="1311"/>
      <c r="BF79" s="1311"/>
      <c r="BG79" s="1311"/>
      <c r="BH79" s="1311"/>
      <c r="BI79" s="1311"/>
      <c r="BJ79" s="1311"/>
      <c r="BK79" s="1311"/>
      <c r="BL79" s="1311"/>
      <c r="BM79" s="1311"/>
      <c r="BN79" s="1311"/>
      <c r="BO79" s="1311"/>
      <c r="BP79" s="1312">
        <v>3.6</v>
      </c>
      <c r="BQ79" s="1312"/>
      <c r="BR79" s="1312"/>
      <c r="BS79" s="1312"/>
      <c r="BT79" s="1312"/>
      <c r="BU79" s="1312"/>
      <c r="BV79" s="1312"/>
      <c r="BW79" s="1312"/>
      <c r="BX79" s="1312">
        <v>3.6</v>
      </c>
      <c r="BY79" s="1312"/>
      <c r="BZ79" s="1312"/>
      <c r="CA79" s="1312"/>
      <c r="CB79" s="1312"/>
      <c r="CC79" s="1312"/>
      <c r="CD79" s="1312"/>
      <c r="CE79" s="1312"/>
      <c r="CF79" s="1312">
        <v>3.5</v>
      </c>
      <c r="CG79" s="1312"/>
      <c r="CH79" s="1312"/>
      <c r="CI79" s="1312"/>
      <c r="CJ79" s="1312"/>
      <c r="CK79" s="1312"/>
      <c r="CL79" s="1312"/>
      <c r="CM79" s="1312"/>
      <c r="CN79" s="1312">
        <v>3.5</v>
      </c>
      <c r="CO79" s="1312"/>
      <c r="CP79" s="1312"/>
      <c r="CQ79" s="1312"/>
      <c r="CR79" s="1312"/>
      <c r="CS79" s="1312"/>
      <c r="CT79" s="1312"/>
      <c r="CU79" s="1312"/>
      <c r="CV79" s="1312">
        <v>3.4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6hfh2cYLKUHfghFJNoZEQ4pUgH6gVbdacIvrjRJ1GmYUGm716z3oSv/XDzhA7/nz22f/zsDTGdjYo0OeTfhiUg==" saltValue="/69koi3Ud9u20vSAz0bnO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iWzgLGXsjbW88VHt0AWGlBnMtGIxKM+X0ded40ZLNq2FukrwH5nk3/m+R1Awvv97iDQHqb6tURTUqld1ocPqAQ==" saltValue="FMCctxkrF5wUuXC/xQmh0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IPzfzxKjkTsRu+3Koo0Bc739hyFJECRs9IcxoDPGUfMvYN/PVUfMr/BUtowgRdeEkOGsxBmI5joJA+7JfGOkPw==" saltValue="xFk9uhE+sL0LiYIDqqwB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35683</v>
      </c>
      <c r="E3" s="162"/>
      <c r="F3" s="163">
        <v>39893</v>
      </c>
      <c r="G3" s="164"/>
      <c r="H3" s="165"/>
    </row>
    <row r="4" spans="1:8" x14ac:dyDescent="0.15">
      <c r="A4" s="166"/>
      <c r="B4" s="167"/>
      <c r="C4" s="168"/>
      <c r="D4" s="169">
        <v>19414</v>
      </c>
      <c r="E4" s="170"/>
      <c r="F4" s="171">
        <v>26170</v>
      </c>
      <c r="G4" s="172"/>
      <c r="H4" s="173"/>
    </row>
    <row r="5" spans="1:8" x14ac:dyDescent="0.15">
      <c r="A5" s="154" t="s">
        <v>560</v>
      </c>
      <c r="B5" s="159"/>
      <c r="C5" s="160"/>
      <c r="D5" s="161">
        <v>62604</v>
      </c>
      <c r="E5" s="162"/>
      <c r="F5" s="163">
        <v>41080</v>
      </c>
      <c r="G5" s="164"/>
      <c r="H5" s="165"/>
    </row>
    <row r="6" spans="1:8" x14ac:dyDescent="0.15">
      <c r="A6" s="166"/>
      <c r="B6" s="167"/>
      <c r="C6" s="168"/>
      <c r="D6" s="169">
        <v>36680</v>
      </c>
      <c r="E6" s="170"/>
      <c r="F6" s="171">
        <v>27265</v>
      </c>
      <c r="G6" s="172"/>
      <c r="H6" s="173"/>
    </row>
    <row r="7" spans="1:8" x14ac:dyDescent="0.15">
      <c r="A7" s="154" t="s">
        <v>561</v>
      </c>
      <c r="B7" s="159"/>
      <c r="C7" s="160"/>
      <c r="D7" s="161">
        <v>40068</v>
      </c>
      <c r="E7" s="162"/>
      <c r="F7" s="163">
        <v>33173</v>
      </c>
      <c r="G7" s="164"/>
      <c r="H7" s="165"/>
    </row>
    <row r="8" spans="1:8" x14ac:dyDescent="0.15">
      <c r="A8" s="166"/>
      <c r="B8" s="167"/>
      <c r="C8" s="168"/>
      <c r="D8" s="169">
        <v>21500</v>
      </c>
      <c r="E8" s="170"/>
      <c r="F8" s="171">
        <v>20353</v>
      </c>
      <c r="G8" s="172"/>
      <c r="H8" s="173"/>
    </row>
    <row r="9" spans="1:8" x14ac:dyDescent="0.15">
      <c r="A9" s="154" t="s">
        <v>562</v>
      </c>
      <c r="B9" s="159"/>
      <c r="C9" s="160"/>
      <c r="D9" s="161">
        <v>39290</v>
      </c>
      <c r="E9" s="162"/>
      <c r="F9" s="163">
        <v>37644</v>
      </c>
      <c r="G9" s="164"/>
      <c r="H9" s="165"/>
    </row>
    <row r="10" spans="1:8" x14ac:dyDescent="0.15">
      <c r="A10" s="166"/>
      <c r="B10" s="167"/>
      <c r="C10" s="168"/>
      <c r="D10" s="169">
        <v>28176</v>
      </c>
      <c r="E10" s="170"/>
      <c r="F10" s="171">
        <v>24939</v>
      </c>
      <c r="G10" s="172"/>
      <c r="H10" s="173"/>
    </row>
    <row r="11" spans="1:8" x14ac:dyDescent="0.15">
      <c r="A11" s="154" t="s">
        <v>563</v>
      </c>
      <c r="B11" s="159"/>
      <c r="C11" s="160"/>
      <c r="D11" s="161">
        <v>33468</v>
      </c>
      <c r="E11" s="162"/>
      <c r="F11" s="163">
        <v>39221</v>
      </c>
      <c r="G11" s="164"/>
      <c r="H11" s="165"/>
    </row>
    <row r="12" spans="1:8" x14ac:dyDescent="0.15">
      <c r="A12" s="166"/>
      <c r="B12" s="167"/>
      <c r="C12" s="174"/>
      <c r="D12" s="169">
        <v>17825</v>
      </c>
      <c r="E12" s="170"/>
      <c r="F12" s="171">
        <v>24821</v>
      </c>
      <c r="G12" s="172"/>
      <c r="H12" s="173"/>
    </row>
    <row r="13" spans="1:8" x14ac:dyDescent="0.15">
      <c r="A13" s="154"/>
      <c r="B13" s="159"/>
      <c r="C13" s="175"/>
      <c r="D13" s="176">
        <v>42223</v>
      </c>
      <c r="E13" s="177"/>
      <c r="F13" s="178">
        <v>38202</v>
      </c>
      <c r="G13" s="179"/>
      <c r="H13" s="165"/>
    </row>
    <row r="14" spans="1:8" x14ac:dyDescent="0.15">
      <c r="A14" s="166"/>
      <c r="B14" s="167"/>
      <c r="C14" s="168"/>
      <c r="D14" s="169">
        <v>24719</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1.04</v>
      </c>
      <c r="C19" s="180">
        <f>ROUND(VALUE(SUBSTITUTE(実質収支比率等に係る経年分析!G$48,"▲","-")),2)</f>
        <v>1.05</v>
      </c>
      <c r="D19" s="180">
        <f>ROUND(VALUE(SUBSTITUTE(実質収支比率等に係る経年分析!H$48,"▲","-")),2)</f>
        <v>0.92</v>
      </c>
      <c r="E19" s="180">
        <f>ROUND(VALUE(SUBSTITUTE(実質収支比率等に係る経年分析!I$48,"▲","-")),2)</f>
        <v>1.31</v>
      </c>
      <c r="F19" s="180">
        <f>ROUND(VALUE(SUBSTITUTE(実質収支比率等に係る経年分析!J$48,"▲","-")),2)</f>
        <v>2.38</v>
      </c>
    </row>
    <row r="20" spans="1:11" x14ac:dyDescent="0.15">
      <c r="A20" s="180" t="s">
        <v>55</v>
      </c>
      <c r="B20" s="180">
        <f>ROUND(VALUE(SUBSTITUTE(実質収支比率等に係る経年分析!F$47,"▲","-")),2)</f>
        <v>3.88</v>
      </c>
      <c r="C20" s="180">
        <f>ROUND(VALUE(SUBSTITUTE(実質収支比率等に係る経年分析!G$47,"▲","-")),2)</f>
        <v>3.95</v>
      </c>
      <c r="D20" s="180">
        <f>ROUND(VALUE(SUBSTITUTE(実質収支比率等に係る経年分析!H$47,"▲","-")),2)</f>
        <v>3.76</v>
      </c>
      <c r="E20" s="180">
        <f>ROUND(VALUE(SUBSTITUTE(実質収支比率等に係る経年分析!I$47,"▲","-")),2)</f>
        <v>4.24</v>
      </c>
      <c r="F20" s="180">
        <f>ROUND(VALUE(SUBSTITUTE(実質収支比率等に係る経年分析!J$47,"▲","-")),2)</f>
        <v>4.3</v>
      </c>
    </row>
    <row r="21" spans="1:11" x14ac:dyDescent="0.15">
      <c r="A21" s="180" t="s">
        <v>56</v>
      </c>
      <c r="B21" s="180">
        <f>IF(ISNUMBER(VALUE(SUBSTITUTE(実質収支比率等に係る経年分析!F$49,"▲","-"))),ROUND(VALUE(SUBSTITUTE(実質収支比率等に係る経年分析!F$49,"▲","-")),2),NA())</f>
        <v>-0.52</v>
      </c>
      <c r="C21" s="180">
        <f>IF(ISNUMBER(VALUE(SUBSTITUTE(実質収支比率等に係る経年分析!G$49,"▲","-"))),ROUND(VALUE(SUBSTITUTE(実質収支比率等に係る経年分析!G$49,"▲","-")),2),NA())</f>
        <v>0.14000000000000001</v>
      </c>
      <c r="D21" s="180">
        <f>IF(ISNUMBER(VALUE(SUBSTITUTE(実質収支比率等に係る経年分析!H$49,"▲","-"))),ROUND(VALUE(SUBSTITUTE(実質収支比率等に係る経年分析!H$49,"▲","-")),2),NA())</f>
        <v>-0.28000000000000003</v>
      </c>
      <c r="E21" s="180">
        <f>IF(ISNUMBER(VALUE(SUBSTITUTE(実質収支比率等に係る経年分析!I$49,"▲","-"))),ROUND(VALUE(SUBSTITUTE(実質収支比率等に係る経年分析!I$49,"▲","-")),2),NA())</f>
        <v>0.89</v>
      </c>
      <c r="F21" s="180">
        <f>IF(ISNUMBER(VALUE(SUBSTITUTE(実質収支比率等に係る経年分析!J$49,"▲","-"))),ROUND(VALUE(SUBSTITUTE(実質収支比率等に係る経年分析!J$49,"▲","-")),2),NA())</f>
        <v>1.3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用地先行取得事業特別会計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3.34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1.22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0.28000000000000003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0.28999999999999998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8.1300000000000008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8.2899999999999991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14.95</v>
      </c>
    </row>
    <row r="36" spans="1:16" x14ac:dyDescent="0.15">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2.2200000000000002</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2.59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1.86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1.49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0.99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5472</v>
      </c>
      <c r="E42" s="182"/>
      <c r="F42" s="182"/>
      <c r="G42" s="182">
        <f>'実質公債費比率（分子）の構造'!L$52</f>
        <v>5778</v>
      </c>
      <c r="H42" s="182"/>
      <c r="I42" s="182"/>
      <c r="J42" s="182">
        <f>'実質公債費比率（分子）の構造'!M$52</f>
        <v>6056</v>
      </c>
      <c r="K42" s="182"/>
      <c r="L42" s="182"/>
      <c r="M42" s="182">
        <f>'実質公債費比率（分子）の構造'!N$52</f>
        <v>6098</v>
      </c>
      <c r="N42" s="182"/>
      <c r="O42" s="182"/>
      <c r="P42" s="182">
        <f>'実質公債費比率（分子）の構造'!O$52</f>
        <v>6117</v>
      </c>
    </row>
    <row r="43" spans="1:16" x14ac:dyDescent="0.15">
      <c r="A43" s="182" t="s">
        <v>64</v>
      </c>
      <c r="B43" s="182">
        <f>'実質公債費比率（分子）の構造'!K$51</f>
        <v>0</v>
      </c>
      <c r="C43" s="182"/>
      <c r="D43" s="182"/>
      <c r="E43" s="182">
        <f>'実質公債費比率（分子）の構造'!L$51</f>
        <v>3</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1124</v>
      </c>
      <c r="C44" s="182"/>
      <c r="D44" s="182"/>
      <c r="E44" s="182">
        <f>'実質公債費比率（分子）の構造'!L$50</f>
        <v>1144</v>
      </c>
      <c r="F44" s="182"/>
      <c r="G44" s="182"/>
      <c r="H44" s="182">
        <f>'実質公債費比率（分子）の構造'!M$50</f>
        <v>1197</v>
      </c>
      <c r="I44" s="182"/>
      <c r="J44" s="182"/>
      <c r="K44" s="182">
        <f>'実質公債費比率（分子）の構造'!N$50</f>
        <v>1250</v>
      </c>
      <c r="L44" s="182"/>
      <c r="M44" s="182"/>
      <c r="N44" s="182">
        <f>'実質公債費比率（分子）の構造'!O$50</f>
        <v>1056</v>
      </c>
      <c r="O44" s="182"/>
      <c r="P44" s="182"/>
    </row>
    <row r="45" spans="1:16" x14ac:dyDescent="0.15">
      <c r="A45" s="182" t="s">
        <v>66</v>
      </c>
      <c r="B45" s="182">
        <f>'実質公債費比率（分子）の構造'!K$49</f>
        <v>764</v>
      </c>
      <c r="C45" s="182"/>
      <c r="D45" s="182"/>
      <c r="E45" s="182">
        <f>'実質公債費比率（分子）の構造'!L$49</f>
        <v>764</v>
      </c>
      <c r="F45" s="182"/>
      <c r="G45" s="182"/>
      <c r="H45" s="182">
        <f>'実質公債費比率（分子）の構造'!M$49</f>
        <v>764</v>
      </c>
      <c r="I45" s="182"/>
      <c r="J45" s="182"/>
      <c r="K45" s="182">
        <f>'実質公債費比率（分子）の構造'!N$49</f>
        <v>702</v>
      </c>
      <c r="L45" s="182"/>
      <c r="M45" s="182"/>
      <c r="N45" s="182">
        <f>'実質公債費比率（分子）の構造'!O$49</f>
        <v>686</v>
      </c>
      <c r="O45" s="182"/>
      <c r="P45" s="182"/>
    </row>
    <row r="46" spans="1:16" x14ac:dyDescent="0.15">
      <c r="A46" s="182" t="s">
        <v>67</v>
      </c>
      <c r="B46" s="182">
        <f>'実質公債費比率（分子）の構造'!K$48</f>
        <v>813</v>
      </c>
      <c r="C46" s="182"/>
      <c r="D46" s="182"/>
      <c r="E46" s="182">
        <f>'実質公債費比率（分子）の構造'!L$48</f>
        <v>777</v>
      </c>
      <c r="F46" s="182"/>
      <c r="G46" s="182"/>
      <c r="H46" s="182">
        <f>'実質公債費比率（分子）の構造'!M$48</f>
        <v>873</v>
      </c>
      <c r="I46" s="182"/>
      <c r="J46" s="182"/>
      <c r="K46" s="182">
        <f>'実質公債費比率（分子）の構造'!N$48</f>
        <v>849</v>
      </c>
      <c r="L46" s="182"/>
      <c r="M46" s="182"/>
      <c r="N46" s="182">
        <f>'実質公債費比率（分子）の構造'!O$48</f>
        <v>870</v>
      </c>
      <c r="O46" s="182"/>
      <c r="P46" s="182"/>
    </row>
    <row r="47" spans="1:16" x14ac:dyDescent="0.15">
      <c r="A47" s="182" t="s">
        <v>68</v>
      </c>
      <c r="B47" s="182">
        <f>'実質公債費比率（分子）の構造'!K$47</f>
        <v>102</v>
      </c>
      <c r="C47" s="182"/>
      <c r="D47" s="182"/>
      <c r="E47" s="182">
        <f>'実質公債費比率（分子）の構造'!L$47</f>
        <v>84</v>
      </c>
      <c r="F47" s="182"/>
      <c r="G47" s="182"/>
      <c r="H47" s="182">
        <f>'実質公債費比率（分子）の構造'!M$47</f>
        <v>64</v>
      </c>
      <c r="I47" s="182"/>
      <c r="J47" s="182"/>
      <c r="K47" s="182">
        <f>'実質公債費比率（分子）の構造'!N$47</f>
        <v>41</v>
      </c>
      <c r="L47" s="182"/>
      <c r="M47" s="182"/>
      <c r="N47" s="182">
        <f>'実質公債費比率（分子）の構造'!O$47</f>
        <v>34</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5764</v>
      </c>
      <c r="C49" s="182"/>
      <c r="D49" s="182"/>
      <c r="E49" s="182">
        <f>'実質公債費比率（分子）の構造'!L$45</f>
        <v>5730</v>
      </c>
      <c r="F49" s="182"/>
      <c r="G49" s="182"/>
      <c r="H49" s="182">
        <f>'実質公債費比率（分子）の構造'!M$45</f>
        <v>5881</v>
      </c>
      <c r="I49" s="182"/>
      <c r="J49" s="182"/>
      <c r="K49" s="182">
        <f>'実質公債費比率（分子）の構造'!N$45</f>
        <v>5872</v>
      </c>
      <c r="L49" s="182"/>
      <c r="M49" s="182"/>
      <c r="N49" s="182">
        <f>'実質公債費比率（分子）の構造'!O$45</f>
        <v>5715</v>
      </c>
      <c r="O49" s="182"/>
      <c r="P49" s="182"/>
    </row>
    <row r="50" spans="1:16" x14ac:dyDescent="0.15">
      <c r="A50" s="182" t="s">
        <v>71</v>
      </c>
      <c r="B50" s="182" t="e">
        <f>NA()</f>
        <v>#N/A</v>
      </c>
      <c r="C50" s="182">
        <f>IF(ISNUMBER('実質公債費比率（分子）の構造'!K$53),'実質公債費比率（分子）の構造'!K$53,NA())</f>
        <v>3095</v>
      </c>
      <c r="D50" s="182" t="e">
        <f>NA()</f>
        <v>#N/A</v>
      </c>
      <c r="E50" s="182" t="e">
        <f>NA()</f>
        <v>#N/A</v>
      </c>
      <c r="F50" s="182">
        <f>IF(ISNUMBER('実質公債費比率（分子）の構造'!L$53),'実質公債費比率（分子）の構造'!L$53,NA())</f>
        <v>2724</v>
      </c>
      <c r="G50" s="182" t="e">
        <f>NA()</f>
        <v>#N/A</v>
      </c>
      <c r="H50" s="182" t="e">
        <f>NA()</f>
        <v>#N/A</v>
      </c>
      <c r="I50" s="182">
        <f>IF(ISNUMBER('実質公債費比率（分子）の構造'!M$53),'実質公債費比率（分子）の構造'!M$53,NA())</f>
        <v>2723</v>
      </c>
      <c r="J50" s="182" t="e">
        <f>NA()</f>
        <v>#N/A</v>
      </c>
      <c r="K50" s="182" t="e">
        <f>NA()</f>
        <v>#N/A</v>
      </c>
      <c r="L50" s="182">
        <f>IF(ISNUMBER('実質公債費比率（分子）の構造'!N$53),'実質公債費比率（分子）の構造'!N$53,NA())</f>
        <v>2616</v>
      </c>
      <c r="M50" s="182" t="e">
        <f>NA()</f>
        <v>#N/A</v>
      </c>
      <c r="N50" s="182" t="e">
        <f>NA()</f>
        <v>#N/A</v>
      </c>
      <c r="O50" s="182">
        <f>IF(ISNUMBER('実質公債費比率（分子）の構造'!O$53),'実質公債費比率（分子）の構造'!O$53,NA())</f>
        <v>2244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47050</v>
      </c>
      <c r="E56" s="181"/>
      <c r="F56" s="181"/>
      <c r="G56" s="181">
        <f>'将来負担比率（分子）の構造'!J$52</f>
        <v>47743</v>
      </c>
      <c r="H56" s="181"/>
      <c r="I56" s="181"/>
      <c r="J56" s="181">
        <f>'将来負担比率（分子）の構造'!K$52</f>
        <v>49730</v>
      </c>
      <c r="K56" s="181"/>
      <c r="L56" s="181"/>
      <c r="M56" s="181">
        <f>'将来負担比率（分子）の構造'!L$52</f>
        <v>50731</v>
      </c>
      <c r="N56" s="181"/>
      <c r="O56" s="181"/>
      <c r="P56" s="181">
        <f>'将来負担比率（分子）の構造'!M$52</f>
        <v>52982</v>
      </c>
    </row>
    <row r="57" spans="1:16" x14ac:dyDescent="0.15">
      <c r="A57" s="181" t="s">
        <v>42</v>
      </c>
      <c r="B57" s="181"/>
      <c r="C57" s="181"/>
      <c r="D57" s="181">
        <f>'将来負担比率（分子）の構造'!I$51</f>
        <v>18883</v>
      </c>
      <c r="E57" s="181"/>
      <c r="F57" s="181"/>
      <c r="G57" s="181">
        <f>'将来負担比率（分子）の構造'!J$51</f>
        <v>18095</v>
      </c>
      <c r="H57" s="181"/>
      <c r="I57" s="181"/>
      <c r="J57" s="181">
        <f>'将来負担比率（分子）の構造'!K$51</f>
        <v>16056</v>
      </c>
      <c r="K57" s="181"/>
      <c r="L57" s="181"/>
      <c r="M57" s="181">
        <f>'将来負担比率（分子）の構造'!L$51</f>
        <v>15678</v>
      </c>
      <c r="N57" s="181"/>
      <c r="O57" s="181"/>
      <c r="P57" s="181">
        <f>'将来負担比率（分子）の構造'!M$51</f>
        <v>15885</v>
      </c>
    </row>
    <row r="58" spans="1:16" x14ac:dyDescent="0.15">
      <c r="A58" s="181" t="s">
        <v>41</v>
      </c>
      <c r="B58" s="181"/>
      <c r="C58" s="181"/>
      <c r="D58" s="181">
        <f>'将来負担比率（分子）の構造'!I$50</f>
        <v>4703</v>
      </c>
      <c r="E58" s="181"/>
      <c r="F58" s="181"/>
      <c r="G58" s="181">
        <f>'将来負担比率（分子）の構造'!J$50</f>
        <v>6893</v>
      </c>
      <c r="H58" s="181"/>
      <c r="I58" s="181"/>
      <c r="J58" s="181">
        <f>'将来負担比率（分子）の構造'!K$50</f>
        <v>7121</v>
      </c>
      <c r="K58" s="181"/>
      <c r="L58" s="181"/>
      <c r="M58" s="181">
        <f>'将来負担比率（分子）の構造'!L$50</f>
        <v>9201</v>
      </c>
      <c r="N58" s="181"/>
      <c r="O58" s="181"/>
      <c r="P58" s="181">
        <f>'将来負担比率（分子）の構造'!M$50</f>
        <v>8747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178</v>
      </c>
      <c r="C61" s="181"/>
      <c r="D61" s="181"/>
      <c r="E61" s="181">
        <f>'将来負担比率（分子）の構造'!J$46</f>
        <v>157</v>
      </c>
      <c r="F61" s="181"/>
      <c r="G61" s="181"/>
      <c r="H61" s="181">
        <f>'将来負担比率（分子）の構造'!K$46</f>
        <v>54</v>
      </c>
      <c r="I61" s="181"/>
      <c r="J61" s="181"/>
      <c r="K61" s="181">
        <f>'将来負担比率（分子）の構造'!L$46</f>
        <v>132</v>
      </c>
      <c r="L61" s="181"/>
      <c r="M61" s="181"/>
      <c r="N61" s="181">
        <f>'将来負担比率（分子）の構造'!M$46</f>
        <v>117</v>
      </c>
      <c r="O61" s="181"/>
      <c r="P61" s="181"/>
    </row>
    <row r="62" spans="1:16" x14ac:dyDescent="0.15">
      <c r="A62" s="181" t="s">
        <v>35</v>
      </c>
      <c r="B62" s="181">
        <f>'将来負担比率（分子）の構造'!I$45</f>
        <v>7438</v>
      </c>
      <c r="C62" s="181"/>
      <c r="D62" s="181"/>
      <c r="E62" s="181">
        <f>'将来負担比率（分子）の構造'!J$45</f>
        <v>7252</v>
      </c>
      <c r="F62" s="181"/>
      <c r="G62" s="181"/>
      <c r="H62" s="181">
        <f>'将来負担比率（分子）の構造'!K$45</f>
        <v>7885</v>
      </c>
      <c r="I62" s="181"/>
      <c r="J62" s="181"/>
      <c r="K62" s="181">
        <f>'将来負担比率（分子）の構造'!L$45</f>
        <v>7901</v>
      </c>
      <c r="L62" s="181"/>
      <c r="M62" s="181"/>
      <c r="N62" s="181">
        <f>'将来負担比率（分子）の構造'!M$45</f>
        <v>7725</v>
      </c>
      <c r="O62" s="181"/>
      <c r="P62" s="181"/>
    </row>
    <row r="63" spans="1:16" x14ac:dyDescent="0.15">
      <c r="A63" s="181" t="s">
        <v>34</v>
      </c>
      <c r="B63" s="181">
        <f>'将来負担比率（分子）の構造'!I$44</f>
        <v>3874</v>
      </c>
      <c r="C63" s="181"/>
      <c r="D63" s="181"/>
      <c r="E63" s="181">
        <f>'将来負担比率（分子）の構造'!J$44</f>
        <v>3173</v>
      </c>
      <c r="F63" s="181"/>
      <c r="G63" s="181"/>
      <c r="H63" s="181">
        <f>'将来負担比率（分子）の構造'!K$44</f>
        <v>2454</v>
      </c>
      <c r="I63" s="181"/>
      <c r="J63" s="181"/>
      <c r="K63" s="181">
        <f>'将来負担比率（分子）の構造'!L$44</f>
        <v>1787</v>
      </c>
      <c r="L63" s="181"/>
      <c r="M63" s="181"/>
      <c r="N63" s="181">
        <f>'将来負担比率（分子）の構造'!M$44</f>
        <v>1126</v>
      </c>
      <c r="O63" s="181"/>
      <c r="P63" s="181"/>
    </row>
    <row r="64" spans="1:16" x14ac:dyDescent="0.15">
      <c r="A64" s="181" t="s">
        <v>33</v>
      </c>
      <c r="B64" s="181">
        <f>'将来負担比率（分子）の構造'!I$43</f>
        <v>7509</v>
      </c>
      <c r="C64" s="181"/>
      <c r="D64" s="181"/>
      <c r="E64" s="181">
        <f>'将来負担比率（分子）の構造'!J$43</f>
        <v>7853</v>
      </c>
      <c r="F64" s="181"/>
      <c r="G64" s="181"/>
      <c r="H64" s="181">
        <f>'将来負担比率（分子）の構造'!K$43</f>
        <v>7434</v>
      </c>
      <c r="I64" s="181"/>
      <c r="J64" s="181"/>
      <c r="K64" s="181">
        <f>'将来負担比率（分子）の構造'!L$43</f>
        <v>8050</v>
      </c>
      <c r="L64" s="181"/>
      <c r="M64" s="181"/>
      <c r="N64" s="181">
        <f>'将来負担比率（分子）の構造'!M$43</f>
        <v>11180</v>
      </c>
      <c r="O64" s="181"/>
      <c r="P64" s="181"/>
    </row>
    <row r="65" spans="1:16" x14ac:dyDescent="0.15">
      <c r="A65" s="181" t="s">
        <v>32</v>
      </c>
      <c r="B65" s="181">
        <f>'将来負担比率（分子）の構造'!I$42</f>
        <v>14907</v>
      </c>
      <c r="C65" s="181"/>
      <c r="D65" s="181"/>
      <c r="E65" s="181">
        <f>'将来負担比率（分子）の構造'!J$42</f>
        <v>13805</v>
      </c>
      <c r="F65" s="181"/>
      <c r="G65" s="181"/>
      <c r="H65" s="181">
        <f>'将来負担比率（分子）の構造'!K$42</f>
        <v>14462</v>
      </c>
      <c r="I65" s="181"/>
      <c r="J65" s="181"/>
      <c r="K65" s="181">
        <f>'将来負担比率（分子）の構造'!L$42</f>
        <v>13566</v>
      </c>
      <c r="L65" s="181"/>
      <c r="M65" s="181"/>
      <c r="N65" s="181">
        <f>'将来負担比率（分子）の構造'!M$42</f>
        <v>12495</v>
      </c>
      <c r="O65" s="181"/>
      <c r="P65" s="181"/>
    </row>
    <row r="66" spans="1:16" x14ac:dyDescent="0.15">
      <c r="A66" s="181" t="s">
        <v>31</v>
      </c>
      <c r="B66" s="181">
        <f>'将来負担比率（分子）の構造'!I$41</f>
        <v>63022</v>
      </c>
      <c r="C66" s="181"/>
      <c r="D66" s="181"/>
      <c r="E66" s="181">
        <f>'将来負担比率（分子）の構造'!J$41</f>
        <v>68878</v>
      </c>
      <c r="F66" s="181"/>
      <c r="G66" s="181"/>
      <c r="H66" s="181">
        <f>'将来負担比率（分子）の構造'!K$41</f>
        <v>72035</v>
      </c>
      <c r="I66" s="181"/>
      <c r="J66" s="181"/>
      <c r="K66" s="181">
        <f>'将来負担比率（分子）の構造'!L$41</f>
        <v>73049</v>
      </c>
      <c r="L66" s="181"/>
      <c r="M66" s="181"/>
      <c r="N66" s="181">
        <f>'将来負担比率（分子）の構造'!M$41</f>
        <v>73047</v>
      </c>
      <c r="O66" s="181"/>
      <c r="P66" s="181"/>
    </row>
    <row r="67" spans="1:16" x14ac:dyDescent="0.15">
      <c r="A67" s="181" t="s">
        <v>75</v>
      </c>
      <c r="B67" s="181" t="e">
        <f>NA()</f>
        <v>#N/A</v>
      </c>
      <c r="C67" s="181">
        <f>IF(ISNUMBER('将来負担比率（分子）の構造'!I$53), IF('将来負担比率（分子）の構造'!I$53 &lt; 0, 0, '将来負担比率（分子）の構造'!I$53), NA())</f>
        <v>26293</v>
      </c>
      <c r="D67" s="181" t="e">
        <f>NA()</f>
        <v>#N/A</v>
      </c>
      <c r="E67" s="181" t="e">
        <f>NA()</f>
        <v>#N/A</v>
      </c>
      <c r="F67" s="181">
        <f>IF(ISNUMBER('将来負担比率（分子）の構造'!J$53), IF('将来負担比率（分子）の構造'!J$53 &lt; 0, 0, '将来負担比率（分子）の構造'!J$53), NA())</f>
        <v>28387</v>
      </c>
      <c r="G67" s="181" t="e">
        <f>NA()</f>
        <v>#N/A</v>
      </c>
      <c r="H67" s="181" t="e">
        <f>NA()</f>
        <v>#N/A</v>
      </c>
      <c r="I67" s="181">
        <f>IF(ISNUMBER('将来負担比率（分子）の構造'!K$53), IF('将来負担比率（分子）の構造'!K$53 &lt; 0, 0, '将来負担比率（分子）の構造'!K$53), NA())</f>
        <v>31418</v>
      </c>
      <c r="J67" s="181" t="e">
        <f>NA()</f>
        <v>#N/A</v>
      </c>
      <c r="K67" s="181" t="e">
        <f>NA()</f>
        <v>#N/A</v>
      </c>
      <c r="L67" s="181">
        <f>IF(ISNUMBER('将来負担比率（分子）の構造'!L$53), IF('将来負担比率（分子）の構造'!L$53 &lt; 0, 0, '将来負担比率（分子）の構造'!L$53), NA())</f>
        <v>28874</v>
      </c>
      <c r="M67" s="181" t="e">
        <f>NA()</f>
        <v>#N/A</v>
      </c>
      <c r="N67" s="181" t="e">
        <f>NA()</f>
        <v>#N/A</v>
      </c>
      <c r="O67" s="181">
        <f>IF(ISNUMBER('将来負担比率（分子）の構造'!M$53), IF('将来負担比率（分子）の構造'!M$53 &lt; 0, 0, '将来負担比率（分子）の構造'!M$53), NA())</f>
        <v>28075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1153</v>
      </c>
      <c r="C72" s="185">
        <f>基金残高に係る経年分析!G55</f>
        <v>1305</v>
      </c>
      <c r="D72" s="185">
        <f>基金残高に係る経年分析!H55</f>
        <v>1369</v>
      </c>
    </row>
    <row r="73" spans="1:16" x14ac:dyDescent="0.15">
      <c r="A73" s="184" t="s">
        <v>78</v>
      </c>
      <c r="B73" s="185">
        <f>基金残高に係る経年分析!F56</f>
        <v>869</v>
      </c>
      <c r="C73" s="185">
        <f>基金残高に係る経年分析!G56</f>
        <v>3024</v>
      </c>
      <c r="D73" s="185">
        <f>基金残高に係る経年分析!H56</f>
        <v>3188</v>
      </c>
    </row>
    <row r="74" spans="1:16" x14ac:dyDescent="0.15">
      <c r="A74" s="184" t="s">
        <v>79</v>
      </c>
      <c r="B74" s="185">
        <f>基金残高に係る経年分析!F57</f>
        <v>1760</v>
      </c>
      <c r="C74" s="185">
        <f>基金残高に係る経年分析!G57</f>
        <v>1846</v>
      </c>
      <c r="D74" s="185">
        <f>基金残高に係る経年分析!H57</f>
        <v>1915</v>
      </c>
    </row>
  </sheetData>
  <sheetProtection algorithmName="SHA-512" hashValue="XeHQZKSUun+jsN9pP0oy3uGS4Vs2xq0cmknbI6/z+NI1EWkSFg+RLEVvWmkTbP2B6/ufs4fixsmOdd7WscgSYQ==" saltValue="KG/oZ5+pPBqJWgzQvWsH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217</v>
      </c>
      <c r="DI1" s="624"/>
      <c r="DJ1" s="624"/>
      <c r="DK1" s="624"/>
      <c r="DL1" s="624"/>
      <c r="DM1" s="624"/>
      <c r="DN1" s="625"/>
      <c r="DO1" s="226"/>
      <c r="DP1" s="623" t="s">
        <v>218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223</v>
      </c>
      <c r="S4" s="627"/>
      <c r="T4" s="627"/>
      <c r="U4" s="627"/>
      <c r="V4" s="627"/>
      <c r="W4" s="627"/>
      <c r="X4" s="627"/>
      <c r="Y4" s="628"/>
      <c r="Z4" s="626" t="s">
        <v>224</v>
      </c>
      <c r="AA4" s="627"/>
      <c r="AB4" s="627"/>
      <c r="AC4" s="628"/>
      <c r="AD4" s="626" t="s">
        <v>225</v>
      </c>
      <c r="AE4" s="627"/>
      <c r="AF4" s="627"/>
      <c r="AG4" s="627"/>
      <c r="AH4" s="627"/>
      <c r="AI4" s="627"/>
      <c r="AJ4" s="627"/>
      <c r="AK4" s="628"/>
      <c r="AL4" s="626" t="s">
        <v>224</v>
      </c>
      <c r="AM4" s="627"/>
      <c r="AN4" s="627"/>
      <c r="AO4" s="628"/>
      <c r="AP4" s="632" t="s">
        <v>226</v>
      </c>
      <c r="AQ4" s="632"/>
      <c r="AR4" s="632"/>
      <c r="AS4" s="632"/>
      <c r="AT4" s="632"/>
      <c r="AU4" s="632"/>
      <c r="AV4" s="632"/>
      <c r="AW4" s="632"/>
      <c r="AX4" s="632"/>
      <c r="AY4" s="632"/>
      <c r="AZ4" s="632"/>
      <c r="BA4" s="632"/>
      <c r="BB4" s="632"/>
      <c r="BC4" s="632"/>
      <c r="BD4" s="632"/>
      <c r="BE4" s="632"/>
      <c r="BF4" s="632"/>
      <c r="BG4" s="632" t="s">
        <v>227</v>
      </c>
      <c r="BH4" s="632"/>
      <c r="BI4" s="632"/>
      <c r="BJ4" s="632"/>
      <c r="BK4" s="632"/>
      <c r="BL4" s="632"/>
      <c r="BM4" s="632"/>
      <c r="BN4" s="632"/>
      <c r="BO4" s="632" t="s">
        <v>224</v>
      </c>
      <c r="BP4" s="632"/>
      <c r="BQ4" s="632"/>
      <c r="BR4" s="632"/>
      <c r="BS4" s="632" t="s">
        <v>228</v>
      </c>
      <c r="BT4" s="632"/>
      <c r="BU4" s="632"/>
      <c r="BV4" s="632"/>
      <c r="BW4" s="632"/>
      <c r="BX4" s="632"/>
      <c r="BY4" s="632"/>
      <c r="BZ4" s="632"/>
      <c r="CA4" s="632"/>
      <c r="CB4" s="632"/>
      <c r="CD4" s="629" t="s">
        <v>229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230</v>
      </c>
      <c r="C5" s="634"/>
      <c r="D5" s="634"/>
      <c r="E5" s="634"/>
      <c r="F5" s="634"/>
      <c r="G5" s="634"/>
      <c r="H5" s="634"/>
      <c r="I5" s="634"/>
      <c r="J5" s="634"/>
      <c r="K5" s="634"/>
      <c r="L5" s="634"/>
      <c r="M5" s="634"/>
      <c r="N5" s="634"/>
      <c r="O5" s="634"/>
      <c r="P5" s="634"/>
      <c r="Q5" s="635"/>
      <c r="R5" s="636">
        <v>19789142</v>
      </c>
      <c r="S5" s="637"/>
      <c r="T5" s="637"/>
      <c r="U5" s="637"/>
      <c r="V5" s="637"/>
      <c r="W5" s="637"/>
      <c r="X5" s="637"/>
      <c r="Y5" s="638"/>
      <c r="Z5" s="639">
        <v>27.5</v>
      </c>
      <c r="AA5" s="639"/>
      <c r="AB5" s="639"/>
      <c r="AC5" s="639"/>
      <c r="AD5" s="640">
        <v>18154802</v>
      </c>
      <c r="AE5" s="640"/>
      <c r="AF5" s="640"/>
      <c r="AG5" s="640"/>
      <c r="AH5" s="640"/>
      <c r="AI5" s="640"/>
      <c r="AJ5" s="640"/>
      <c r="AK5" s="640"/>
      <c r="AL5" s="641">
        <v>60.5</v>
      </c>
      <c r="AM5" s="642"/>
      <c r="AN5" s="642"/>
      <c r="AO5" s="643"/>
      <c r="AP5" s="633" t="s">
        <v>231</v>
      </c>
      <c r="AQ5" s="634"/>
      <c r="AR5" s="634"/>
      <c r="AS5" s="634"/>
      <c r="AT5" s="634"/>
      <c r="AU5" s="634"/>
      <c r="AV5" s="634"/>
      <c r="AW5" s="634"/>
      <c r="AX5" s="634"/>
      <c r="AY5" s="634"/>
      <c r="AZ5" s="634"/>
      <c r="BA5" s="634"/>
      <c r="BB5" s="634"/>
      <c r="BC5" s="634"/>
      <c r="BD5" s="634"/>
      <c r="BE5" s="634"/>
      <c r="BF5" s="635"/>
      <c r="BG5" s="647">
        <v>18154354</v>
      </c>
      <c r="BH5" s="648"/>
      <c r="BI5" s="648"/>
      <c r="BJ5" s="648"/>
      <c r="BK5" s="648"/>
      <c r="BL5" s="648"/>
      <c r="BM5" s="648"/>
      <c r="BN5" s="649"/>
      <c r="BO5" s="650">
        <v>91.7</v>
      </c>
      <c r="BP5" s="650"/>
      <c r="BQ5" s="650"/>
      <c r="BR5" s="650"/>
      <c r="BS5" s="651">
        <v>126486</v>
      </c>
      <c r="BT5" s="651"/>
      <c r="BU5" s="651"/>
      <c r="BV5" s="651"/>
      <c r="BW5" s="651"/>
      <c r="BX5" s="651"/>
      <c r="BY5" s="651"/>
      <c r="BZ5" s="651"/>
      <c r="CA5" s="651"/>
      <c r="CB5" s="655"/>
      <c r="CD5" s="629" t="s">
        <v>226</v>
      </c>
      <c r="CE5" s="630"/>
      <c r="CF5" s="630"/>
      <c r="CG5" s="630"/>
      <c r="CH5" s="630"/>
      <c r="CI5" s="630"/>
      <c r="CJ5" s="630"/>
      <c r="CK5" s="630"/>
      <c r="CL5" s="630"/>
      <c r="CM5" s="630"/>
      <c r="CN5" s="630"/>
      <c r="CO5" s="630"/>
      <c r="CP5" s="630"/>
      <c r="CQ5" s="631"/>
      <c r="CR5" s="629" t="s">
        <v>232</v>
      </c>
      <c r="CS5" s="630"/>
      <c r="CT5" s="630"/>
      <c r="CU5" s="630"/>
      <c r="CV5" s="630"/>
      <c r="CW5" s="630"/>
      <c r="CX5" s="630"/>
      <c r="CY5" s="631"/>
      <c r="CZ5" s="629" t="s">
        <v>224</v>
      </c>
      <c r="DA5" s="630"/>
      <c r="DB5" s="630"/>
      <c r="DC5" s="631"/>
      <c r="DD5" s="629" t="s">
        <v>233</v>
      </c>
      <c r="DE5" s="630"/>
      <c r="DF5" s="630"/>
      <c r="DG5" s="630"/>
      <c r="DH5" s="630"/>
      <c r="DI5" s="630"/>
      <c r="DJ5" s="630"/>
      <c r="DK5" s="630"/>
      <c r="DL5" s="630"/>
      <c r="DM5" s="630"/>
      <c r="DN5" s="630"/>
      <c r="DO5" s="630"/>
      <c r="DP5" s="631"/>
      <c r="DQ5" s="629" t="s">
        <v>234</v>
      </c>
      <c r="DR5" s="630"/>
      <c r="DS5" s="630"/>
      <c r="DT5" s="630"/>
      <c r="DU5" s="630"/>
      <c r="DV5" s="630"/>
      <c r="DW5" s="630"/>
      <c r="DX5" s="630"/>
      <c r="DY5" s="630"/>
      <c r="DZ5" s="630"/>
      <c r="EA5" s="630"/>
      <c r="EB5" s="630"/>
      <c r="EC5" s="631"/>
    </row>
    <row r="6" spans="2:143" ht="11.25" customHeight="1" x14ac:dyDescent="0.15">
      <c r="B6" s="644" t="s">
        <v>235</v>
      </c>
      <c r="C6" s="645"/>
      <c r="D6" s="645"/>
      <c r="E6" s="645"/>
      <c r="F6" s="645"/>
      <c r="G6" s="645"/>
      <c r="H6" s="645"/>
      <c r="I6" s="645"/>
      <c r="J6" s="645"/>
      <c r="K6" s="645"/>
      <c r="L6" s="645"/>
      <c r="M6" s="645"/>
      <c r="N6" s="645"/>
      <c r="O6" s="645"/>
      <c r="P6" s="645"/>
      <c r="Q6" s="646"/>
      <c r="R6" s="647">
        <v>380773</v>
      </c>
      <c r="S6" s="648"/>
      <c r="T6" s="648"/>
      <c r="U6" s="648"/>
      <c r="V6" s="648"/>
      <c r="W6" s="648"/>
      <c r="X6" s="648"/>
      <c r="Y6" s="649"/>
      <c r="Z6" s="650">
        <v>0.5</v>
      </c>
      <c r="AA6" s="650"/>
      <c r="AB6" s="650"/>
      <c r="AC6" s="650"/>
      <c r="AD6" s="651">
        <v>380773</v>
      </c>
      <c r="AE6" s="651"/>
      <c r="AF6" s="651"/>
      <c r="AG6" s="651"/>
      <c r="AH6" s="651"/>
      <c r="AI6" s="651"/>
      <c r="AJ6" s="651"/>
      <c r="AK6" s="651"/>
      <c r="AL6" s="652">
        <v>1.3</v>
      </c>
      <c r="AM6" s="653"/>
      <c r="AN6" s="653"/>
      <c r="AO6" s="654"/>
      <c r="AP6" s="644" t="s">
        <v>236</v>
      </c>
      <c r="AQ6" s="645"/>
      <c r="AR6" s="645"/>
      <c r="AS6" s="645"/>
      <c r="AT6" s="645"/>
      <c r="AU6" s="645"/>
      <c r="AV6" s="645"/>
      <c r="AW6" s="645"/>
      <c r="AX6" s="645"/>
      <c r="AY6" s="645"/>
      <c r="AZ6" s="645"/>
      <c r="BA6" s="645"/>
      <c r="BB6" s="645"/>
      <c r="BC6" s="645"/>
      <c r="BD6" s="645"/>
      <c r="BE6" s="645"/>
      <c r="BF6" s="646"/>
      <c r="BG6" s="647">
        <v>18154354</v>
      </c>
      <c r="BH6" s="648"/>
      <c r="BI6" s="648"/>
      <c r="BJ6" s="648"/>
      <c r="BK6" s="648"/>
      <c r="BL6" s="648"/>
      <c r="BM6" s="648"/>
      <c r="BN6" s="649"/>
      <c r="BO6" s="650">
        <v>91.7</v>
      </c>
      <c r="BP6" s="650"/>
      <c r="BQ6" s="650"/>
      <c r="BR6" s="650"/>
      <c r="BS6" s="651">
        <v>126486</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410213</v>
      </c>
      <c r="CS6" s="648"/>
      <c r="CT6" s="648"/>
      <c r="CU6" s="648"/>
      <c r="CV6" s="648"/>
      <c r="CW6" s="648"/>
      <c r="CX6" s="648"/>
      <c r="CY6" s="649"/>
      <c r="CZ6" s="641">
        <v>0.6</v>
      </c>
      <c r="DA6" s="642"/>
      <c r="DB6" s="642"/>
      <c r="DC6" s="661"/>
      <c r="DD6" s="656" t="s">
        <v>129</v>
      </c>
      <c r="DE6" s="648"/>
      <c r="DF6" s="648"/>
      <c r="DG6" s="648"/>
      <c r="DH6" s="648"/>
      <c r="DI6" s="648"/>
      <c r="DJ6" s="648"/>
      <c r="DK6" s="648"/>
      <c r="DL6" s="648"/>
      <c r="DM6" s="648"/>
      <c r="DN6" s="648"/>
      <c r="DO6" s="648"/>
      <c r="DP6" s="649"/>
      <c r="DQ6" s="656">
        <v>410213</v>
      </c>
      <c r="DR6" s="648"/>
      <c r="DS6" s="648"/>
      <c r="DT6" s="648"/>
      <c r="DU6" s="648"/>
      <c r="DV6" s="648"/>
      <c r="DW6" s="648"/>
      <c r="DX6" s="648"/>
      <c r="DY6" s="648"/>
      <c r="DZ6" s="648"/>
      <c r="EA6" s="648"/>
      <c r="EB6" s="648"/>
      <c r="EC6" s="657"/>
    </row>
    <row r="7" spans="2:143" ht="11.25" customHeight="1" x14ac:dyDescent="0.15">
      <c r="B7" s="644" t="s">
        <v>238</v>
      </c>
      <c r="C7" s="645"/>
      <c r="D7" s="645"/>
      <c r="E7" s="645"/>
      <c r="F7" s="645"/>
      <c r="G7" s="645"/>
      <c r="H7" s="645"/>
      <c r="I7" s="645"/>
      <c r="J7" s="645"/>
      <c r="K7" s="645"/>
      <c r="L7" s="645"/>
      <c r="M7" s="645"/>
      <c r="N7" s="645"/>
      <c r="O7" s="645"/>
      <c r="P7" s="645"/>
      <c r="Q7" s="646"/>
      <c r="R7" s="647">
        <v>27611</v>
      </c>
      <c r="S7" s="648"/>
      <c r="T7" s="648"/>
      <c r="U7" s="648"/>
      <c r="V7" s="648"/>
      <c r="W7" s="648"/>
      <c r="X7" s="648"/>
      <c r="Y7" s="649"/>
      <c r="Z7" s="650">
        <v>0</v>
      </c>
      <c r="AA7" s="650"/>
      <c r="AB7" s="650"/>
      <c r="AC7" s="650"/>
      <c r="AD7" s="651">
        <v>27611</v>
      </c>
      <c r="AE7" s="651"/>
      <c r="AF7" s="651"/>
      <c r="AG7" s="651"/>
      <c r="AH7" s="651"/>
      <c r="AI7" s="651"/>
      <c r="AJ7" s="651"/>
      <c r="AK7" s="651"/>
      <c r="AL7" s="652">
        <v>0.1</v>
      </c>
      <c r="AM7" s="653"/>
      <c r="AN7" s="653"/>
      <c r="AO7" s="654"/>
      <c r="AP7" s="644" t="s">
        <v>239</v>
      </c>
      <c r="AQ7" s="645"/>
      <c r="AR7" s="645"/>
      <c r="AS7" s="645"/>
      <c r="AT7" s="645"/>
      <c r="AU7" s="645"/>
      <c r="AV7" s="645"/>
      <c r="AW7" s="645"/>
      <c r="AX7" s="645"/>
      <c r="AY7" s="645"/>
      <c r="AZ7" s="645"/>
      <c r="BA7" s="645"/>
      <c r="BB7" s="645"/>
      <c r="BC7" s="645"/>
      <c r="BD7" s="645"/>
      <c r="BE7" s="645"/>
      <c r="BF7" s="646"/>
      <c r="BG7" s="647">
        <v>9938539</v>
      </c>
      <c r="BH7" s="648"/>
      <c r="BI7" s="648"/>
      <c r="BJ7" s="648"/>
      <c r="BK7" s="648"/>
      <c r="BL7" s="648"/>
      <c r="BM7" s="648"/>
      <c r="BN7" s="649"/>
      <c r="BO7" s="650">
        <v>50.2</v>
      </c>
      <c r="BP7" s="650"/>
      <c r="BQ7" s="650"/>
      <c r="BR7" s="650"/>
      <c r="BS7" s="651">
        <v>126486</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20650136</v>
      </c>
      <c r="CS7" s="648"/>
      <c r="CT7" s="648"/>
      <c r="CU7" s="648"/>
      <c r="CV7" s="648"/>
      <c r="CW7" s="648"/>
      <c r="CX7" s="648"/>
      <c r="CY7" s="649"/>
      <c r="CZ7" s="650">
        <v>29</v>
      </c>
      <c r="DA7" s="650"/>
      <c r="DB7" s="650"/>
      <c r="DC7" s="650"/>
      <c r="DD7" s="656">
        <v>190723</v>
      </c>
      <c r="DE7" s="648"/>
      <c r="DF7" s="648"/>
      <c r="DG7" s="648"/>
      <c r="DH7" s="648"/>
      <c r="DI7" s="648"/>
      <c r="DJ7" s="648"/>
      <c r="DK7" s="648"/>
      <c r="DL7" s="648"/>
      <c r="DM7" s="648"/>
      <c r="DN7" s="648"/>
      <c r="DO7" s="648"/>
      <c r="DP7" s="649"/>
      <c r="DQ7" s="656">
        <v>3947495</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154604</v>
      </c>
      <c r="S8" s="648"/>
      <c r="T8" s="648"/>
      <c r="U8" s="648"/>
      <c r="V8" s="648"/>
      <c r="W8" s="648"/>
      <c r="X8" s="648"/>
      <c r="Y8" s="649"/>
      <c r="Z8" s="650">
        <v>0.2</v>
      </c>
      <c r="AA8" s="650"/>
      <c r="AB8" s="650"/>
      <c r="AC8" s="650"/>
      <c r="AD8" s="651">
        <v>154604</v>
      </c>
      <c r="AE8" s="651"/>
      <c r="AF8" s="651"/>
      <c r="AG8" s="651"/>
      <c r="AH8" s="651"/>
      <c r="AI8" s="651"/>
      <c r="AJ8" s="651"/>
      <c r="AK8" s="651"/>
      <c r="AL8" s="652">
        <v>0.5</v>
      </c>
      <c r="AM8" s="653"/>
      <c r="AN8" s="653"/>
      <c r="AO8" s="654"/>
      <c r="AP8" s="644" t="s">
        <v>242</v>
      </c>
      <c r="AQ8" s="645"/>
      <c r="AR8" s="645"/>
      <c r="AS8" s="645"/>
      <c r="AT8" s="645"/>
      <c r="AU8" s="645"/>
      <c r="AV8" s="645"/>
      <c r="AW8" s="645"/>
      <c r="AX8" s="645"/>
      <c r="AY8" s="645"/>
      <c r="AZ8" s="645"/>
      <c r="BA8" s="645"/>
      <c r="BB8" s="645"/>
      <c r="BC8" s="645"/>
      <c r="BD8" s="645"/>
      <c r="BE8" s="645"/>
      <c r="BF8" s="646"/>
      <c r="BG8" s="647">
        <v>259799</v>
      </c>
      <c r="BH8" s="648"/>
      <c r="BI8" s="648"/>
      <c r="BJ8" s="648"/>
      <c r="BK8" s="648"/>
      <c r="BL8" s="648"/>
      <c r="BM8" s="648"/>
      <c r="BN8" s="649"/>
      <c r="BO8" s="650">
        <v>1.3</v>
      </c>
      <c r="BP8" s="650"/>
      <c r="BQ8" s="650"/>
      <c r="BR8" s="650"/>
      <c r="BS8" s="656" t="s">
        <v>243</v>
      </c>
      <c r="BT8" s="648"/>
      <c r="BU8" s="648"/>
      <c r="BV8" s="648"/>
      <c r="BW8" s="648"/>
      <c r="BX8" s="648"/>
      <c r="BY8" s="648"/>
      <c r="BZ8" s="648"/>
      <c r="CA8" s="648"/>
      <c r="CB8" s="657"/>
      <c r="CD8" s="662" t="s">
        <v>244</v>
      </c>
      <c r="CE8" s="663"/>
      <c r="CF8" s="663"/>
      <c r="CG8" s="663"/>
      <c r="CH8" s="663"/>
      <c r="CI8" s="663"/>
      <c r="CJ8" s="663"/>
      <c r="CK8" s="663"/>
      <c r="CL8" s="663"/>
      <c r="CM8" s="663"/>
      <c r="CN8" s="663"/>
      <c r="CO8" s="663"/>
      <c r="CP8" s="663"/>
      <c r="CQ8" s="664"/>
      <c r="CR8" s="647">
        <v>22402180</v>
      </c>
      <c r="CS8" s="648"/>
      <c r="CT8" s="648"/>
      <c r="CU8" s="648"/>
      <c r="CV8" s="648"/>
      <c r="CW8" s="648"/>
      <c r="CX8" s="648"/>
      <c r="CY8" s="649"/>
      <c r="CZ8" s="650">
        <v>31.5</v>
      </c>
      <c r="DA8" s="650"/>
      <c r="DB8" s="650"/>
      <c r="DC8" s="650"/>
      <c r="DD8" s="656">
        <v>74463</v>
      </c>
      <c r="DE8" s="648"/>
      <c r="DF8" s="648"/>
      <c r="DG8" s="648"/>
      <c r="DH8" s="648"/>
      <c r="DI8" s="648"/>
      <c r="DJ8" s="648"/>
      <c r="DK8" s="648"/>
      <c r="DL8" s="648"/>
      <c r="DM8" s="648"/>
      <c r="DN8" s="648"/>
      <c r="DO8" s="648"/>
      <c r="DP8" s="649"/>
      <c r="DQ8" s="656">
        <v>11178906</v>
      </c>
      <c r="DR8" s="648"/>
      <c r="DS8" s="648"/>
      <c r="DT8" s="648"/>
      <c r="DU8" s="648"/>
      <c r="DV8" s="648"/>
      <c r="DW8" s="648"/>
      <c r="DX8" s="648"/>
      <c r="DY8" s="648"/>
      <c r="DZ8" s="648"/>
      <c r="EA8" s="648"/>
      <c r="EB8" s="648"/>
      <c r="EC8" s="657"/>
    </row>
    <row r="9" spans="2:143" ht="11.25" customHeight="1" x14ac:dyDescent="0.15">
      <c r="B9" s="644" t="s">
        <v>245</v>
      </c>
      <c r="C9" s="645"/>
      <c r="D9" s="645"/>
      <c r="E9" s="645"/>
      <c r="F9" s="645"/>
      <c r="G9" s="645"/>
      <c r="H9" s="645"/>
      <c r="I9" s="645"/>
      <c r="J9" s="645"/>
      <c r="K9" s="645"/>
      <c r="L9" s="645"/>
      <c r="M9" s="645"/>
      <c r="N9" s="645"/>
      <c r="O9" s="645"/>
      <c r="P9" s="645"/>
      <c r="Q9" s="646"/>
      <c r="R9" s="647">
        <v>178240</v>
      </c>
      <c r="S9" s="648"/>
      <c r="T9" s="648"/>
      <c r="U9" s="648"/>
      <c r="V9" s="648"/>
      <c r="W9" s="648"/>
      <c r="X9" s="648"/>
      <c r="Y9" s="649"/>
      <c r="Z9" s="650">
        <v>0.2</v>
      </c>
      <c r="AA9" s="650"/>
      <c r="AB9" s="650"/>
      <c r="AC9" s="650"/>
      <c r="AD9" s="651">
        <v>178240</v>
      </c>
      <c r="AE9" s="651"/>
      <c r="AF9" s="651"/>
      <c r="AG9" s="651"/>
      <c r="AH9" s="651"/>
      <c r="AI9" s="651"/>
      <c r="AJ9" s="651"/>
      <c r="AK9" s="651"/>
      <c r="AL9" s="652">
        <v>0.6</v>
      </c>
      <c r="AM9" s="653"/>
      <c r="AN9" s="653"/>
      <c r="AO9" s="654"/>
      <c r="AP9" s="644" t="s">
        <v>246</v>
      </c>
      <c r="AQ9" s="645"/>
      <c r="AR9" s="645"/>
      <c r="AS9" s="645"/>
      <c r="AT9" s="645"/>
      <c r="AU9" s="645"/>
      <c r="AV9" s="645"/>
      <c r="AW9" s="645"/>
      <c r="AX9" s="645"/>
      <c r="AY9" s="645"/>
      <c r="AZ9" s="645"/>
      <c r="BA9" s="645"/>
      <c r="BB9" s="645"/>
      <c r="BC9" s="645"/>
      <c r="BD9" s="645"/>
      <c r="BE9" s="645"/>
      <c r="BF9" s="646"/>
      <c r="BG9" s="647">
        <v>8857541</v>
      </c>
      <c r="BH9" s="648"/>
      <c r="BI9" s="648"/>
      <c r="BJ9" s="648"/>
      <c r="BK9" s="648"/>
      <c r="BL9" s="648"/>
      <c r="BM9" s="648"/>
      <c r="BN9" s="649"/>
      <c r="BO9" s="650">
        <v>44.8</v>
      </c>
      <c r="BP9" s="650"/>
      <c r="BQ9" s="650"/>
      <c r="BR9" s="650"/>
      <c r="BS9" s="656" t="s">
        <v>243</v>
      </c>
      <c r="BT9" s="648"/>
      <c r="BU9" s="648"/>
      <c r="BV9" s="648"/>
      <c r="BW9" s="648"/>
      <c r="BX9" s="648"/>
      <c r="BY9" s="648"/>
      <c r="BZ9" s="648"/>
      <c r="CA9" s="648"/>
      <c r="CB9" s="657"/>
      <c r="CD9" s="662" t="s">
        <v>247</v>
      </c>
      <c r="CE9" s="663"/>
      <c r="CF9" s="663"/>
      <c r="CG9" s="663"/>
      <c r="CH9" s="663"/>
      <c r="CI9" s="663"/>
      <c r="CJ9" s="663"/>
      <c r="CK9" s="663"/>
      <c r="CL9" s="663"/>
      <c r="CM9" s="663"/>
      <c r="CN9" s="663"/>
      <c r="CO9" s="663"/>
      <c r="CP9" s="663"/>
      <c r="CQ9" s="664"/>
      <c r="CR9" s="647">
        <v>7093223</v>
      </c>
      <c r="CS9" s="648"/>
      <c r="CT9" s="648"/>
      <c r="CU9" s="648"/>
      <c r="CV9" s="648"/>
      <c r="CW9" s="648"/>
      <c r="CX9" s="648"/>
      <c r="CY9" s="649"/>
      <c r="CZ9" s="650">
        <v>10</v>
      </c>
      <c r="DA9" s="650"/>
      <c r="DB9" s="650"/>
      <c r="DC9" s="650"/>
      <c r="DD9" s="656">
        <v>648233</v>
      </c>
      <c r="DE9" s="648"/>
      <c r="DF9" s="648"/>
      <c r="DG9" s="648"/>
      <c r="DH9" s="648"/>
      <c r="DI9" s="648"/>
      <c r="DJ9" s="648"/>
      <c r="DK9" s="648"/>
      <c r="DL9" s="648"/>
      <c r="DM9" s="648"/>
      <c r="DN9" s="648"/>
      <c r="DO9" s="648"/>
      <c r="DP9" s="649"/>
      <c r="DQ9" s="656">
        <v>5544784</v>
      </c>
      <c r="DR9" s="648"/>
      <c r="DS9" s="648"/>
      <c r="DT9" s="648"/>
      <c r="DU9" s="648"/>
      <c r="DV9" s="648"/>
      <c r="DW9" s="648"/>
      <c r="DX9" s="648"/>
      <c r="DY9" s="648"/>
      <c r="DZ9" s="648"/>
      <c r="EA9" s="648"/>
      <c r="EB9" s="648"/>
      <c r="EC9" s="657"/>
    </row>
    <row r="10" spans="2:143" ht="11.25" customHeight="1" x14ac:dyDescent="0.15">
      <c r="B10" s="644" t="s">
        <v>248</v>
      </c>
      <c r="C10" s="645"/>
      <c r="D10" s="645"/>
      <c r="E10" s="645"/>
      <c r="F10" s="645"/>
      <c r="G10" s="645"/>
      <c r="H10" s="645"/>
      <c r="I10" s="645"/>
      <c r="J10" s="645"/>
      <c r="K10" s="645"/>
      <c r="L10" s="645"/>
      <c r="M10" s="645"/>
      <c r="N10" s="645"/>
      <c r="O10" s="645"/>
      <c r="P10" s="645"/>
      <c r="Q10" s="646"/>
      <c r="R10" s="647" t="s">
        <v>249</v>
      </c>
      <c r="S10" s="648"/>
      <c r="T10" s="648"/>
      <c r="U10" s="648"/>
      <c r="V10" s="648"/>
      <c r="W10" s="648"/>
      <c r="X10" s="648"/>
      <c r="Y10" s="649"/>
      <c r="Z10" s="650" t="s">
        <v>249</v>
      </c>
      <c r="AA10" s="650"/>
      <c r="AB10" s="650"/>
      <c r="AC10" s="650"/>
      <c r="AD10" s="651" t="s">
        <v>184</v>
      </c>
      <c r="AE10" s="651"/>
      <c r="AF10" s="651"/>
      <c r="AG10" s="651"/>
      <c r="AH10" s="651"/>
      <c r="AI10" s="651"/>
      <c r="AJ10" s="651"/>
      <c r="AK10" s="651"/>
      <c r="AL10" s="652" t="s">
        <v>249</v>
      </c>
      <c r="AM10" s="653"/>
      <c r="AN10" s="653"/>
      <c r="AO10" s="654"/>
      <c r="AP10" s="644" t="s">
        <v>250</v>
      </c>
      <c r="AQ10" s="645"/>
      <c r="AR10" s="645"/>
      <c r="AS10" s="645"/>
      <c r="AT10" s="645"/>
      <c r="AU10" s="645"/>
      <c r="AV10" s="645"/>
      <c r="AW10" s="645"/>
      <c r="AX10" s="645"/>
      <c r="AY10" s="645"/>
      <c r="AZ10" s="645"/>
      <c r="BA10" s="645"/>
      <c r="BB10" s="645"/>
      <c r="BC10" s="645"/>
      <c r="BD10" s="645"/>
      <c r="BE10" s="645"/>
      <c r="BF10" s="646"/>
      <c r="BG10" s="647">
        <v>353643</v>
      </c>
      <c r="BH10" s="648"/>
      <c r="BI10" s="648"/>
      <c r="BJ10" s="648"/>
      <c r="BK10" s="648"/>
      <c r="BL10" s="648"/>
      <c r="BM10" s="648"/>
      <c r="BN10" s="649"/>
      <c r="BO10" s="650">
        <v>1.8</v>
      </c>
      <c r="BP10" s="650"/>
      <c r="BQ10" s="650"/>
      <c r="BR10" s="650"/>
      <c r="BS10" s="656">
        <v>59708</v>
      </c>
      <c r="BT10" s="648"/>
      <c r="BU10" s="648"/>
      <c r="BV10" s="648"/>
      <c r="BW10" s="648"/>
      <c r="BX10" s="648"/>
      <c r="BY10" s="648"/>
      <c r="BZ10" s="648"/>
      <c r="CA10" s="648"/>
      <c r="CB10" s="657"/>
      <c r="CD10" s="662" t="s">
        <v>251</v>
      </c>
      <c r="CE10" s="663"/>
      <c r="CF10" s="663"/>
      <c r="CG10" s="663"/>
      <c r="CH10" s="663"/>
      <c r="CI10" s="663"/>
      <c r="CJ10" s="663"/>
      <c r="CK10" s="663"/>
      <c r="CL10" s="663"/>
      <c r="CM10" s="663"/>
      <c r="CN10" s="663"/>
      <c r="CO10" s="663"/>
      <c r="CP10" s="663"/>
      <c r="CQ10" s="664"/>
      <c r="CR10" s="647">
        <v>73209</v>
      </c>
      <c r="CS10" s="648"/>
      <c r="CT10" s="648"/>
      <c r="CU10" s="648"/>
      <c r="CV10" s="648"/>
      <c r="CW10" s="648"/>
      <c r="CX10" s="648"/>
      <c r="CY10" s="649"/>
      <c r="CZ10" s="650">
        <v>0.1</v>
      </c>
      <c r="DA10" s="650"/>
      <c r="DB10" s="650"/>
      <c r="DC10" s="650"/>
      <c r="DD10" s="656" t="s">
        <v>243</v>
      </c>
      <c r="DE10" s="648"/>
      <c r="DF10" s="648"/>
      <c r="DG10" s="648"/>
      <c r="DH10" s="648"/>
      <c r="DI10" s="648"/>
      <c r="DJ10" s="648"/>
      <c r="DK10" s="648"/>
      <c r="DL10" s="648"/>
      <c r="DM10" s="648"/>
      <c r="DN10" s="648"/>
      <c r="DO10" s="648"/>
      <c r="DP10" s="649"/>
      <c r="DQ10" s="656">
        <v>60462</v>
      </c>
      <c r="DR10" s="648"/>
      <c r="DS10" s="648"/>
      <c r="DT10" s="648"/>
      <c r="DU10" s="648"/>
      <c r="DV10" s="648"/>
      <c r="DW10" s="648"/>
      <c r="DX10" s="648"/>
      <c r="DY10" s="648"/>
      <c r="DZ10" s="648"/>
      <c r="EA10" s="648"/>
      <c r="EB10" s="648"/>
      <c r="EC10" s="657"/>
    </row>
    <row r="11" spans="2:143" ht="11.25" customHeight="1" x14ac:dyDescent="0.15">
      <c r="B11" s="644" t="s">
        <v>252</v>
      </c>
      <c r="C11" s="645"/>
      <c r="D11" s="645"/>
      <c r="E11" s="645"/>
      <c r="F11" s="645"/>
      <c r="G11" s="645"/>
      <c r="H11" s="645"/>
      <c r="I11" s="645"/>
      <c r="J11" s="645"/>
      <c r="K11" s="645"/>
      <c r="L11" s="645"/>
      <c r="M11" s="645"/>
      <c r="N11" s="645"/>
      <c r="O11" s="645"/>
      <c r="P11" s="645"/>
      <c r="Q11" s="646"/>
      <c r="R11" s="647">
        <v>2916336</v>
      </c>
      <c r="S11" s="648"/>
      <c r="T11" s="648"/>
      <c r="U11" s="648"/>
      <c r="V11" s="648"/>
      <c r="W11" s="648"/>
      <c r="X11" s="648"/>
      <c r="Y11" s="649"/>
      <c r="Z11" s="652">
        <v>4</v>
      </c>
      <c r="AA11" s="653"/>
      <c r="AB11" s="653"/>
      <c r="AC11" s="665"/>
      <c r="AD11" s="656">
        <v>2916336</v>
      </c>
      <c r="AE11" s="648"/>
      <c r="AF11" s="648"/>
      <c r="AG11" s="648"/>
      <c r="AH11" s="648"/>
      <c r="AI11" s="648"/>
      <c r="AJ11" s="648"/>
      <c r="AK11" s="649"/>
      <c r="AL11" s="652">
        <v>9.6999999999999993</v>
      </c>
      <c r="AM11" s="653"/>
      <c r="AN11" s="653"/>
      <c r="AO11" s="654"/>
      <c r="AP11" s="644" t="s">
        <v>253</v>
      </c>
      <c r="AQ11" s="645"/>
      <c r="AR11" s="645"/>
      <c r="AS11" s="645"/>
      <c r="AT11" s="645"/>
      <c r="AU11" s="645"/>
      <c r="AV11" s="645"/>
      <c r="AW11" s="645"/>
      <c r="AX11" s="645"/>
      <c r="AY11" s="645"/>
      <c r="AZ11" s="645"/>
      <c r="BA11" s="645"/>
      <c r="BB11" s="645"/>
      <c r="BC11" s="645"/>
      <c r="BD11" s="645"/>
      <c r="BE11" s="645"/>
      <c r="BF11" s="646"/>
      <c r="BG11" s="647">
        <v>467556</v>
      </c>
      <c r="BH11" s="648"/>
      <c r="BI11" s="648"/>
      <c r="BJ11" s="648"/>
      <c r="BK11" s="648"/>
      <c r="BL11" s="648"/>
      <c r="BM11" s="648"/>
      <c r="BN11" s="649"/>
      <c r="BO11" s="650">
        <v>2.4</v>
      </c>
      <c r="BP11" s="650"/>
      <c r="BQ11" s="650"/>
      <c r="BR11" s="650"/>
      <c r="BS11" s="656">
        <v>66778</v>
      </c>
      <c r="BT11" s="648"/>
      <c r="BU11" s="648"/>
      <c r="BV11" s="648"/>
      <c r="BW11" s="648"/>
      <c r="BX11" s="648"/>
      <c r="BY11" s="648"/>
      <c r="BZ11" s="648"/>
      <c r="CA11" s="648"/>
      <c r="CB11" s="657"/>
      <c r="CD11" s="662" t="s">
        <v>254</v>
      </c>
      <c r="CE11" s="663"/>
      <c r="CF11" s="663"/>
      <c r="CG11" s="663"/>
      <c r="CH11" s="663"/>
      <c r="CI11" s="663"/>
      <c r="CJ11" s="663"/>
      <c r="CK11" s="663"/>
      <c r="CL11" s="663"/>
      <c r="CM11" s="663"/>
      <c r="CN11" s="663"/>
      <c r="CO11" s="663"/>
      <c r="CP11" s="663"/>
      <c r="CQ11" s="664"/>
      <c r="CR11" s="647">
        <v>142848</v>
      </c>
      <c r="CS11" s="648"/>
      <c r="CT11" s="648"/>
      <c r="CU11" s="648"/>
      <c r="CV11" s="648"/>
      <c r="CW11" s="648"/>
      <c r="CX11" s="648"/>
      <c r="CY11" s="649"/>
      <c r="CZ11" s="650">
        <v>0.2</v>
      </c>
      <c r="DA11" s="650"/>
      <c r="DB11" s="650"/>
      <c r="DC11" s="650"/>
      <c r="DD11" s="656">
        <v>50605</v>
      </c>
      <c r="DE11" s="648"/>
      <c r="DF11" s="648"/>
      <c r="DG11" s="648"/>
      <c r="DH11" s="648"/>
      <c r="DI11" s="648"/>
      <c r="DJ11" s="648"/>
      <c r="DK11" s="648"/>
      <c r="DL11" s="648"/>
      <c r="DM11" s="648"/>
      <c r="DN11" s="648"/>
      <c r="DO11" s="648"/>
      <c r="DP11" s="649"/>
      <c r="DQ11" s="656">
        <v>78944</v>
      </c>
      <c r="DR11" s="648"/>
      <c r="DS11" s="648"/>
      <c r="DT11" s="648"/>
      <c r="DU11" s="648"/>
      <c r="DV11" s="648"/>
      <c r="DW11" s="648"/>
      <c r="DX11" s="648"/>
      <c r="DY11" s="648"/>
      <c r="DZ11" s="648"/>
      <c r="EA11" s="648"/>
      <c r="EB11" s="648"/>
      <c r="EC11" s="657"/>
    </row>
    <row r="12" spans="2:143" ht="11.25" customHeight="1" x14ac:dyDescent="0.15">
      <c r="B12" s="644" t="s">
        <v>255</v>
      </c>
      <c r="C12" s="645"/>
      <c r="D12" s="645"/>
      <c r="E12" s="645"/>
      <c r="F12" s="645"/>
      <c r="G12" s="645"/>
      <c r="H12" s="645"/>
      <c r="I12" s="645"/>
      <c r="J12" s="645"/>
      <c r="K12" s="645"/>
      <c r="L12" s="645"/>
      <c r="M12" s="645"/>
      <c r="N12" s="645"/>
      <c r="O12" s="645"/>
      <c r="P12" s="645"/>
      <c r="Q12" s="646"/>
      <c r="R12" s="647">
        <v>101923</v>
      </c>
      <c r="S12" s="648"/>
      <c r="T12" s="648"/>
      <c r="U12" s="648"/>
      <c r="V12" s="648"/>
      <c r="W12" s="648"/>
      <c r="X12" s="648"/>
      <c r="Y12" s="649"/>
      <c r="Z12" s="650">
        <v>0.1</v>
      </c>
      <c r="AA12" s="650"/>
      <c r="AB12" s="650"/>
      <c r="AC12" s="650"/>
      <c r="AD12" s="651">
        <v>101923</v>
      </c>
      <c r="AE12" s="651"/>
      <c r="AF12" s="651"/>
      <c r="AG12" s="651"/>
      <c r="AH12" s="651"/>
      <c r="AI12" s="651"/>
      <c r="AJ12" s="651"/>
      <c r="AK12" s="651"/>
      <c r="AL12" s="652">
        <v>0.3</v>
      </c>
      <c r="AM12" s="653"/>
      <c r="AN12" s="653"/>
      <c r="AO12" s="654"/>
      <c r="AP12" s="644" t="s">
        <v>256</v>
      </c>
      <c r="AQ12" s="645"/>
      <c r="AR12" s="645"/>
      <c r="AS12" s="645"/>
      <c r="AT12" s="645"/>
      <c r="AU12" s="645"/>
      <c r="AV12" s="645"/>
      <c r="AW12" s="645"/>
      <c r="AX12" s="645"/>
      <c r="AY12" s="645"/>
      <c r="AZ12" s="645"/>
      <c r="BA12" s="645"/>
      <c r="BB12" s="645"/>
      <c r="BC12" s="645"/>
      <c r="BD12" s="645"/>
      <c r="BE12" s="645"/>
      <c r="BF12" s="646"/>
      <c r="BG12" s="647">
        <v>7373873</v>
      </c>
      <c r="BH12" s="648"/>
      <c r="BI12" s="648"/>
      <c r="BJ12" s="648"/>
      <c r="BK12" s="648"/>
      <c r="BL12" s="648"/>
      <c r="BM12" s="648"/>
      <c r="BN12" s="649"/>
      <c r="BO12" s="650">
        <v>37.299999999999997</v>
      </c>
      <c r="BP12" s="650"/>
      <c r="BQ12" s="650"/>
      <c r="BR12" s="650"/>
      <c r="BS12" s="656" t="s">
        <v>129</v>
      </c>
      <c r="BT12" s="648"/>
      <c r="BU12" s="648"/>
      <c r="BV12" s="648"/>
      <c r="BW12" s="648"/>
      <c r="BX12" s="648"/>
      <c r="BY12" s="648"/>
      <c r="BZ12" s="648"/>
      <c r="CA12" s="648"/>
      <c r="CB12" s="657"/>
      <c r="CD12" s="662" t="s">
        <v>257</v>
      </c>
      <c r="CE12" s="663"/>
      <c r="CF12" s="663"/>
      <c r="CG12" s="663"/>
      <c r="CH12" s="663"/>
      <c r="CI12" s="663"/>
      <c r="CJ12" s="663"/>
      <c r="CK12" s="663"/>
      <c r="CL12" s="663"/>
      <c r="CM12" s="663"/>
      <c r="CN12" s="663"/>
      <c r="CO12" s="663"/>
      <c r="CP12" s="663"/>
      <c r="CQ12" s="664"/>
      <c r="CR12" s="647">
        <v>665867</v>
      </c>
      <c r="CS12" s="648"/>
      <c r="CT12" s="648"/>
      <c r="CU12" s="648"/>
      <c r="CV12" s="648"/>
      <c r="CW12" s="648"/>
      <c r="CX12" s="648"/>
      <c r="CY12" s="649"/>
      <c r="CZ12" s="650">
        <v>0.9</v>
      </c>
      <c r="DA12" s="650"/>
      <c r="DB12" s="650"/>
      <c r="DC12" s="650"/>
      <c r="DD12" s="656" t="s">
        <v>129</v>
      </c>
      <c r="DE12" s="648"/>
      <c r="DF12" s="648"/>
      <c r="DG12" s="648"/>
      <c r="DH12" s="648"/>
      <c r="DI12" s="648"/>
      <c r="DJ12" s="648"/>
      <c r="DK12" s="648"/>
      <c r="DL12" s="648"/>
      <c r="DM12" s="648"/>
      <c r="DN12" s="648"/>
      <c r="DO12" s="648"/>
      <c r="DP12" s="649"/>
      <c r="DQ12" s="656">
        <v>397763</v>
      </c>
      <c r="DR12" s="648"/>
      <c r="DS12" s="648"/>
      <c r="DT12" s="648"/>
      <c r="DU12" s="648"/>
      <c r="DV12" s="648"/>
      <c r="DW12" s="648"/>
      <c r="DX12" s="648"/>
      <c r="DY12" s="648"/>
      <c r="DZ12" s="648"/>
      <c r="EA12" s="648"/>
      <c r="EB12" s="648"/>
      <c r="EC12" s="657"/>
    </row>
    <row r="13" spans="2:143" ht="11.25" customHeight="1" x14ac:dyDescent="0.15">
      <c r="B13" s="644" t="s">
        <v>258</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243</v>
      </c>
      <c r="AA13" s="650"/>
      <c r="AB13" s="650"/>
      <c r="AC13" s="650"/>
      <c r="AD13" s="651" t="s">
        <v>129</v>
      </c>
      <c r="AE13" s="651"/>
      <c r="AF13" s="651"/>
      <c r="AG13" s="651"/>
      <c r="AH13" s="651"/>
      <c r="AI13" s="651"/>
      <c r="AJ13" s="651"/>
      <c r="AK13" s="651"/>
      <c r="AL13" s="652" t="s">
        <v>129</v>
      </c>
      <c r="AM13" s="653"/>
      <c r="AN13" s="653"/>
      <c r="AO13" s="654"/>
      <c r="AP13" s="644" t="s">
        <v>259</v>
      </c>
      <c r="AQ13" s="645"/>
      <c r="AR13" s="645"/>
      <c r="AS13" s="645"/>
      <c r="AT13" s="645"/>
      <c r="AU13" s="645"/>
      <c r="AV13" s="645"/>
      <c r="AW13" s="645"/>
      <c r="AX13" s="645"/>
      <c r="AY13" s="645"/>
      <c r="AZ13" s="645"/>
      <c r="BA13" s="645"/>
      <c r="BB13" s="645"/>
      <c r="BC13" s="645"/>
      <c r="BD13" s="645"/>
      <c r="BE13" s="645"/>
      <c r="BF13" s="646"/>
      <c r="BG13" s="647">
        <v>7323400</v>
      </c>
      <c r="BH13" s="648"/>
      <c r="BI13" s="648"/>
      <c r="BJ13" s="648"/>
      <c r="BK13" s="648"/>
      <c r="BL13" s="648"/>
      <c r="BM13" s="648"/>
      <c r="BN13" s="649"/>
      <c r="BO13" s="650">
        <v>37</v>
      </c>
      <c r="BP13" s="650"/>
      <c r="BQ13" s="650"/>
      <c r="BR13" s="650"/>
      <c r="BS13" s="656" t="s">
        <v>243</v>
      </c>
      <c r="BT13" s="648"/>
      <c r="BU13" s="648"/>
      <c r="BV13" s="648"/>
      <c r="BW13" s="648"/>
      <c r="BX13" s="648"/>
      <c r="BY13" s="648"/>
      <c r="BZ13" s="648"/>
      <c r="CA13" s="648"/>
      <c r="CB13" s="657"/>
      <c r="CD13" s="662" t="s">
        <v>260</v>
      </c>
      <c r="CE13" s="663"/>
      <c r="CF13" s="663"/>
      <c r="CG13" s="663"/>
      <c r="CH13" s="663"/>
      <c r="CI13" s="663"/>
      <c r="CJ13" s="663"/>
      <c r="CK13" s="663"/>
      <c r="CL13" s="663"/>
      <c r="CM13" s="663"/>
      <c r="CN13" s="663"/>
      <c r="CO13" s="663"/>
      <c r="CP13" s="663"/>
      <c r="CQ13" s="664"/>
      <c r="CR13" s="647">
        <v>6038653</v>
      </c>
      <c r="CS13" s="648"/>
      <c r="CT13" s="648"/>
      <c r="CU13" s="648"/>
      <c r="CV13" s="648"/>
      <c r="CW13" s="648"/>
      <c r="CX13" s="648"/>
      <c r="CY13" s="649"/>
      <c r="CZ13" s="650">
        <v>8.5</v>
      </c>
      <c r="DA13" s="650"/>
      <c r="DB13" s="650"/>
      <c r="DC13" s="650"/>
      <c r="DD13" s="656">
        <v>2978969</v>
      </c>
      <c r="DE13" s="648"/>
      <c r="DF13" s="648"/>
      <c r="DG13" s="648"/>
      <c r="DH13" s="648"/>
      <c r="DI13" s="648"/>
      <c r="DJ13" s="648"/>
      <c r="DK13" s="648"/>
      <c r="DL13" s="648"/>
      <c r="DM13" s="648"/>
      <c r="DN13" s="648"/>
      <c r="DO13" s="648"/>
      <c r="DP13" s="649"/>
      <c r="DQ13" s="656">
        <v>3075877</v>
      </c>
      <c r="DR13" s="648"/>
      <c r="DS13" s="648"/>
      <c r="DT13" s="648"/>
      <c r="DU13" s="648"/>
      <c r="DV13" s="648"/>
      <c r="DW13" s="648"/>
      <c r="DX13" s="648"/>
      <c r="DY13" s="648"/>
      <c r="DZ13" s="648"/>
      <c r="EA13" s="648"/>
      <c r="EB13" s="648"/>
      <c r="EC13" s="657"/>
    </row>
    <row r="14" spans="2:143" ht="11.25" customHeight="1" x14ac:dyDescent="0.15">
      <c r="B14" s="644" t="s">
        <v>261</v>
      </c>
      <c r="C14" s="645"/>
      <c r="D14" s="645"/>
      <c r="E14" s="645"/>
      <c r="F14" s="645"/>
      <c r="G14" s="645"/>
      <c r="H14" s="645"/>
      <c r="I14" s="645"/>
      <c r="J14" s="645"/>
      <c r="K14" s="645"/>
      <c r="L14" s="645"/>
      <c r="M14" s="645"/>
      <c r="N14" s="645"/>
      <c r="O14" s="645"/>
      <c r="P14" s="645"/>
      <c r="Q14" s="646"/>
      <c r="R14" s="647">
        <v>20</v>
      </c>
      <c r="S14" s="648"/>
      <c r="T14" s="648"/>
      <c r="U14" s="648"/>
      <c r="V14" s="648"/>
      <c r="W14" s="648"/>
      <c r="X14" s="648"/>
      <c r="Y14" s="649"/>
      <c r="Z14" s="650">
        <v>0</v>
      </c>
      <c r="AA14" s="650"/>
      <c r="AB14" s="650"/>
      <c r="AC14" s="650"/>
      <c r="AD14" s="651">
        <v>20</v>
      </c>
      <c r="AE14" s="651"/>
      <c r="AF14" s="651"/>
      <c r="AG14" s="651"/>
      <c r="AH14" s="651"/>
      <c r="AI14" s="651"/>
      <c r="AJ14" s="651"/>
      <c r="AK14" s="651"/>
      <c r="AL14" s="652">
        <v>0</v>
      </c>
      <c r="AM14" s="653"/>
      <c r="AN14" s="653"/>
      <c r="AO14" s="654"/>
      <c r="AP14" s="644" t="s">
        <v>262</v>
      </c>
      <c r="AQ14" s="645"/>
      <c r="AR14" s="645"/>
      <c r="AS14" s="645"/>
      <c r="AT14" s="645"/>
      <c r="AU14" s="645"/>
      <c r="AV14" s="645"/>
      <c r="AW14" s="645"/>
      <c r="AX14" s="645"/>
      <c r="AY14" s="645"/>
      <c r="AZ14" s="645"/>
      <c r="BA14" s="645"/>
      <c r="BB14" s="645"/>
      <c r="BC14" s="645"/>
      <c r="BD14" s="645"/>
      <c r="BE14" s="645"/>
      <c r="BF14" s="646"/>
      <c r="BG14" s="647">
        <v>213762</v>
      </c>
      <c r="BH14" s="648"/>
      <c r="BI14" s="648"/>
      <c r="BJ14" s="648"/>
      <c r="BK14" s="648"/>
      <c r="BL14" s="648"/>
      <c r="BM14" s="648"/>
      <c r="BN14" s="649"/>
      <c r="BO14" s="650">
        <v>1.1000000000000001</v>
      </c>
      <c r="BP14" s="650"/>
      <c r="BQ14" s="650"/>
      <c r="BR14" s="650"/>
      <c r="BS14" s="656" t="s">
        <v>243</v>
      </c>
      <c r="BT14" s="648"/>
      <c r="BU14" s="648"/>
      <c r="BV14" s="648"/>
      <c r="BW14" s="648"/>
      <c r="BX14" s="648"/>
      <c r="BY14" s="648"/>
      <c r="BZ14" s="648"/>
      <c r="CA14" s="648"/>
      <c r="CB14" s="657"/>
      <c r="CD14" s="662" t="s">
        <v>263</v>
      </c>
      <c r="CE14" s="663"/>
      <c r="CF14" s="663"/>
      <c r="CG14" s="663"/>
      <c r="CH14" s="663"/>
      <c r="CI14" s="663"/>
      <c r="CJ14" s="663"/>
      <c r="CK14" s="663"/>
      <c r="CL14" s="663"/>
      <c r="CM14" s="663"/>
      <c r="CN14" s="663"/>
      <c r="CO14" s="663"/>
      <c r="CP14" s="663"/>
      <c r="CQ14" s="664"/>
      <c r="CR14" s="647">
        <v>1739918</v>
      </c>
      <c r="CS14" s="648"/>
      <c r="CT14" s="648"/>
      <c r="CU14" s="648"/>
      <c r="CV14" s="648"/>
      <c r="CW14" s="648"/>
      <c r="CX14" s="648"/>
      <c r="CY14" s="649"/>
      <c r="CZ14" s="650">
        <v>2.4</v>
      </c>
      <c r="DA14" s="650"/>
      <c r="DB14" s="650"/>
      <c r="DC14" s="650"/>
      <c r="DD14" s="656">
        <v>293582</v>
      </c>
      <c r="DE14" s="648"/>
      <c r="DF14" s="648"/>
      <c r="DG14" s="648"/>
      <c r="DH14" s="648"/>
      <c r="DI14" s="648"/>
      <c r="DJ14" s="648"/>
      <c r="DK14" s="648"/>
      <c r="DL14" s="648"/>
      <c r="DM14" s="648"/>
      <c r="DN14" s="648"/>
      <c r="DO14" s="648"/>
      <c r="DP14" s="649"/>
      <c r="DQ14" s="656">
        <v>1457121</v>
      </c>
      <c r="DR14" s="648"/>
      <c r="DS14" s="648"/>
      <c r="DT14" s="648"/>
      <c r="DU14" s="648"/>
      <c r="DV14" s="648"/>
      <c r="DW14" s="648"/>
      <c r="DX14" s="648"/>
      <c r="DY14" s="648"/>
      <c r="DZ14" s="648"/>
      <c r="EA14" s="648"/>
      <c r="EB14" s="648"/>
      <c r="EC14" s="657"/>
    </row>
    <row r="15" spans="2:143" ht="11.25" customHeight="1" x14ac:dyDescent="0.15">
      <c r="B15" s="644" t="s">
        <v>264</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129</v>
      </c>
      <c r="AA15" s="650"/>
      <c r="AB15" s="650"/>
      <c r="AC15" s="650"/>
      <c r="AD15" s="651" t="s">
        <v>184</v>
      </c>
      <c r="AE15" s="651"/>
      <c r="AF15" s="651"/>
      <c r="AG15" s="651"/>
      <c r="AH15" s="651"/>
      <c r="AI15" s="651"/>
      <c r="AJ15" s="651"/>
      <c r="AK15" s="651"/>
      <c r="AL15" s="652" t="s">
        <v>243</v>
      </c>
      <c r="AM15" s="653"/>
      <c r="AN15" s="653"/>
      <c r="AO15" s="654"/>
      <c r="AP15" s="644" t="s">
        <v>265</v>
      </c>
      <c r="AQ15" s="645"/>
      <c r="AR15" s="645"/>
      <c r="AS15" s="645"/>
      <c r="AT15" s="645"/>
      <c r="AU15" s="645"/>
      <c r="AV15" s="645"/>
      <c r="AW15" s="645"/>
      <c r="AX15" s="645"/>
      <c r="AY15" s="645"/>
      <c r="AZ15" s="645"/>
      <c r="BA15" s="645"/>
      <c r="BB15" s="645"/>
      <c r="BC15" s="645"/>
      <c r="BD15" s="645"/>
      <c r="BE15" s="645"/>
      <c r="BF15" s="646"/>
      <c r="BG15" s="647">
        <v>628180</v>
      </c>
      <c r="BH15" s="648"/>
      <c r="BI15" s="648"/>
      <c r="BJ15" s="648"/>
      <c r="BK15" s="648"/>
      <c r="BL15" s="648"/>
      <c r="BM15" s="648"/>
      <c r="BN15" s="649"/>
      <c r="BO15" s="650">
        <v>3.2</v>
      </c>
      <c r="BP15" s="650"/>
      <c r="BQ15" s="650"/>
      <c r="BR15" s="650"/>
      <c r="BS15" s="656" t="s">
        <v>129</v>
      </c>
      <c r="BT15" s="648"/>
      <c r="BU15" s="648"/>
      <c r="BV15" s="648"/>
      <c r="BW15" s="648"/>
      <c r="BX15" s="648"/>
      <c r="BY15" s="648"/>
      <c r="BZ15" s="648"/>
      <c r="CA15" s="648"/>
      <c r="CB15" s="657"/>
      <c r="CD15" s="662" t="s">
        <v>266</v>
      </c>
      <c r="CE15" s="663"/>
      <c r="CF15" s="663"/>
      <c r="CG15" s="663"/>
      <c r="CH15" s="663"/>
      <c r="CI15" s="663"/>
      <c r="CJ15" s="663"/>
      <c r="CK15" s="663"/>
      <c r="CL15" s="663"/>
      <c r="CM15" s="663"/>
      <c r="CN15" s="663"/>
      <c r="CO15" s="663"/>
      <c r="CP15" s="663"/>
      <c r="CQ15" s="664"/>
      <c r="CR15" s="647">
        <v>6704929</v>
      </c>
      <c r="CS15" s="648"/>
      <c r="CT15" s="648"/>
      <c r="CU15" s="648"/>
      <c r="CV15" s="648"/>
      <c r="CW15" s="648"/>
      <c r="CX15" s="648"/>
      <c r="CY15" s="649"/>
      <c r="CZ15" s="650">
        <v>9.4</v>
      </c>
      <c r="DA15" s="650"/>
      <c r="DB15" s="650"/>
      <c r="DC15" s="650"/>
      <c r="DD15" s="656">
        <v>991191</v>
      </c>
      <c r="DE15" s="648"/>
      <c r="DF15" s="648"/>
      <c r="DG15" s="648"/>
      <c r="DH15" s="648"/>
      <c r="DI15" s="648"/>
      <c r="DJ15" s="648"/>
      <c r="DK15" s="648"/>
      <c r="DL15" s="648"/>
      <c r="DM15" s="648"/>
      <c r="DN15" s="648"/>
      <c r="DO15" s="648"/>
      <c r="DP15" s="649"/>
      <c r="DQ15" s="656">
        <v>4797762</v>
      </c>
      <c r="DR15" s="648"/>
      <c r="DS15" s="648"/>
      <c r="DT15" s="648"/>
      <c r="DU15" s="648"/>
      <c r="DV15" s="648"/>
      <c r="DW15" s="648"/>
      <c r="DX15" s="648"/>
      <c r="DY15" s="648"/>
      <c r="DZ15" s="648"/>
      <c r="EA15" s="648"/>
      <c r="EB15" s="648"/>
      <c r="EC15" s="657"/>
    </row>
    <row r="16" spans="2:143" ht="11.25" customHeight="1" x14ac:dyDescent="0.15">
      <c r="B16" s="644" t="s">
        <v>267</v>
      </c>
      <c r="C16" s="645"/>
      <c r="D16" s="645"/>
      <c r="E16" s="645"/>
      <c r="F16" s="645"/>
      <c r="G16" s="645"/>
      <c r="H16" s="645"/>
      <c r="I16" s="645"/>
      <c r="J16" s="645"/>
      <c r="K16" s="645"/>
      <c r="L16" s="645"/>
      <c r="M16" s="645"/>
      <c r="N16" s="645"/>
      <c r="O16" s="645"/>
      <c r="P16" s="645"/>
      <c r="Q16" s="646"/>
      <c r="R16" s="647">
        <v>37256</v>
      </c>
      <c r="S16" s="648"/>
      <c r="T16" s="648"/>
      <c r="U16" s="648"/>
      <c r="V16" s="648"/>
      <c r="W16" s="648"/>
      <c r="X16" s="648"/>
      <c r="Y16" s="649"/>
      <c r="Z16" s="650">
        <v>0.1</v>
      </c>
      <c r="AA16" s="650"/>
      <c r="AB16" s="650"/>
      <c r="AC16" s="650"/>
      <c r="AD16" s="651">
        <v>37256</v>
      </c>
      <c r="AE16" s="651"/>
      <c r="AF16" s="651"/>
      <c r="AG16" s="651"/>
      <c r="AH16" s="651"/>
      <c r="AI16" s="651"/>
      <c r="AJ16" s="651"/>
      <c r="AK16" s="651"/>
      <c r="AL16" s="652">
        <v>0.1</v>
      </c>
      <c r="AM16" s="653"/>
      <c r="AN16" s="653"/>
      <c r="AO16" s="654"/>
      <c r="AP16" s="644" t="s">
        <v>268</v>
      </c>
      <c r="AQ16" s="645"/>
      <c r="AR16" s="645"/>
      <c r="AS16" s="645"/>
      <c r="AT16" s="645"/>
      <c r="AU16" s="645"/>
      <c r="AV16" s="645"/>
      <c r="AW16" s="645"/>
      <c r="AX16" s="645"/>
      <c r="AY16" s="645"/>
      <c r="AZ16" s="645"/>
      <c r="BA16" s="645"/>
      <c r="BB16" s="645"/>
      <c r="BC16" s="645"/>
      <c r="BD16" s="645"/>
      <c r="BE16" s="645"/>
      <c r="BF16" s="646"/>
      <c r="BG16" s="647" t="s">
        <v>243</v>
      </c>
      <c r="BH16" s="648"/>
      <c r="BI16" s="648"/>
      <c r="BJ16" s="648"/>
      <c r="BK16" s="648"/>
      <c r="BL16" s="648"/>
      <c r="BM16" s="648"/>
      <c r="BN16" s="649"/>
      <c r="BO16" s="650" t="s">
        <v>243</v>
      </c>
      <c r="BP16" s="650"/>
      <c r="BQ16" s="650"/>
      <c r="BR16" s="650"/>
      <c r="BS16" s="656" t="s">
        <v>243</v>
      </c>
      <c r="BT16" s="648"/>
      <c r="BU16" s="648"/>
      <c r="BV16" s="648"/>
      <c r="BW16" s="648"/>
      <c r="BX16" s="648"/>
      <c r="BY16" s="648"/>
      <c r="BZ16" s="648"/>
      <c r="CA16" s="648"/>
      <c r="CB16" s="657"/>
      <c r="CD16" s="662" t="s">
        <v>269</v>
      </c>
      <c r="CE16" s="663"/>
      <c r="CF16" s="663"/>
      <c r="CG16" s="663"/>
      <c r="CH16" s="663"/>
      <c r="CI16" s="663"/>
      <c r="CJ16" s="663"/>
      <c r="CK16" s="663"/>
      <c r="CL16" s="663"/>
      <c r="CM16" s="663"/>
      <c r="CN16" s="663"/>
      <c r="CO16" s="663"/>
      <c r="CP16" s="663"/>
      <c r="CQ16" s="664"/>
      <c r="CR16" s="647">
        <v>19820</v>
      </c>
      <c r="CS16" s="648"/>
      <c r="CT16" s="648"/>
      <c r="CU16" s="648"/>
      <c r="CV16" s="648"/>
      <c r="CW16" s="648"/>
      <c r="CX16" s="648"/>
      <c r="CY16" s="649"/>
      <c r="CZ16" s="650">
        <v>0</v>
      </c>
      <c r="DA16" s="650"/>
      <c r="DB16" s="650"/>
      <c r="DC16" s="650"/>
      <c r="DD16" s="656" t="s">
        <v>129</v>
      </c>
      <c r="DE16" s="648"/>
      <c r="DF16" s="648"/>
      <c r="DG16" s="648"/>
      <c r="DH16" s="648"/>
      <c r="DI16" s="648"/>
      <c r="DJ16" s="648"/>
      <c r="DK16" s="648"/>
      <c r="DL16" s="648"/>
      <c r="DM16" s="648"/>
      <c r="DN16" s="648"/>
      <c r="DO16" s="648"/>
      <c r="DP16" s="649"/>
      <c r="DQ16" s="656">
        <v>1140</v>
      </c>
      <c r="DR16" s="648"/>
      <c r="DS16" s="648"/>
      <c r="DT16" s="648"/>
      <c r="DU16" s="648"/>
      <c r="DV16" s="648"/>
      <c r="DW16" s="648"/>
      <c r="DX16" s="648"/>
      <c r="DY16" s="648"/>
      <c r="DZ16" s="648"/>
      <c r="EA16" s="648"/>
      <c r="EB16" s="648"/>
      <c r="EC16" s="657"/>
    </row>
    <row r="17" spans="2:133" ht="11.25" customHeight="1" x14ac:dyDescent="0.15">
      <c r="B17" s="644" t="s">
        <v>270</v>
      </c>
      <c r="C17" s="645"/>
      <c r="D17" s="645"/>
      <c r="E17" s="645"/>
      <c r="F17" s="645"/>
      <c r="G17" s="645"/>
      <c r="H17" s="645"/>
      <c r="I17" s="645"/>
      <c r="J17" s="645"/>
      <c r="K17" s="645"/>
      <c r="L17" s="645"/>
      <c r="M17" s="645"/>
      <c r="N17" s="645"/>
      <c r="O17" s="645"/>
      <c r="P17" s="645"/>
      <c r="Q17" s="646"/>
      <c r="R17" s="647">
        <v>59741</v>
      </c>
      <c r="S17" s="648"/>
      <c r="T17" s="648"/>
      <c r="U17" s="648"/>
      <c r="V17" s="648"/>
      <c r="W17" s="648"/>
      <c r="X17" s="648"/>
      <c r="Y17" s="649"/>
      <c r="Z17" s="650">
        <v>0.1</v>
      </c>
      <c r="AA17" s="650"/>
      <c r="AB17" s="650"/>
      <c r="AC17" s="650"/>
      <c r="AD17" s="651">
        <v>59741</v>
      </c>
      <c r="AE17" s="651"/>
      <c r="AF17" s="651"/>
      <c r="AG17" s="651"/>
      <c r="AH17" s="651"/>
      <c r="AI17" s="651"/>
      <c r="AJ17" s="651"/>
      <c r="AK17" s="651"/>
      <c r="AL17" s="652">
        <v>0.2</v>
      </c>
      <c r="AM17" s="653"/>
      <c r="AN17" s="653"/>
      <c r="AO17" s="654"/>
      <c r="AP17" s="644" t="s">
        <v>271</v>
      </c>
      <c r="AQ17" s="645"/>
      <c r="AR17" s="645"/>
      <c r="AS17" s="645"/>
      <c r="AT17" s="645"/>
      <c r="AU17" s="645"/>
      <c r="AV17" s="645"/>
      <c r="AW17" s="645"/>
      <c r="AX17" s="645"/>
      <c r="AY17" s="645"/>
      <c r="AZ17" s="645"/>
      <c r="BA17" s="645"/>
      <c r="BB17" s="645"/>
      <c r="BC17" s="645"/>
      <c r="BD17" s="645"/>
      <c r="BE17" s="645"/>
      <c r="BF17" s="646"/>
      <c r="BG17" s="647" t="s">
        <v>243</v>
      </c>
      <c r="BH17" s="648"/>
      <c r="BI17" s="648"/>
      <c r="BJ17" s="648"/>
      <c r="BK17" s="648"/>
      <c r="BL17" s="648"/>
      <c r="BM17" s="648"/>
      <c r="BN17" s="649"/>
      <c r="BO17" s="650" t="s">
        <v>129</v>
      </c>
      <c r="BP17" s="650"/>
      <c r="BQ17" s="650"/>
      <c r="BR17" s="650"/>
      <c r="BS17" s="656" t="s">
        <v>129</v>
      </c>
      <c r="BT17" s="648"/>
      <c r="BU17" s="648"/>
      <c r="BV17" s="648"/>
      <c r="BW17" s="648"/>
      <c r="BX17" s="648"/>
      <c r="BY17" s="648"/>
      <c r="BZ17" s="648"/>
      <c r="CA17" s="648"/>
      <c r="CB17" s="657"/>
      <c r="CD17" s="662" t="s">
        <v>272</v>
      </c>
      <c r="CE17" s="663"/>
      <c r="CF17" s="663"/>
      <c r="CG17" s="663"/>
      <c r="CH17" s="663"/>
      <c r="CI17" s="663"/>
      <c r="CJ17" s="663"/>
      <c r="CK17" s="663"/>
      <c r="CL17" s="663"/>
      <c r="CM17" s="663"/>
      <c r="CN17" s="663"/>
      <c r="CO17" s="663"/>
      <c r="CP17" s="663"/>
      <c r="CQ17" s="664"/>
      <c r="CR17" s="647">
        <v>5205208</v>
      </c>
      <c r="CS17" s="648"/>
      <c r="CT17" s="648"/>
      <c r="CU17" s="648"/>
      <c r="CV17" s="648"/>
      <c r="CW17" s="648"/>
      <c r="CX17" s="648"/>
      <c r="CY17" s="649"/>
      <c r="CZ17" s="650">
        <v>7.3</v>
      </c>
      <c r="DA17" s="650"/>
      <c r="DB17" s="650"/>
      <c r="DC17" s="650"/>
      <c r="DD17" s="656" t="s">
        <v>184</v>
      </c>
      <c r="DE17" s="648"/>
      <c r="DF17" s="648"/>
      <c r="DG17" s="648"/>
      <c r="DH17" s="648"/>
      <c r="DI17" s="648"/>
      <c r="DJ17" s="648"/>
      <c r="DK17" s="648"/>
      <c r="DL17" s="648"/>
      <c r="DM17" s="648"/>
      <c r="DN17" s="648"/>
      <c r="DO17" s="648"/>
      <c r="DP17" s="649"/>
      <c r="DQ17" s="656">
        <v>5111834</v>
      </c>
      <c r="DR17" s="648"/>
      <c r="DS17" s="648"/>
      <c r="DT17" s="648"/>
      <c r="DU17" s="648"/>
      <c r="DV17" s="648"/>
      <c r="DW17" s="648"/>
      <c r="DX17" s="648"/>
      <c r="DY17" s="648"/>
      <c r="DZ17" s="648"/>
      <c r="EA17" s="648"/>
      <c r="EB17" s="648"/>
      <c r="EC17" s="657"/>
    </row>
    <row r="18" spans="2:133" ht="11.25" customHeight="1" x14ac:dyDescent="0.15">
      <c r="B18" s="644" t="s">
        <v>273</v>
      </c>
      <c r="C18" s="645"/>
      <c r="D18" s="645"/>
      <c r="E18" s="645"/>
      <c r="F18" s="645"/>
      <c r="G18" s="645"/>
      <c r="H18" s="645"/>
      <c r="I18" s="645"/>
      <c r="J18" s="645"/>
      <c r="K18" s="645"/>
      <c r="L18" s="645"/>
      <c r="M18" s="645"/>
      <c r="N18" s="645"/>
      <c r="O18" s="645"/>
      <c r="P18" s="645"/>
      <c r="Q18" s="646"/>
      <c r="R18" s="647">
        <v>164692</v>
      </c>
      <c r="S18" s="648"/>
      <c r="T18" s="648"/>
      <c r="U18" s="648"/>
      <c r="V18" s="648"/>
      <c r="W18" s="648"/>
      <c r="X18" s="648"/>
      <c r="Y18" s="649"/>
      <c r="Z18" s="650">
        <v>0.2</v>
      </c>
      <c r="AA18" s="650"/>
      <c r="AB18" s="650"/>
      <c r="AC18" s="650"/>
      <c r="AD18" s="651">
        <v>164692</v>
      </c>
      <c r="AE18" s="651"/>
      <c r="AF18" s="651"/>
      <c r="AG18" s="651"/>
      <c r="AH18" s="651"/>
      <c r="AI18" s="651"/>
      <c r="AJ18" s="651"/>
      <c r="AK18" s="651"/>
      <c r="AL18" s="652">
        <v>0.5</v>
      </c>
      <c r="AM18" s="653"/>
      <c r="AN18" s="653"/>
      <c r="AO18" s="654"/>
      <c r="AP18" s="644" t="s">
        <v>274</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243</v>
      </c>
      <c r="BP18" s="650"/>
      <c r="BQ18" s="650"/>
      <c r="BR18" s="650"/>
      <c r="BS18" s="656" t="s">
        <v>129</v>
      </c>
      <c r="BT18" s="648"/>
      <c r="BU18" s="648"/>
      <c r="BV18" s="648"/>
      <c r="BW18" s="648"/>
      <c r="BX18" s="648"/>
      <c r="BY18" s="648"/>
      <c r="BZ18" s="648"/>
      <c r="CA18" s="648"/>
      <c r="CB18" s="657"/>
      <c r="CD18" s="662" t="s">
        <v>275</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129</v>
      </c>
      <c r="DA18" s="650"/>
      <c r="DB18" s="650"/>
      <c r="DC18" s="650"/>
      <c r="DD18" s="656" t="s">
        <v>243</v>
      </c>
      <c r="DE18" s="648"/>
      <c r="DF18" s="648"/>
      <c r="DG18" s="648"/>
      <c r="DH18" s="648"/>
      <c r="DI18" s="648"/>
      <c r="DJ18" s="648"/>
      <c r="DK18" s="648"/>
      <c r="DL18" s="648"/>
      <c r="DM18" s="648"/>
      <c r="DN18" s="648"/>
      <c r="DO18" s="648"/>
      <c r="DP18" s="649"/>
      <c r="DQ18" s="656" t="s">
        <v>184</v>
      </c>
      <c r="DR18" s="648"/>
      <c r="DS18" s="648"/>
      <c r="DT18" s="648"/>
      <c r="DU18" s="648"/>
      <c r="DV18" s="648"/>
      <c r="DW18" s="648"/>
      <c r="DX18" s="648"/>
      <c r="DY18" s="648"/>
      <c r="DZ18" s="648"/>
      <c r="EA18" s="648"/>
      <c r="EB18" s="648"/>
      <c r="EC18" s="657"/>
    </row>
    <row r="19" spans="2:133" ht="11.25" customHeight="1" x14ac:dyDescent="0.15">
      <c r="B19" s="644" t="s">
        <v>276</v>
      </c>
      <c r="C19" s="645"/>
      <c r="D19" s="645"/>
      <c r="E19" s="645"/>
      <c r="F19" s="645"/>
      <c r="G19" s="645"/>
      <c r="H19" s="645"/>
      <c r="I19" s="645"/>
      <c r="J19" s="645"/>
      <c r="K19" s="645"/>
      <c r="L19" s="645"/>
      <c r="M19" s="645"/>
      <c r="N19" s="645"/>
      <c r="O19" s="645"/>
      <c r="P19" s="645"/>
      <c r="Q19" s="646"/>
      <c r="R19" s="647">
        <v>141407</v>
      </c>
      <c r="S19" s="648"/>
      <c r="T19" s="648"/>
      <c r="U19" s="648"/>
      <c r="V19" s="648"/>
      <c r="W19" s="648"/>
      <c r="X19" s="648"/>
      <c r="Y19" s="649"/>
      <c r="Z19" s="650">
        <v>0.2</v>
      </c>
      <c r="AA19" s="650"/>
      <c r="AB19" s="650"/>
      <c r="AC19" s="650"/>
      <c r="AD19" s="651">
        <v>141407</v>
      </c>
      <c r="AE19" s="651"/>
      <c r="AF19" s="651"/>
      <c r="AG19" s="651"/>
      <c r="AH19" s="651"/>
      <c r="AI19" s="651"/>
      <c r="AJ19" s="651"/>
      <c r="AK19" s="651"/>
      <c r="AL19" s="652">
        <v>0.5</v>
      </c>
      <c r="AM19" s="653"/>
      <c r="AN19" s="653"/>
      <c r="AO19" s="654"/>
      <c r="AP19" s="644" t="s">
        <v>277</v>
      </c>
      <c r="AQ19" s="645"/>
      <c r="AR19" s="645"/>
      <c r="AS19" s="645"/>
      <c r="AT19" s="645"/>
      <c r="AU19" s="645"/>
      <c r="AV19" s="645"/>
      <c r="AW19" s="645"/>
      <c r="AX19" s="645"/>
      <c r="AY19" s="645"/>
      <c r="AZ19" s="645"/>
      <c r="BA19" s="645"/>
      <c r="BB19" s="645"/>
      <c r="BC19" s="645"/>
      <c r="BD19" s="645"/>
      <c r="BE19" s="645"/>
      <c r="BF19" s="646"/>
      <c r="BG19" s="647">
        <v>1634788</v>
      </c>
      <c r="BH19" s="648"/>
      <c r="BI19" s="648"/>
      <c r="BJ19" s="648"/>
      <c r="BK19" s="648"/>
      <c r="BL19" s="648"/>
      <c r="BM19" s="648"/>
      <c r="BN19" s="649"/>
      <c r="BO19" s="650">
        <v>8.3000000000000007</v>
      </c>
      <c r="BP19" s="650"/>
      <c r="BQ19" s="650"/>
      <c r="BR19" s="650"/>
      <c r="BS19" s="656" t="s">
        <v>243</v>
      </c>
      <c r="BT19" s="648"/>
      <c r="BU19" s="648"/>
      <c r="BV19" s="648"/>
      <c r="BW19" s="648"/>
      <c r="BX19" s="648"/>
      <c r="BY19" s="648"/>
      <c r="BZ19" s="648"/>
      <c r="CA19" s="648"/>
      <c r="CB19" s="657"/>
      <c r="CD19" s="662" t="s">
        <v>278</v>
      </c>
      <c r="CE19" s="663"/>
      <c r="CF19" s="663"/>
      <c r="CG19" s="663"/>
      <c r="CH19" s="663"/>
      <c r="CI19" s="663"/>
      <c r="CJ19" s="663"/>
      <c r="CK19" s="663"/>
      <c r="CL19" s="663"/>
      <c r="CM19" s="663"/>
      <c r="CN19" s="663"/>
      <c r="CO19" s="663"/>
      <c r="CP19" s="663"/>
      <c r="CQ19" s="664"/>
      <c r="CR19" s="647" t="s">
        <v>243</v>
      </c>
      <c r="CS19" s="648"/>
      <c r="CT19" s="648"/>
      <c r="CU19" s="648"/>
      <c r="CV19" s="648"/>
      <c r="CW19" s="648"/>
      <c r="CX19" s="648"/>
      <c r="CY19" s="649"/>
      <c r="CZ19" s="650" t="s">
        <v>243</v>
      </c>
      <c r="DA19" s="650"/>
      <c r="DB19" s="650"/>
      <c r="DC19" s="650"/>
      <c r="DD19" s="656" t="s">
        <v>129</v>
      </c>
      <c r="DE19" s="648"/>
      <c r="DF19" s="648"/>
      <c r="DG19" s="648"/>
      <c r="DH19" s="648"/>
      <c r="DI19" s="648"/>
      <c r="DJ19" s="648"/>
      <c r="DK19" s="648"/>
      <c r="DL19" s="648"/>
      <c r="DM19" s="648"/>
      <c r="DN19" s="648"/>
      <c r="DO19" s="648"/>
      <c r="DP19" s="649"/>
      <c r="DQ19" s="656" t="s">
        <v>243</v>
      </c>
      <c r="DR19" s="648"/>
      <c r="DS19" s="648"/>
      <c r="DT19" s="648"/>
      <c r="DU19" s="648"/>
      <c r="DV19" s="648"/>
      <c r="DW19" s="648"/>
      <c r="DX19" s="648"/>
      <c r="DY19" s="648"/>
      <c r="DZ19" s="648"/>
      <c r="EA19" s="648"/>
      <c r="EB19" s="648"/>
      <c r="EC19" s="657"/>
    </row>
    <row r="20" spans="2:133" ht="11.25" customHeight="1" x14ac:dyDescent="0.15">
      <c r="B20" s="644" t="s">
        <v>279</v>
      </c>
      <c r="C20" s="645"/>
      <c r="D20" s="645"/>
      <c r="E20" s="645"/>
      <c r="F20" s="645"/>
      <c r="G20" s="645"/>
      <c r="H20" s="645"/>
      <c r="I20" s="645"/>
      <c r="J20" s="645"/>
      <c r="K20" s="645"/>
      <c r="L20" s="645"/>
      <c r="M20" s="645"/>
      <c r="N20" s="645"/>
      <c r="O20" s="645"/>
      <c r="P20" s="645"/>
      <c r="Q20" s="646"/>
      <c r="R20" s="647">
        <v>17406</v>
      </c>
      <c r="S20" s="648"/>
      <c r="T20" s="648"/>
      <c r="U20" s="648"/>
      <c r="V20" s="648"/>
      <c r="W20" s="648"/>
      <c r="X20" s="648"/>
      <c r="Y20" s="649"/>
      <c r="Z20" s="650">
        <v>0</v>
      </c>
      <c r="AA20" s="650"/>
      <c r="AB20" s="650"/>
      <c r="AC20" s="650"/>
      <c r="AD20" s="651">
        <v>17406</v>
      </c>
      <c r="AE20" s="651"/>
      <c r="AF20" s="651"/>
      <c r="AG20" s="651"/>
      <c r="AH20" s="651"/>
      <c r="AI20" s="651"/>
      <c r="AJ20" s="651"/>
      <c r="AK20" s="651"/>
      <c r="AL20" s="652">
        <v>0.1</v>
      </c>
      <c r="AM20" s="653"/>
      <c r="AN20" s="653"/>
      <c r="AO20" s="654"/>
      <c r="AP20" s="644" t="s">
        <v>280</v>
      </c>
      <c r="AQ20" s="645"/>
      <c r="AR20" s="645"/>
      <c r="AS20" s="645"/>
      <c r="AT20" s="645"/>
      <c r="AU20" s="645"/>
      <c r="AV20" s="645"/>
      <c r="AW20" s="645"/>
      <c r="AX20" s="645"/>
      <c r="AY20" s="645"/>
      <c r="AZ20" s="645"/>
      <c r="BA20" s="645"/>
      <c r="BB20" s="645"/>
      <c r="BC20" s="645"/>
      <c r="BD20" s="645"/>
      <c r="BE20" s="645"/>
      <c r="BF20" s="646"/>
      <c r="BG20" s="647">
        <v>1634788</v>
      </c>
      <c r="BH20" s="648"/>
      <c r="BI20" s="648"/>
      <c r="BJ20" s="648"/>
      <c r="BK20" s="648"/>
      <c r="BL20" s="648"/>
      <c r="BM20" s="648"/>
      <c r="BN20" s="649"/>
      <c r="BO20" s="650">
        <v>8.3000000000000007</v>
      </c>
      <c r="BP20" s="650"/>
      <c r="BQ20" s="650"/>
      <c r="BR20" s="650"/>
      <c r="BS20" s="656" t="s">
        <v>243</v>
      </c>
      <c r="BT20" s="648"/>
      <c r="BU20" s="648"/>
      <c r="BV20" s="648"/>
      <c r="BW20" s="648"/>
      <c r="BX20" s="648"/>
      <c r="BY20" s="648"/>
      <c r="BZ20" s="648"/>
      <c r="CA20" s="648"/>
      <c r="CB20" s="657"/>
      <c r="CD20" s="662" t="s">
        <v>281</v>
      </c>
      <c r="CE20" s="663"/>
      <c r="CF20" s="663"/>
      <c r="CG20" s="663"/>
      <c r="CH20" s="663"/>
      <c r="CI20" s="663"/>
      <c r="CJ20" s="663"/>
      <c r="CK20" s="663"/>
      <c r="CL20" s="663"/>
      <c r="CM20" s="663"/>
      <c r="CN20" s="663"/>
      <c r="CO20" s="663"/>
      <c r="CP20" s="663"/>
      <c r="CQ20" s="664"/>
      <c r="CR20" s="647">
        <v>71146204</v>
      </c>
      <c r="CS20" s="648"/>
      <c r="CT20" s="648"/>
      <c r="CU20" s="648"/>
      <c r="CV20" s="648"/>
      <c r="CW20" s="648"/>
      <c r="CX20" s="648"/>
      <c r="CY20" s="649"/>
      <c r="CZ20" s="650">
        <v>100</v>
      </c>
      <c r="DA20" s="650"/>
      <c r="DB20" s="650"/>
      <c r="DC20" s="650"/>
      <c r="DD20" s="656">
        <v>5227766</v>
      </c>
      <c r="DE20" s="648"/>
      <c r="DF20" s="648"/>
      <c r="DG20" s="648"/>
      <c r="DH20" s="648"/>
      <c r="DI20" s="648"/>
      <c r="DJ20" s="648"/>
      <c r="DK20" s="648"/>
      <c r="DL20" s="648"/>
      <c r="DM20" s="648"/>
      <c r="DN20" s="648"/>
      <c r="DO20" s="648"/>
      <c r="DP20" s="649"/>
      <c r="DQ20" s="656">
        <v>36062301</v>
      </c>
      <c r="DR20" s="648"/>
      <c r="DS20" s="648"/>
      <c r="DT20" s="648"/>
      <c r="DU20" s="648"/>
      <c r="DV20" s="648"/>
      <c r="DW20" s="648"/>
      <c r="DX20" s="648"/>
      <c r="DY20" s="648"/>
      <c r="DZ20" s="648"/>
      <c r="EA20" s="648"/>
      <c r="EB20" s="648"/>
      <c r="EC20" s="657"/>
    </row>
    <row r="21" spans="2:133" ht="11.25" customHeight="1" x14ac:dyDescent="0.15">
      <c r="B21" s="644" t="s">
        <v>282</v>
      </c>
      <c r="C21" s="645"/>
      <c r="D21" s="645"/>
      <c r="E21" s="645"/>
      <c r="F21" s="645"/>
      <c r="G21" s="645"/>
      <c r="H21" s="645"/>
      <c r="I21" s="645"/>
      <c r="J21" s="645"/>
      <c r="K21" s="645"/>
      <c r="L21" s="645"/>
      <c r="M21" s="645"/>
      <c r="N21" s="645"/>
      <c r="O21" s="645"/>
      <c r="P21" s="645"/>
      <c r="Q21" s="646"/>
      <c r="R21" s="647">
        <v>5879</v>
      </c>
      <c r="S21" s="648"/>
      <c r="T21" s="648"/>
      <c r="U21" s="648"/>
      <c r="V21" s="648"/>
      <c r="W21" s="648"/>
      <c r="X21" s="648"/>
      <c r="Y21" s="649"/>
      <c r="Z21" s="650">
        <v>0</v>
      </c>
      <c r="AA21" s="650"/>
      <c r="AB21" s="650"/>
      <c r="AC21" s="650"/>
      <c r="AD21" s="651">
        <v>5879</v>
      </c>
      <c r="AE21" s="651"/>
      <c r="AF21" s="651"/>
      <c r="AG21" s="651"/>
      <c r="AH21" s="651"/>
      <c r="AI21" s="651"/>
      <c r="AJ21" s="651"/>
      <c r="AK21" s="651"/>
      <c r="AL21" s="652">
        <v>0</v>
      </c>
      <c r="AM21" s="653"/>
      <c r="AN21" s="653"/>
      <c r="AO21" s="654"/>
      <c r="AP21" s="666" t="s">
        <v>283</v>
      </c>
      <c r="AQ21" s="667"/>
      <c r="AR21" s="667"/>
      <c r="AS21" s="667"/>
      <c r="AT21" s="667"/>
      <c r="AU21" s="667"/>
      <c r="AV21" s="667"/>
      <c r="AW21" s="667"/>
      <c r="AX21" s="667"/>
      <c r="AY21" s="667"/>
      <c r="AZ21" s="667"/>
      <c r="BA21" s="667"/>
      <c r="BB21" s="667"/>
      <c r="BC21" s="667"/>
      <c r="BD21" s="667"/>
      <c r="BE21" s="667"/>
      <c r="BF21" s="668"/>
      <c r="BG21" s="647">
        <v>448</v>
      </c>
      <c r="BH21" s="648"/>
      <c r="BI21" s="648"/>
      <c r="BJ21" s="648"/>
      <c r="BK21" s="648"/>
      <c r="BL21" s="648"/>
      <c r="BM21" s="648"/>
      <c r="BN21" s="649"/>
      <c r="BO21" s="650">
        <v>0</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284</v>
      </c>
      <c r="C22" s="645"/>
      <c r="D22" s="645"/>
      <c r="E22" s="645"/>
      <c r="F22" s="645"/>
      <c r="G22" s="645"/>
      <c r="H22" s="645"/>
      <c r="I22" s="645"/>
      <c r="J22" s="645"/>
      <c r="K22" s="645"/>
      <c r="L22" s="645"/>
      <c r="M22" s="645"/>
      <c r="N22" s="645"/>
      <c r="O22" s="645"/>
      <c r="P22" s="645"/>
      <c r="Q22" s="646"/>
      <c r="R22" s="647">
        <v>7990276</v>
      </c>
      <c r="S22" s="648"/>
      <c r="T22" s="648"/>
      <c r="U22" s="648"/>
      <c r="V22" s="648"/>
      <c r="W22" s="648"/>
      <c r="X22" s="648"/>
      <c r="Y22" s="649"/>
      <c r="Z22" s="650">
        <v>11.1</v>
      </c>
      <c r="AA22" s="650"/>
      <c r="AB22" s="650"/>
      <c r="AC22" s="650"/>
      <c r="AD22" s="651">
        <v>7419139</v>
      </c>
      <c r="AE22" s="651"/>
      <c r="AF22" s="651"/>
      <c r="AG22" s="651"/>
      <c r="AH22" s="651"/>
      <c r="AI22" s="651"/>
      <c r="AJ22" s="651"/>
      <c r="AK22" s="651"/>
      <c r="AL22" s="652">
        <v>24.7</v>
      </c>
      <c r="AM22" s="653"/>
      <c r="AN22" s="653"/>
      <c r="AO22" s="654"/>
      <c r="AP22" s="666" t="s">
        <v>285</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243</v>
      </c>
      <c r="BP22" s="650"/>
      <c r="BQ22" s="650"/>
      <c r="BR22" s="650"/>
      <c r="BS22" s="656" t="s">
        <v>129</v>
      </c>
      <c r="BT22" s="648"/>
      <c r="BU22" s="648"/>
      <c r="BV22" s="648"/>
      <c r="BW22" s="648"/>
      <c r="BX22" s="648"/>
      <c r="BY22" s="648"/>
      <c r="BZ22" s="648"/>
      <c r="CA22" s="648"/>
      <c r="CB22" s="657"/>
      <c r="CD22" s="629" t="s">
        <v>286</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287</v>
      </c>
      <c r="C23" s="645"/>
      <c r="D23" s="645"/>
      <c r="E23" s="645"/>
      <c r="F23" s="645"/>
      <c r="G23" s="645"/>
      <c r="H23" s="645"/>
      <c r="I23" s="645"/>
      <c r="J23" s="645"/>
      <c r="K23" s="645"/>
      <c r="L23" s="645"/>
      <c r="M23" s="645"/>
      <c r="N23" s="645"/>
      <c r="O23" s="645"/>
      <c r="P23" s="645"/>
      <c r="Q23" s="646"/>
      <c r="R23" s="647">
        <v>7419139</v>
      </c>
      <c r="S23" s="648"/>
      <c r="T23" s="648"/>
      <c r="U23" s="648"/>
      <c r="V23" s="648"/>
      <c r="W23" s="648"/>
      <c r="X23" s="648"/>
      <c r="Y23" s="649"/>
      <c r="Z23" s="650">
        <v>10.3</v>
      </c>
      <c r="AA23" s="650"/>
      <c r="AB23" s="650"/>
      <c r="AC23" s="650"/>
      <c r="AD23" s="651">
        <v>7419139</v>
      </c>
      <c r="AE23" s="651"/>
      <c r="AF23" s="651"/>
      <c r="AG23" s="651"/>
      <c r="AH23" s="651"/>
      <c r="AI23" s="651"/>
      <c r="AJ23" s="651"/>
      <c r="AK23" s="651"/>
      <c r="AL23" s="652">
        <v>24.7</v>
      </c>
      <c r="AM23" s="653"/>
      <c r="AN23" s="653"/>
      <c r="AO23" s="654"/>
      <c r="AP23" s="666" t="s">
        <v>288</v>
      </c>
      <c r="AQ23" s="667"/>
      <c r="AR23" s="667"/>
      <c r="AS23" s="667"/>
      <c r="AT23" s="667"/>
      <c r="AU23" s="667"/>
      <c r="AV23" s="667"/>
      <c r="AW23" s="667"/>
      <c r="AX23" s="667"/>
      <c r="AY23" s="667"/>
      <c r="AZ23" s="667"/>
      <c r="BA23" s="667"/>
      <c r="BB23" s="667"/>
      <c r="BC23" s="667"/>
      <c r="BD23" s="667"/>
      <c r="BE23" s="667"/>
      <c r="BF23" s="668"/>
      <c r="BG23" s="647">
        <v>1634340</v>
      </c>
      <c r="BH23" s="648"/>
      <c r="BI23" s="648"/>
      <c r="BJ23" s="648"/>
      <c r="BK23" s="648"/>
      <c r="BL23" s="648"/>
      <c r="BM23" s="648"/>
      <c r="BN23" s="649"/>
      <c r="BO23" s="650">
        <v>8.3000000000000007</v>
      </c>
      <c r="BP23" s="650"/>
      <c r="BQ23" s="650"/>
      <c r="BR23" s="650"/>
      <c r="BS23" s="656" t="s">
        <v>184</v>
      </c>
      <c r="BT23" s="648"/>
      <c r="BU23" s="648"/>
      <c r="BV23" s="648"/>
      <c r="BW23" s="648"/>
      <c r="BX23" s="648"/>
      <c r="BY23" s="648"/>
      <c r="BZ23" s="648"/>
      <c r="CA23" s="648"/>
      <c r="CB23" s="657"/>
      <c r="CD23" s="629" t="s">
        <v>226</v>
      </c>
      <c r="CE23" s="630"/>
      <c r="CF23" s="630"/>
      <c r="CG23" s="630"/>
      <c r="CH23" s="630"/>
      <c r="CI23" s="630"/>
      <c r="CJ23" s="630"/>
      <c r="CK23" s="630"/>
      <c r="CL23" s="630"/>
      <c r="CM23" s="630"/>
      <c r="CN23" s="630"/>
      <c r="CO23" s="630"/>
      <c r="CP23" s="630"/>
      <c r="CQ23" s="631"/>
      <c r="CR23" s="629" t="s">
        <v>289</v>
      </c>
      <c r="CS23" s="630"/>
      <c r="CT23" s="630"/>
      <c r="CU23" s="630"/>
      <c r="CV23" s="630"/>
      <c r="CW23" s="630"/>
      <c r="CX23" s="630"/>
      <c r="CY23" s="631"/>
      <c r="CZ23" s="629" t="s">
        <v>290</v>
      </c>
      <c r="DA23" s="630"/>
      <c r="DB23" s="630"/>
      <c r="DC23" s="631"/>
      <c r="DD23" s="629" t="s">
        <v>291</v>
      </c>
      <c r="DE23" s="630"/>
      <c r="DF23" s="630"/>
      <c r="DG23" s="630"/>
      <c r="DH23" s="630"/>
      <c r="DI23" s="630"/>
      <c r="DJ23" s="630"/>
      <c r="DK23" s="631"/>
      <c r="DL23" s="678" t="s">
        <v>292</v>
      </c>
      <c r="DM23" s="679"/>
      <c r="DN23" s="679"/>
      <c r="DO23" s="679"/>
      <c r="DP23" s="679"/>
      <c r="DQ23" s="679"/>
      <c r="DR23" s="679"/>
      <c r="DS23" s="679"/>
      <c r="DT23" s="679"/>
      <c r="DU23" s="679"/>
      <c r="DV23" s="680"/>
      <c r="DW23" s="629" t="s">
        <v>293</v>
      </c>
      <c r="DX23" s="630"/>
      <c r="DY23" s="630"/>
      <c r="DZ23" s="630"/>
      <c r="EA23" s="630"/>
      <c r="EB23" s="630"/>
      <c r="EC23" s="631"/>
    </row>
    <row r="24" spans="2:133" ht="11.25" customHeight="1" x14ac:dyDescent="0.15">
      <c r="B24" s="644" t="s">
        <v>294</v>
      </c>
      <c r="C24" s="645"/>
      <c r="D24" s="645"/>
      <c r="E24" s="645"/>
      <c r="F24" s="645"/>
      <c r="G24" s="645"/>
      <c r="H24" s="645"/>
      <c r="I24" s="645"/>
      <c r="J24" s="645"/>
      <c r="K24" s="645"/>
      <c r="L24" s="645"/>
      <c r="M24" s="645"/>
      <c r="N24" s="645"/>
      <c r="O24" s="645"/>
      <c r="P24" s="645"/>
      <c r="Q24" s="646"/>
      <c r="R24" s="647">
        <v>571137</v>
      </c>
      <c r="S24" s="648"/>
      <c r="T24" s="648"/>
      <c r="U24" s="648"/>
      <c r="V24" s="648"/>
      <c r="W24" s="648"/>
      <c r="X24" s="648"/>
      <c r="Y24" s="649"/>
      <c r="Z24" s="650">
        <v>0.8</v>
      </c>
      <c r="AA24" s="650"/>
      <c r="AB24" s="650"/>
      <c r="AC24" s="650"/>
      <c r="AD24" s="651" t="s">
        <v>129</v>
      </c>
      <c r="AE24" s="651"/>
      <c r="AF24" s="651"/>
      <c r="AG24" s="651"/>
      <c r="AH24" s="651"/>
      <c r="AI24" s="651"/>
      <c r="AJ24" s="651"/>
      <c r="AK24" s="651"/>
      <c r="AL24" s="652" t="s">
        <v>243</v>
      </c>
      <c r="AM24" s="653"/>
      <c r="AN24" s="653"/>
      <c r="AO24" s="654"/>
      <c r="AP24" s="666" t="s">
        <v>295</v>
      </c>
      <c r="AQ24" s="667"/>
      <c r="AR24" s="667"/>
      <c r="AS24" s="667"/>
      <c r="AT24" s="667"/>
      <c r="AU24" s="667"/>
      <c r="AV24" s="667"/>
      <c r="AW24" s="667"/>
      <c r="AX24" s="667"/>
      <c r="AY24" s="667"/>
      <c r="AZ24" s="667"/>
      <c r="BA24" s="667"/>
      <c r="BB24" s="667"/>
      <c r="BC24" s="667"/>
      <c r="BD24" s="667"/>
      <c r="BE24" s="667"/>
      <c r="BF24" s="668"/>
      <c r="BG24" s="647" t="s">
        <v>243</v>
      </c>
      <c r="BH24" s="648"/>
      <c r="BI24" s="648"/>
      <c r="BJ24" s="648"/>
      <c r="BK24" s="648"/>
      <c r="BL24" s="648"/>
      <c r="BM24" s="648"/>
      <c r="BN24" s="649"/>
      <c r="BO24" s="650" t="s">
        <v>243</v>
      </c>
      <c r="BP24" s="650"/>
      <c r="BQ24" s="650"/>
      <c r="BR24" s="650"/>
      <c r="BS24" s="656" t="s">
        <v>184</v>
      </c>
      <c r="BT24" s="648"/>
      <c r="BU24" s="648"/>
      <c r="BV24" s="648"/>
      <c r="BW24" s="648"/>
      <c r="BX24" s="648"/>
      <c r="BY24" s="648"/>
      <c r="BZ24" s="648"/>
      <c r="CA24" s="648"/>
      <c r="CB24" s="657"/>
      <c r="CD24" s="658" t="s">
        <v>296</v>
      </c>
      <c r="CE24" s="659"/>
      <c r="CF24" s="659"/>
      <c r="CG24" s="659"/>
      <c r="CH24" s="659"/>
      <c r="CI24" s="659"/>
      <c r="CJ24" s="659"/>
      <c r="CK24" s="659"/>
      <c r="CL24" s="659"/>
      <c r="CM24" s="659"/>
      <c r="CN24" s="659"/>
      <c r="CO24" s="659"/>
      <c r="CP24" s="659"/>
      <c r="CQ24" s="660"/>
      <c r="CR24" s="636">
        <v>29439169</v>
      </c>
      <c r="CS24" s="637"/>
      <c r="CT24" s="637"/>
      <c r="CU24" s="637"/>
      <c r="CV24" s="637"/>
      <c r="CW24" s="637"/>
      <c r="CX24" s="637"/>
      <c r="CY24" s="638"/>
      <c r="CZ24" s="641">
        <v>41.4</v>
      </c>
      <c r="DA24" s="642"/>
      <c r="DB24" s="642"/>
      <c r="DC24" s="661"/>
      <c r="DD24" s="686">
        <v>18339331</v>
      </c>
      <c r="DE24" s="637"/>
      <c r="DF24" s="637"/>
      <c r="DG24" s="637"/>
      <c r="DH24" s="637"/>
      <c r="DI24" s="637"/>
      <c r="DJ24" s="637"/>
      <c r="DK24" s="638"/>
      <c r="DL24" s="686">
        <v>17912572</v>
      </c>
      <c r="DM24" s="637"/>
      <c r="DN24" s="637"/>
      <c r="DO24" s="637"/>
      <c r="DP24" s="637"/>
      <c r="DQ24" s="637"/>
      <c r="DR24" s="637"/>
      <c r="DS24" s="637"/>
      <c r="DT24" s="637"/>
      <c r="DU24" s="637"/>
      <c r="DV24" s="638"/>
      <c r="DW24" s="641">
        <v>55.7</v>
      </c>
      <c r="DX24" s="642"/>
      <c r="DY24" s="642"/>
      <c r="DZ24" s="642"/>
      <c r="EA24" s="642"/>
      <c r="EB24" s="642"/>
      <c r="EC24" s="643"/>
    </row>
    <row r="25" spans="2:133" ht="11.25" customHeight="1" x14ac:dyDescent="0.15">
      <c r="B25" s="644" t="s">
        <v>297</v>
      </c>
      <c r="C25" s="645"/>
      <c r="D25" s="645"/>
      <c r="E25" s="645"/>
      <c r="F25" s="645"/>
      <c r="G25" s="645"/>
      <c r="H25" s="645"/>
      <c r="I25" s="645"/>
      <c r="J25" s="645"/>
      <c r="K25" s="645"/>
      <c r="L25" s="645"/>
      <c r="M25" s="645"/>
      <c r="N25" s="645"/>
      <c r="O25" s="645"/>
      <c r="P25" s="645"/>
      <c r="Q25" s="646"/>
      <c r="R25" s="647" t="s">
        <v>129</v>
      </c>
      <c r="S25" s="648"/>
      <c r="T25" s="648"/>
      <c r="U25" s="648"/>
      <c r="V25" s="648"/>
      <c r="W25" s="648"/>
      <c r="X25" s="648"/>
      <c r="Y25" s="649"/>
      <c r="Z25" s="650" t="s">
        <v>129</v>
      </c>
      <c r="AA25" s="650"/>
      <c r="AB25" s="650"/>
      <c r="AC25" s="650"/>
      <c r="AD25" s="651" t="s">
        <v>129</v>
      </c>
      <c r="AE25" s="651"/>
      <c r="AF25" s="651"/>
      <c r="AG25" s="651"/>
      <c r="AH25" s="651"/>
      <c r="AI25" s="651"/>
      <c r="AJ25" s="651"/>
      <c r="AK25" s="651"/>
      <c r="AL25" s="652" t="s">
        <v>243</v>
      </c>
      <c r="AM25" s="653"/>
      <c r="AN25" s="653"/>
      <c r="AO25" s="654"/>
      <c r="AP25" s="666" t="s">
        <v>298</v>
      </c>
      <c r="AQ25" s="667"/>
      <c r="AR25" s="667"/>
      <c r="AS25" s="667"/>
      <c r="AT25" s="667"/>
      <c r="AU25" s="667"/>
      <c r="AV25" s="667"/>
      <c r="AW25" s="667"/>
      <c r="AX25" s="667"/>
      <c r="AY25" s="667"/>
      <c r="AZ25" s="667"/>
      <c r="BA25" s="667"/>
      <c r="BB25" s="667"/>
      <c r="BC25" s="667"/>
      <c r="BD25" s="667"/>
      <c r="BE25" s="667"/>
      <c r="BF25" s="668"/>
      <c r="BG25" s="647" t="s">
        <v>243</v>
      </c>
      <c r="BH25" s="648"/>
      <c r="BI25" s="648"/>
      <c r="BJ25" s="648"/>
      <c r="BK25" s="648"/>
      <c r="BL25" s="648"/>
      <c r="BM25" s="648"/>
      <c r="BN25" s="649"/>
      <c r="BO25" s="650" t="s">
        <v>243</v>
      </c>
      <c r="BP25" s="650"/>
      <c r="BQ25" s="650"/>
      <c r="BR25" s="650"/>
      <c r="BS25" s="656" t="s">
        <v>129</v>
      </c>
      <c r="BT25" s="648"/>
      <c r="BU25" s="648"/>
      <c r="BV25" s="648"/>
      <c r="BW25" s="648"/>
      <c r="BX25" s="648"/>
      <c r="BY25" s="648"/>
      <c r="BZ25" s="648"/>
      <c r="CA25" s="648"/>
      <c r="CB25" s="657"/>
      <c r="CD25" s="662" t="s">
        <v>299</v>
      </c>
      <c r="CE25" s="663"/>
      <c r="CF25" s="663"/>
      <c r="CG25" s="663"/>
      <c r="CH25" s="663"/>
      <c r="CI25" s="663"/>
      <c r="CJ25" s="663"/>
      <c r="CK25" s="663"/>
      <c r="CL25" s="663"/>
      <c r="CM25" s="663"/>
      <c r="CN25" s="663"/>
      <c r="CO25" s="663"/>
      <c r="CP25" s="663"/>
      <c r="CQ25" s="664"/>
      <c r="CR25" s="647">
        <v>10648915</v>
      </c>
      <c r="CS25" s="683"/>
      <c r="CT25" s="683"/>
      <c r="CU25" s="683"/>
      <c r="CV25" s="683"/>
      <c r="CW25" s="683"/>
      <c r="CX25" s="683"/>
      <c r="CY25" s="684"/>
      <c r="CZ25" s="652">
        <v>15</v>
      </c>
      <c r="DA25" s="681"/>
      <c r="DB25" s="681"/>
      <c r="DC25" s="685"/>
      <c r="DD25" s="656">
        <v>9447091</v>
      </c>
      <c r="DE25" s="683"/>
      <c r="DF25" s="683"/>
      <c r="DG25" s="683"/>
      <c r="DH25" s="683"/>
      <c r="DI25" s="683"/>
      <c r="DJ25" s="683"/>
      <c r="DK25" s="684"/>
      <c r="DL25" s="656">
        <v>9109933</v>
      </c>
      <c r="DM25" s="683"/>
      <c r="DN25" s="683"/>
      <c r="DO25" s="683"/>
      <c r="DP25" s="683"/>
      <c r="DQ25" s="683"/>
      <c r="DR25" s="683"/>
      <c r="DS25" s="683"/>
      <c r="DT25" s="683"/>
      <c r="DU25" s="683"/>
      <c r="DV25" s="684"/>
      <c r="DW25" s="652">
        <v>28.3</v>
      </c>
      <c r="DX25" s="681"/>
      <c r="DY25" s="681"/>
      <c r="DZ25" s="681"/>
      <c r="EA25" s="681"/>
      <c r="EB25" s="681"/>
      <c r="EC25" s="682"/>
    </row>
    <row r="26" spans="2:133" ht="11.25" customHeight="1" x14ac:dyDescent="0.15">
      <c r="B26" s="644" t="s">
        <v>300</v>
      </c>
      <c r="C26" s="645"/>
      <c r="D26" s="645"/>
      <c r="E26" s="645"/>
      <c r="F26" s="645"/>
      <c r="G26" s="645"/>
      <c r="H26" s="645"/>
      <c r="I26" s="645"/>
      <c r="J26" s="645"/>
      <c r="K26" s="645"/>
      <c r="L26" s="645"/>
      <c r="M26" s="645"/>
      <c r="N26" s="645"/>
      <c r="O26" s="645"/>
      <c r="P26" s="645"/>
      <c r="Q26" s="646"/>
      <c r="R26" s="647">
        <v>31800614</v>
      </c>
      <c r="S26" s="648"/>
      <c r="T26" s="648"/>
      <c r="U26" s="648"/>
      <c r="V26" s="648"/>
      <c r="W26" s="648"/>
      <c r="X26" s="648"/>
      <c r="Y26" s="649"/>
      <c r="Z26" s="650">
        <v>44.2</v>
      </c>
      <c r="AA26" s="650"/>
      <c r="AB26" s="650"/>
      <c r="AC26" s="650"/>
      <c r="AD26" s="651">
        <v>29595137</v>
      </c>
      <c r="AE26" s="651"/>
      <c r="AF26" s="651"/>
      <c r="AG26" s="651"/>
      <c r="AH26" s="651"/>
      <c r="AI26" s="651"/>
      <c r="AJ26" s="651"/>
      <c r="AK26" s="651"/>
      <c r="AL26" s="652">
        <v>98.7</v>
      </c>
      <c r="AM26" s="653"/>
      <c r="AN26" s="653"/>
      <c r="AO26" s="654"/>
      <c r="AP26" s="666" t="s">
        <v>301</v>
      </c>
      <c r="AQ26" s="687"/>
      <c r="AR26" s="687"/>
      <c r="AS26" s="687"/>
      <c r="AT26" s="687"/>
      <c r="AU26" s="687"/>
      <c r="AV26" s="687"/>
      <c r="AW26" s="687"/>
      <c r="AX26" s="687"/>
      <c r="AY26" s="687"/>
      <c r="AZ26" s="687"/>
      <c r="BA26" s="687"/>
      <c r="BB26" s="687"/>
      <c r="BC26" s="687"/>
      <c r="BD26" s="687"/>
      <c r="BE26" s="687"/>
      <c r="BF26" s="668"/>
      <c r="BG26" s="647" t="s">
        <v>243</v>
      </c>
      <c r="BH26" s="648"/>
      <c r="BI26" s="648"/>
      <c r="BJ26" s="648"/>
      <c r="BK26" s="648"/>
      <c r="BL26" s="648"/>
      <c r="BM26" s="648"/>
      <c r="BN26" s="649"/>
      <c r="BO26" s="650" t="s">
        <v>243</v>
      </c>
      <c r="BP26" s="650"/>
      <c r="BQ26" s="650"/>
      <c r="BR26" s="650"/>
      <c r="BS26" s="656" t="s">
        <v>129</v>
      </c>
      <c r="BT26" s="648"/>
      <c r="BU26" s="648"/>
      <c r="BV26" s="648"/>
      <c r="BW26" s="648"/>
      <c r="BX26" s="648"/>
      <c r="BY26" s="648"/>
      <c r="BZ26" s="648"/>
      <c r="CA26" s="648"/>
      <c r="CB26" s="657"/>
      <c r="CD26" s="662" t="s">
        <v>302</v>
      </c>
      <c r="CE26" s="663"/>
      <c r="CF26" s="663"/>
      <c r="CG26" s="663"/>
      <c r="CH26" s="663"/>
      <c r="CI26" s="663"/>
      <c r="CJ26" s="663"/>
      <c r="CK26" s="663"/>
      <c r="CL26" s="663"/>
      <c r="CM26" s="663"/>
      <c r="CN26" s="663"/>
      <c r="CO26" s="663"/>
      <c r="CP26" s="663"/>
      <c r="CQ26" s="664"/>
      <c r="CR26" s="647">
        <v>6301005</v>
      </c>
      <c r="CS26" s="648"/>
      <c r="CT26" s="648"/>
      <c r="CU26" s="648"/>
      <c r="CV26" s="648"/>
      <c r="CW26" s="648"/>
      <c r="CX26" s="648"/>
      <c r="CY26" s="649"/>
      <c r="CZ26" s="652">
        <v>8.9</v>
      </c>
      <c r="DA26" s="681"/>
      <c r="DB26" s="681"/>
      <c r="DC26" s="685"/>
      <c r="DD26" s="656">
        <v>5640457</v>
      </c>
      <c r="DE26" s="648"/>
      <c r="DF26" s="648"/>
      <c r="DG26" s="648"/>
      <c r="DH26" s="648"/>
      <c r="DI26" s="648"/>
      <c r="DJ26" s="648"/>
      <c r="DK26" s="649"/>
      <c r="DL26" s="656" t="s">
        <v>243</v>
      </c>
      <c r="DM26" s="648"/>
      <c r="DN26" s="648"/>
      <c r="DO26" s="648"/>
      <c r="DP26" s="648"/>
      <c r="DQ26" s="648"/>
      <c r="DR26" s="648"/>
      <c r="DS26" s="648"/>
      <c r="DT26" s="648"/>
      <c r="DU26" s="648"/>
      <c r="DV26" s="649"/>
      <c r="DW26" s="652" t="s">
        <v>129</v>
      </c>
      <c r="DX26" s="681"/>
      <c r="DY26" s="681"/>
      <c r="DZ26" s="681"/>
      <c r="EA26" s="681"/>
      <c r="EB26" s="681"/>
      <c r="EC26" s="682"/>
    </row>
    <row r="27" spans="2:133" ht="11.25" customHeight="1" x14ac:dyDescent="0.15">
      <c r="B27" s="644" t="s">
        <v>303</v>
      </c>
      <c r="C27" s="645"/>
      <c r="D27" s="645"/>
      <c r="E27" s="645"/>
      <c r="F27" s="645"/>
      <c r="G27" s="645"/>
      <c r="H27" s="645"/>
      <c r="I27" s="645"/>
      <c r="J27" s="645"/>
      <c r="K27" s="645"/>
      <c r="L27" s="645"/>
      <c r="M27" s="645"/>
      <c r="N27" s="645"/>
      <c r="O27" s="645"/>
      <c r="P27" s="645"/>
      <c r="Q27" s="646"/>
      <c r="R27" s="647">
        <v>24062</v>
      </c>
      <c r="S27" s="648"/>
      <c r="T27" s="648"/>
      <c r="U27" s="648"/>
      <c r="V27" s="648"/>
      <c r="W27" s="648"/>
      <c r="X27" s="648"/>
      <c r="Y27" s="649"/>
      <c r="Z27" s="650">
        <v>0</v>
      </c>
      <c r="AA27" s="650"/>
      <c r="AB27" s="650"/>
      <c r="AC27" s="650"/>
      <c r="AD27" s="651">
        <v>24062</v>
      </c>
      <c r="AE27" s="651"/>
      <c r="AF27" s="651"/>
      <c r="AG27" s="651"/>
      <c r="AH27" s="651"/>
      <c r="AI27" s="651"/>
      <c r="AJ27" s="651"/>
      <c r="AK27" s="651"/>
      <c r="AL27" s="652">
        <v>0.1</v>
      </c>
      <c r="AM27" s="653"/>
      <c r="AN27" s="653"/>
      <c r="AO27" s="654"/>
      <c r="AP27" s="644" t="s">
        <v>304</v>
      </c>
      <c r="AQ27" s="645"/>
      <c r="AR27" s="645"/>
      <c r="AS27" s="645"/>
      <c r="AT27" s="645"/>
      <c r="AU27" s="645"/>
      <c r="AV27" s="645"/>
      <c r="AW27" s="645"/>
      <c r="AX27" s="645"/>
      <c r="AY27" s="645"/>
      <c r="AZ27" s="645"/>
      <c r="BA27" s="645"/>
      <c r="BB27" s="645"/>
      <c r="BC27" s="645"/>
      <c r="BD27" s="645"/>
      <c r="BE27" s="645"/>
      <c r="BF27" s="646"/>
      <c r="BG27" s="647">
        <v>19789142</v>
      </c>
      <c r="BH27" s="648"/>
      <c r="BI27" s="648"/>
      <c r="BJ27" s="648"/>
      <c r="BK27" s="648"/>
      <c r="BL27" s="648"/>
      <c r="BM27" s="648"/>
      <c r="BN27" s="649"/>
      <c r="BO27" s="650">
        <v>100</v>
      </c>
      <c r="BP27" s="650"/>
      <c r="BQ27" s="650"/>
      <c r="BR27" s="650"/>
      <c r="BS27" s="656">
        <v>126486</v>
      </c>
      <c r="BT27" s="648"/>
      <c r="BU27" s="648"/>
      <c r="BV27" s="648"/>
      <c r="BW27" s="648"/>
      <c r="BX27" s="648"/>
      <c r="BY27" s="648"/>
      <c r="BZ27" s="648"/>
      <c r="CA27" s="648"/>
      <c r="CB27" s="657"/>
      <c r="CD27" s="662" t="s">
        <v>305</v>
      </c>
      <c r="CE27" s="663"/>
      <c r="CF27" s="663"/>
      <c r="CG27" s="663"/>
      <c r="CH27" s="663"/>
      <c r="CI27" s="663"/>
      <c r="CJ27" s="663"/>
      <c r="CK27" s="663"/>
      <c r="CL27" s="663"/>
      <c r="CM27" s="663"/>
      <c r="CN27" s="663"/>
      <c r="CO27" s="663"/>
      <c r="CP27" s="663"/>
      <c r="CQ27" s="664"/>
      <c r="CR27" s="647">
        <v>13585250</v>
      </c>
      <c r="CS27" s="683"/>
      <c r="CT27" s="683"/>
      <c r="CU27" s="683"/>
      <c r="CV27" s="683"/>
      <c r="CW27" s="683"/>
      <c r="CX27" s="683"/>
      <c r="CY27" s="684"/>
      <c r="CZ27" s="652">
        <v>19.100000000000001</v>
      </c>
      <c r="DA27" s="681"/>
      <c r="DB27" s="681"/>
      <c r="DC27" s="685"/>
      <c r="DD27" s="656">
        <v>3780610</v>
      </c>
      <c r="DE27" s="683"/>
      <c r="DF27" s="683"/>
      <c r="DG27" s="683"/>
      <c r="DH27" s="683"/>
      <c r="DI27" s="683"/>
      <c r="DJ27" s="683"/>
      <c r="DK27" s="684"/>
      <c r="DL27" s="656">
        <v>3728519</v>
      </c>
      <c r="DM27" s="683"/>
      <c r="DN27" s="683"/>
      <c r="DO27" s="683"/>
      <c r="DP27" s="683"/>
      <c r="DQ27" s="683"/>
      <c r="DR27" s="683"/>
      <c r="DS27" s="683"/>
      <c r="DT27" s="683"/>
      <c r="DU27" s="683"/>
      <c r="DV27" s="684"/>
      <c r="DW27" s="652">
        <v>11.6</v>
      </c>
      <c r="DX27" s="681"/>
      <c r="DY27" s="681"/>
      <c r="DZ27" s="681"/>
      <c r="EA27" s="681"/>
      <c r="EB27" s="681"/>
      <c r="EC27" s="682"/>
    </row>
    <row r="28" spans="2:133" ht="11.25" customHeight="1" x14ac:dyDescent="0.15">
      <c r="B28" s="644" t="s">
        <v>306</v>
      </c>
      <c r="C28" s="645"/>
      <c r="D28" s="645"/>
      <c r="E28" s="645"/>
      <c r="F28" s="645"/>
      <c r="G28" s="645"/>
      <c r="H28" s="645"/>
      <c r="I28" s="645"/>
      <c r="J28" s="645"/>
      <c r="K28" s="645"/>
      <c r="L28" s="645"/>
      <c r="M28" s="645"/>
      <c r="N28" s="645"/>
      <c r="O28" s="645"/>
      <c r="P28" s="645"/>
      <c r="Q28" s="646"/>
      <c r="R28" s="647">
        <v>586233</v>
      </c>
      <c r="S28" s="648"/>
      <c r="T28" s="648"/>
      <c r="U28" s="648"/>
      <c r="V28" s="648"/>
      <c r="W28" s="648"/>
      <c r="X28" s="648"/>
      <c r="Y28" s="649"/>
      <c r="Z28" s="650">
        <v>0.8</v>
      </c>
      <c r="AA28" s="650"/>
      <c r="AB28" s="650"/>
      <c r="AC28" s="650"/>
      <c r="AD28" s="651" t="s">
        <v>243</v>
      </c>
      <c r="AE28" s="651"/>
      <c r="AF28" s="651"/>
      <c r="AG28" s="651"/>
      <c r="AH28" s="651"/>
      <c r="AI28" s="651"/>
      <c r="AJ28" s="651"/>
      <c r="AK28" s="651"/>
      <c r="AL28" s="652" t="s">
        <v>243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307</v>
      </c>
      <c r="CE28" s="663"/>
      <c r="CF28" s="663"/>
      <c r="CG28" s="663"/>
      <c r="CH28" s="663"/>
      <c r="CI28" s="663"/>
      <c r="CJ28" s="663"/>
      <c r="CK28" s="663"/>
      <c r="CL28" s="663"/>
      <c r="CM28" s="663"/>
      <c r="CN28" s="663"/>
      <c r="CO28" s="663"/>
      <c r="CP28" s="663"/>
      <c r="CQ28" s="664"/>
      <c r="CR28" s="647">
        <v>5205004</v>
      </c>
      <c r="CS28" s="648"/>
      <c r="CT28" s="648"/>
      <c r="CU28" s="648"/>
      <c r="CV28" s="648"/>
      <c r="CW28" s="648"/>
      <c r="CX28" s="648"/>
      <c r="CY28" s="649"/>
      <c r="CZ28" s="652">
        <v>7.3</v>
      </c>
      <c r="DA28" s="681"/>
      <c r="DB28" s="681"/>
      <c r="DC28" s="685"/>
      <c r="DD28" s="656">
        <v>5111630</v>
      </c>
      <c r="DE28" s="648"/>
      <c r="DF28" s="648"/>
      <c r="DG28" s="648"/>
      <c r="DH28" s="648"/>
      <c r="DI28" s="648"/>
      <c r="DJ28" s="648"/>
      <c r="DK28" s="649"/>
      <c r="DL28" s="656">
        <v>5074120</v>
      </c>
      <c r="DM28" s="648"/>
      <c r="DN28" s="648"/>
      <c r="DO28" s="648"/>
      <c r="DP28" s="648"/>
      <c r="DQ28" s="648"/>
      <c r="DR28" s="648"/>
      <c r="DS28" s="648"/>
      <c r="DT28" s="648"/>
      <c r="DU28" s="648"/>
      <c r="DV28" s="649"/>
      <c r="DW28" s="652">
        <v>15.8</v>
      </c>
      <c r="DX28" s="681"/>
      <c r="DY28" s="681"/>
      <c r="DZ28" s="681"/>
      <c r="EA28" s="681"/>
      <c r="EB28" s="681"/>
      <c r="EC28" s="682"/>
    </row>
    <row r="29" spans="2:133" ht="11.25" customHeight="1" x14ac:dyDescent="0.15">
      <c r="B29" s="644" t="s">
        <v>308</v>
      </c>
      <c r="C29" s="645"/>
      <c r="D29" s="645"/>
      <c r="E29" s="645"/>
      <c r="F29" s="645"/>
      <c r="G29" s="645"/>
      <c r="H29" s="645"/>
      <c r="I29" s="645"/>
      <c r="J29" s="645"/>
      <c r="K29" s="645"/>
      <c r="L29" s="645"/>
      <c r="M29" s="645"/>
      <c r="N29" s="645"/>
      <c r="O29" s="645"/>
      <c r="P29" s="645"/>
      <c r="Q29" s="646"/>
      <c r="R29" s="647">
        <v>882138</v>
      </c>
      <c r="S29" s="648"/>
      <c r="T29" s="648"/>
      <c r="U29" s="648"/>
      <c r="V29" s="648"/>
      <c r="W29" s="648"/>
      <c r="X29" s="648"/>
      <c r="Y29" s="649"/>
      <c r="Z29" s="650">
        <v>1.2</v>
      </c>
      <c r="AA29" s="650"/>
      <c r="AB29" s="650"/>
      <c r="AC29" s="650"/>
      <c r="AD29" s="651">
        <v>332441</v>
      </c>
      <c r="AE29" s="651"/>
      <c r="AF29" s="651"/>
      <c r="AG29" s="651"/>
      <c r="AH29" s="651"/>
      <c r="AI29" s="651"/>
      <c r="AJ29" s="651"/>
      <c r="AK29" s="651"/>
      <c r="AL29" s="652">
        <v>1.1000000000000001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309</v>
      </c>
      <c r="CE29" s="692"/>
      <c r="CF29" s="662" t="s">
        <v>310</v>
      </c>
      <c r="CG29" s="663"/>
      <c r="CH29" s="663"/>
      <c r="CI29" s="663"/>
      <c r="CJ29" s="663"/>
      <c r="CK29" s="663"/>
      <c r="CL29" s="663"/>
      <c r="CM29" s="663"/>
      <c r="CN29" s="663"/>
      <c r="CO29" s="663"/>
      <c r="CP29" s="663"/>
      <c r="CQ29" s="664"/>
      <c r="CR29" s="647">
        <v>5204994</v>
      </c>
      <c r="CS29" s="683"/>
      <c r="CT29" s="683"/>
      <c r="CU29" s="683"/>
      <c r="CV29" s="683"/>
      <c r="CW29" s="683"/>
      <c r="CX29" s="683"/>
      <c r="CY29" s="684"/>
      <c r="CZ29" s="652">
        <v>7.3</v>
      </c>
      <c r="DA29" s="681"/>
      <c r="DB29" s="681"/>
      <c r="DC29" s="685"/>
      <c r="DD29" s="656">
        <v>5111620</v>
      </c>
      <c r="DE29" s="683"/>
      <c r="DF29" s="683"/>
      <c r="DG29" s="683"/>
      <c r="DH29" s="683"/>
      <c r="DI29" s="683"/>
      <c r="DJ29" s="683"/>
      <c r="DK29" s="684"/>
      <c r="DL29" s="656">
        <v>5074110</v>
      </c>
      <c r="DM29" s="683"/>
      <c r="DN29" s="683"/>
      <c r="DO29" s="683"/>
      <c r="DP29" s="683"/>
      <c r="DQ29" s="683"/>
      <c r="DR29" s="683"/>
      <c r="DS29" s="683"/>
      <c r="DT29" s="683"/>
      <c r="DU29" s="683"/>
      <c r="DV29" s="684"/>
      <c r="DW29" s="652">
        <v>15.8</v>
      </c>
      <c r="DX29" s="681"/>
      <c r="DY29" s="681"/>
      <c r="DZ29" s="681"/>
      <c r="EA29" s="681"/>
      <c r="EB29" s="681"/>
      <c r="EC29" s="682"/>
    </row>
    <row r="30" spans="2:133" ht="11.25" customHeight="1" x14ac:dyDescent="0.15">
      <c r="B30" s="644" t="s">
        <v>311</v>
      </c>
      <c r="C30" s="645"/>
      <c r="D30" s="645"/>
      <c r="E30" s="645"/>
      <c r="F30" s="645"/>
      <c r="G30" s="645"/>
      <c r="H30" s="645"/>
      <c r="I30" s="645"/>
      <c r="J30" s="645"/>
      <c r="K30" s="645"/>
      <c r="L30" s="645"/>
      <c r="M30" s="645"/>
      <c r="N30" s="645"/>
      <c r="O30" s="645"/>
      <c r="P30" s="645"/>
      <c r="Q30" s="646"/>
      <c r="R30" s="647">
        <v>212795</v>
      </c>
      <c r="S30" s="648"/>
      <c r="T30" s="648"/>
      <c r="U30" s="648"/>
      <c r="V30" s="648"/>
      <c r="W30" s="648"/>
      <c r="X30" s="648"/>
      <c r="Y30" s="649"/>
      <c r="Z30" s="650">
        <v>0.3</v>
      </c>
      <c r="AA30" s="650"/>
      <c r="AB30" s="650"/>
      <c r="AC30" s="650"/>
      <c r="AD30" s="651" t="s">
        <v>243</v>
      </c>
      <c r="AE30" s="651"/>
      <c r="AF30" s="651"/>
      <c r="AG30" s="651"/>
      <c r="AH30" s="651"/>
      <c r="AI30" s="651"/>
      <c r="AJ30" s="651"/>
      <c r="AK30" s="651"/>
      <c r="AL30" s="652" t="s">
        <v>184</v>
      </c>
      <c r="AM30" s="653"/>
      <c r="AN30" s="653"/>
      <c r="AO30" s="654"/>
      <c r="AP30" s="626" t="s">
        <v>226</v>
      </c>
      <c r="AQ30" s="627"/>
      <c r="AR30" s="627"/>
      <c r="AS30" s="627"/>
      <c r="AT30" s="627"/>
      <c r="AU30" s="627"/>
      <c r="AV30" s="627"/>
      <c r="AW30" s="627"/>
      <c r="AX30" s="627"/>
      <c r="AY30" s="627"/>
      <c r="AZ30" s="627"/>
      <c r="BA30" s="627"/>
      <c r="BB30" s="627"/>
      <c r="BC30" s="627"/>
      <c r="BD30" s="627"/>
      <c r="BE30" s="627"/>
      <c r="BF30" s="628"/>
      <c r="BG30" s="626" t="s">
        <v>312</v>
      </c>
      <c r="BH30" s="700"/>
      <c r="BI30" s="700"/>
      <c r="BJ30" s="700"/>
      <c r="BK30" s="700"/>
      <c r="BL30" s="700"/>
      <c r="BM30" s="700"/>
      <c r="BN30" s="700"/>
      <c r="BO30" s="700"/>
      <c r="BP30" s="700"/>
      <c r="BQ30" s="701"/>
      <c r="BR30" s="626" t="s">
        <v>313</v>
      </c>
      <c r="BS30" s="700"/>
      <c r="BT30" s="700"/>
      <c r="BU30" s="700"/>
      <c r="BV30" s="700"/>
      <c r="BW30" s="700"/>
      <c r="BX30" s="700"/>
      <c r="BY30" s="700"/>
      <c r="BZ30" s="700"/>
      <c r="CA30" s="700"/>
      <c r="CB30" s="701"/>
      <c r="CD30" s="693"/>
      <c r="CE30" s="694"/>
      <c r="CF30" s="662" t="s">
        <v>314</v>
      </c>
      <c r="CG30" s="663"/>
      <c r="CH30" s="663"/>
      <c r="CI30" s="663"/>
      <c r="CJ30" s="663"/>
      <c r="CK30" s="663"/>
      <c r="CL30" s="663"/>
      <c r="CM30" s="663"/>
      <c r="CN30" s="663"/>
      <c r="CO30" s="663"/>
      <c r="CP30" s="663"/>
      <c r="CQ30" s="664"/>
      <c r="CR30" s="647">
        <v>4871286</v>
      </c>
      <c r="CS30" s="648"/>
      <c r="CT30" s="648"/>
      <c r="CU30" s="648"/>
      <c r="CV30" s="648"/>
      <c r="CW30" s="648"/>
      <c r="CX30" s="648"/>
      <c r="CY30" s="649"/>
      <c r="CZ30" s="652">
        <v>6.8</v>
      </c>
      <c r="DA30" s="681"/>
      <c r="DB30" s="681"/>
      <c r="DC30" s="685"/>
      <c r="DD30" s="656">
        <v>4790078</v>
      </c>
      <c r="DE30" s="648"/>
      <c r="DF30" s="648"/>
      <c r="DG30" s="648"/>
      <c r="DH30" s="648"/>
      <c r="DI30" s="648"/>
      <c r="DJ30" s="648"/>
      <c r="DK30" s="649"/>
      <c r="DL30" s="656">
        <v>4756407</v>
      </c>
      <c r="DM30" s="648"/>
      <c r="DN30" s="648"/>
      <c r="DO30" s="648"/>
      <c r="DP30" s="648"/>
      <c r="DQ30" s="648"/>
      <c r="DR30" s="648"/>
      <c r="DS30" s="648"/>
      <c r="DT30" s="648"/>
      <c r="DU30" s="648"/>
      <c r="DV30" s="649"/>
      <c r="DW30" s="652">
        <v>14.8</v>
      </c>
      <c r="DX30" s="681"/>
      <c r="DY30" s="681"/>
      <c r="DZ30" s="681"/>
      <c r="EA30" s="681"/>
      <c r="EB30" s="681"/>
      <c r="EC30" s="682"/>
    </row>
    <row r="31" spans="2:133" ht="11.25" customHeight="1" x14ac:dyDescent="0.15">
      <c r="B31" s="644" t="s">
        <v>315</v>
      </c>
      <c r="C31" s="645"/>
      <c r="D31" s="645"/>
      <c r="E31" s="645"/>
      <c r="F31" s="645"/>
      <c r="G31" s="645"/>
      <c r="H31" s="645"/>
      <c r="I31" s="645"/>
      <c r="J31" s="645"/>
      <c r="K31" s="645"/>
      <c r="L31" s="645"/>
      <c r="M31" s="645"/>
      <c r="N31" s="645"/>
      <c r="O31" s="645"/>
      <c r="P31" s="645"/>
      <c r="Q31" s="646"/>
      <c r="R31" s="647">
        <v>27343630</v>
      </c>
      <c r="S31" s="648"/>
      <c r="T31" s="648"/>
      <c r="U31" s="648"/>
      <c r="V31" s="648"/>
      <c r="W31" s="648"/>
      <c r="X31" s="648"/>
      <c r="Y31" s="649"/>
      <c r="Z31" s="650">
        <v>38</v>
      </c>
      <c r="AA31" s="650"/>
      <c r="AB31" s="650"/>
      <c r="AC31" s="650"/>
      <c r="AD31" s="651" t="s">
        <v>243</v>
      </c>
      <c r="AE31" s="651"/>
      <c r="AF31" s="651"/>
      <c r="AG31" s="651"/>
      <c r="AH31" s="651"/>
      <c r="AI31" s="651"/>
      <c r="AJ31" s="651"/>
      <c r="AK31" s="651"/>
      <c r="AL31" s="652" t="s">
        <v>129</v>
      </c>
      <c r="AM31" s="653"/>
      <c r="AN31" s="653"/>
      <c r="AO31" s="654"/>
      <c r="AP31" s="704" t="s">
        <v>316</v>
      </c>
      <c r="AQ31" s="705"/>
      <c r="AR31" s="705"/>
      <c r="AS31" s="705"/>
      <c r="AT31" s="710" t="s">
        <v>317</v>
      </c>
      <c r="AU31" s="231"/>
      <c r="AV31" s="231"/>
      <c r="AW31" s="231"/>
      <c r="AX31" s="633" t="s">
        <v>189</v>
      </c>
      <c r="AY31" s="634"/>
      <c r="AZ31" s="634"/>
      <c r="BA31" s="634"/>
      <c r="BB31" s="634"/>
      <c r="BC31" s="634"/>
      <c r="BD31" s="634"/>
      <c r="BE31" s="634"/>
      <c r="BF31" s="635"/>
      <c r="BG31" s="715">
        <v>98.6</v>
      </c>
      <c r="BH31" s="702"/>
      <c r="BI31" s="702"/>
      <c r="BJ31" s="702"/>
      <c r="BK31" s="702"/>
      <c r="BL31" s="702"/>
      <c r="BM31" s="642">
        <v>95.9</v>
      </c>
      <c r="BN31" s="702"/>
      <c r="BO31" s="702"/>
      <c r="BP31" s="702"/>
      <c r="BQ31" s="703"/>
      <c r="BR31" s="715">
        <v>98.9</v>
      </c>
      <c r="BS31" s="702"/>
      <c r="BT31" s="702"/>
      <c r="BU31" s="702"/>
      <c r="BV31" s="702"/>
      <c r="BW31" s="702"/>
      <c r="BX31" s="642">
        <v>96.3</v>
      </c>
      <c r="BY31" s="702"/>
      <c r="BZ31" s="702"/>
      <c r="CA31" s="702"/>
      <c r="CB31" s="703"/>
      <c r="CD31" s="693"/>
      <c r="CE31" s="694"/>
      <c r="CF31" s="662" t="s">
        <v>318</v>
      </c>
      <c r="CG31" s="663"/>
      <c r="CH31" s="663"/>
      <c r="CI31" s="663"/>
      <c r="CJ31" s="663"/>
      <c r="CK31" s="663"/>
      <c r="CL31" s="663"/>
      <c r="CM31" s="663"/>
      <c r="CN31" s="663"/>
      <c r="CO31" s="663"/>
      <c r="CP31" s="663"/>
      <c r="CQ31" s="664"/>
      <c r="CR31" s="647">
        <v>333708</v>
      </c>
      <c r="CS31" s="683"/>
      <c r="CT31" s="683"/>
      <c r="CU31" s="683"/>
      <c r="CV31" s="683"/>
      <c r="CW31" s="683"/>
      <c r="CX31" s="683"/>
      <c r="CY31" s="684"/>
      <c r="CZ31" s="652">
        <v>0.5</v>
      </c>
      <c r="DA31" s="681"/>
      <c r="DB31" s="681"/>
      <c r="DC31" s="685"/>
      <c r="DD31" s="656">
        <v>321542</v>
      </c>
      <c r="DE31" s="683"/>
      <c r="DF31" s="683"/>
      <c r="DG31" s="683"/>
      <c r="DH31" s="683"/>
      <c r="DI31" s="683"/>
      <c r="DJ31" s="683"/>
      <c r="DK31" s="684"/>
      <c r="DL31" s="656">
        <v>317703</v>
      </c>
      <c r="DM31" s="683"/>
      <c r="DN31" s="683"/>
      <c r="DO31" s="683"/>
      <c r="DP31" s="683"/>
      <c r="DQ31" s="683"/>
      <c r="DR31" s="683"/>
      <c r="DS31" s="683"/>
      <c r="DT31" s="683"/>
      <c r="DU31" s="683"/>
      <c r="DV31" s="684"/>
      <c r="DW31" s="652">
        <v>1</v>
      </c>
      <c r="DX31" s="681"/>
      <c r="DY31" s="681"/>
      <c r="DZ31" s="681"/>
      <c r="EA31" s="681"/>
      <c r="EB31" s="681"/>
      <c r="EC31" s="682"/>
    </row>
    <row r="32" spans="2:133" ht="11.25" customHeight="1" x14ac:dyDescent="0.15">
      <c r="B32" s="697" t="s">
        <v>319</v>
      </c>
      <c r="C32" s="698"/>
      <c r="D32" s="698"/>
      <c r="E32" s="698"/>
      <c r="F32" s="698"/>
      <c r="G32" s="698"/>
      <c r="H32" s="698"/>
      <c r="I32" s="698"/>
      <c r="J32" s="698"/>
      <c r="K32" s="698"/>
      <c r="L32" s="698"/>
      <c r="M32" s="698"/>
      <c r="N32" s="698"/>
      <c r="O32" s="698"/>
      <c r="P32" s="698"/>
      <c r="Q32" s="699"/>
      <c r="R32" s="647">
        <v>18429</v>
      </c>
      <c r="S32" s="648"/>
      <c r="T32" s="648"/>
      <c r="U32" s="648"/>
      <c r="V32" s="648"/>
      <c r="W32" s="648"/>
      <c r="X32" s="648"/>
      <c r="Y32" s="649"/>
      <c r="Z32" s="650">
        <v>0</v>
      </c>
      <c r="AA32" s="650"/>
      <c r="AB32" s="650"/>
      <c r="AC32" s="650"/>
      <c r="AD32" s="651">
        <v>18429</v>
      </c>
      <c r="AE32" s="651"/>
      <c r="AF32" s="651"/>
      <c r="AG32" s="651"/>
      <c r="AH32" s="651"/>
      <c r="AI32" s="651"/>
      <c r="AJ32" s="651"/>
      <c r="AK32" s="651"/>
      <c r="AL32" s="652">
        <v>0.1</v>
      </c>
      <c r="AM32" s="653"/>
      <c r="AN32" s="653"/>
      <c r="AO32" s="654"/>
      <c r="AP32" s="706"/>
      <c r="AQ32" s="707"/>
      <c r="AR32" s="707"/>
      <c r="AS32" s="707"/>
      <c r="AT32" s="711"/>
      <c r="AU32" s="230" t="s">
        <v>320</v>
      </c>
      <c r="AV32" s="230"/>
      <c r="AW32" s="230"/>
      <c r="AX32" s="644" t="s">
        <v>321</v>
      </c>
      <c r="AY32" s="645"/>
      <c r="AZ32" s="645"/>
      <c r="BA32" s="645"/>
      <c r="BB32" s="645"/>
      <c r="BC32" s="645"/>
      <c r="BD32" s="645"/>
      <c r="BE32" s="645"/>
      <c r="BF32" s="646"/>
      <c r="BG32" s="716">
        <v>99.1</v>
      </c>
      <c r="BH32" s="683"/>
      <c r="BI32" s="683"/>
      <c r="BJ32" s="683"/>
      <c r="BK32" s="683"/>
      <c r="BL32" s="683"/>
      <c r="BM32" s="653">
        <v>97.5</v>
      </c>
      <c r="BN32" s="713"/>
      <c r="BO32" s="713"/>
      <c r="BP32" s="713"/>
      <c r="BQ32" s="714"/>
      <c r="BR32" s="716">
        <v>99.2</v>
      </c>
      <c r="BS32" s="683"/>
      <c r="BT32" s="683"/>
      <c r="BU32" s="683"/>
      <c r="BV32" s="683"/>
      <c r="BW32" s="683"/>
      <c r="BX32" s="653">
        <v>97.5</v>
      </c>
      <c r="BY32" s="713"/>
      <c r="BZ32" s="713"/>
      <c r="CA32" s="713"/>
      <c r="CB32" s="714"/>
      <c r="CD32" s="695"/>
      <c r="CE32" s="696"/>
      <c r="CF32" s="662" t="s">
        <v>322</v>
      </c>
      <c r="CG32" s="663"/>
      <c r="CH32" s="663"/>
      <c r="CI32" s="663"/>
      <c r="CJ32" s="663"/>
      <c r="CK32" s="663"/>
      <c r="CL32" s="663"/>
      <c r="CM32" s="663"/>
      <c r="CN32" s="663"/>
      <c r="CO32" s="663"/>
      <c r="CP32" s="663"/>
      <c r="CQ32" s="664"/>
      <c r="CR32" s="647">
        <v>10</v>
      </c>
      <c r="CS32" s="648"/>
      <c r="CT32" s="648"/>
      <c r="CU32" s="648"/>
      <c r="CV32" s="648"/>
      <c r="CW32" s="648"/>
      <c r="CX32" s="648"/>
      <c r="CY32" s="649"/>
      <c r="CZ32" s="652">
        <v>0</v>
      </c>
      <c r="DA32" s="681"/>
      <c r="DB32" s="681"/>
      <c r="DC32" s="685"/>
      <c r="DD32" s="656">
        <v>10</v>
      </c>
      <c r="DE32" s="648"/>
      <c r="DF32" s="648"/>
      <c r="DG32" s="648"/>
      <c r="DH32" s="648"/>
      <c r="DI32" s="648"/>
      <c r="DJ32" s="648"/>
      <c r="DK32" s="649"/>
      <c r="DL32" s="656">
        <v>10</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323</v>
      </c>
      <c r="C33" s="645"/>
      <c r="D33" s="645"/>
      <c r="E33" s="645"/>
      <c r="F33" s="645"/>
      <c r="G33" s="645"/>
      <c r="H33" s="645"/>
      <c r="I33" s="645"/>
      <c r="J33" s="645"/>
      <c r="K33" s="645"/>
      <c r="L33" s="645"/>
      <c r="M33" s="645"/>
      <c r="N33" s="645"/>
      <c r="O33" s="645"/>
      <c r="P33" s="645"/>
      <c r="Q33" s="646"/>
      <c r="R33" s="647">
        <v>3728783</v>
      </c>
      <c r="S33" s="648"/>
      <c r="T33" s="648"/>
      <c r="U33" s="648"/>
      <c r="V33" s="648"/>
      <c r="W33" s="648"/>
      <c r="X33" s="648"/>
      <c r="Y33" s="649"/>
      <c r="Z33" s="650">
        <v>5.2</v>
      </c>
      <c r="AA33" s="650"/>
      <c r="AB33" s="650"/>
      <c r="AC33" s="650"/>
      <c r="AD33" s="651" t="s">
        <v>243</v>
      </c>
      <c r="AE33" s="651"/>
      <c r="AF33" s="651"/>
      <c r="AG33" s="651"/>
      <c r="AH33" s="651"/>
      <c r="AI33" s="651"/>
      <c r="AJ33" s="651"/>
      <c r="AK33" s="651"/>
      <c r="AL33" s="652" t="s">
        <v>243</v>
      </c>
      <c r="AM33" s="653"/>
      <c r="AN33" s="653"/>
      <c r="AO33" s="654"/>
      <c r="AP33" s="708"/>
      <c r="AQ33" s="709"/>
      <c r="AR33" s="709"/>
      <c r="AS33" s="709"/>
      <c r="AT33" s="712"/>
      <c r="AU33" s="232"/>
      <c r="AV33" s="232"/>
      <c r="AW33" s="232"/>
      <c r="AX33" s="688" t="s">
        <v>324</v>
      </c>
      <c r="AY33" s="689"/>
      <c r="AZ33" s="689"/>
      <c r="BA33" s="689"/>
      <c r="BB33" s="689"/>
      <c r="BC33" s="689"/>
      <c r="BD33" s="689"/>
      <c r="BE33" s="689"/>
      <c r="BF33" s="690"/>
      <c r="BG33" s="717">
        <v>97.9</v>
      </c>
      <c r="BH33" s="718"/>
      <c r="BI33" s="718"/>
      <c r="BJ33" s="718"/>
      <c r="BK33" s="718"/>
      <c r="BL33" s="718"/>
      <c r="BM33" s="719">
        <v>94</v>
      </c>
      <c r="BN33" s="718"/>
      <c r="BO33" s="718"/>
      <c r="BP33" s="718"/>
      <c r="BQ33" s="720"/>
      <c r="BR33" s="717">
        <v>98.5</v>
      </c>
      <c r="BS33" s="718"/>
      <c r="BT33" s="718"/>
      <c r="BU33" s="718"/>
      <c r="BV33" s="718"/>
      <c r="BW33" s="718"/>
      <c r="BX33" s="719">
        <v>94.8</v>
      </c>
      <c r="BY33" s="718"/>
      <c r="BZ33" s="718"/>
      <c r="CA33" s="718"/>
      <c r="CB33" s="720"/>
      <c r="CD33" s="662" t="s">
        <v>325</v>
      </c>
      <c r="CE33" s="663"/>
      <c r="CF33" s="663"/>
      <c r="CG33" s="663"/>
      <c r="CH33" s="663"/>
      <c r="CI33" s="663"/>
      <c r="CJ33" s="663"/>
      <c r="CK33" s="663"/>
      <c r="CL33" s="663"/>
      <c r="CM33" s="663"/>
      <c r="CN33" s="663"/>
      <c r="CO33" s="663"/>
      <c r="CP33" s="663"/>
      <c r="CQ33" s="664"/>
      <c r="CR33" s="647">
        <v>36459449</v>
      </c>
      <c r="CS33" s="683"/>
      <c r="CT33" s="683"/>
      <c r="CU33" s="683"/>
      <c r="CV33" s="683"/>
      <c r="CW33" s="683"/>
      <c r="CX33" s="683"/>
      <c r="CY33" s="684"/>
      <c r="CZ33" s="652">
        <v>51.2</v>
      </c>
      <c r="DA33" s="681"/>
      <c r="DB33" s="681"/>
      <c r="DC33" s="685"/>
      <c r="DD33" s="656">
        <v>16910141</v>
      </c>
      <c r="DE33" s="683"/>
      <c r="DF33" s="683"/>
      <c r="DG33" s="683"/>
      <c r="DH33" s="683"/>
      <c r="DI33" s="683"/>
      <c r="DJ33" s="683"/>
      <c r="DK33" s="684"/>
      <c r="DL33" s="656">
        <v>12857735</v>
      </c>
      <c r="DM33" s="683"/>
      <c r="DN33" s="683"/>
      <c r="DO33" s="683"/>
      <c r="DP33" s="683"/>
      <c r="DQ33" s="683"/>
      <c r="DR33" s="683"/>
      <c r="DS33" s="683"/>
      <c r="DT33" s="683"/>
      <c r="DU33" s="683"/>
      <c r="DV33" s="684"/>
      <c r="DW33" s="652">
        <v>40</v>
      </c>
      <c r="DX33" s="681"/>
      <c r="DY33" s="681"/>
      <c r="DZ33" s="681"/>
      <c r="EA33" s="681"/>
      <c r="EB33" s="681"/>
      <c r="EC33" s="682"/>
    </row>
    <row r="34" spans="2:133" ht="11.25" customHeight="1" x14ac:dyDescent="0.15">
      <c r="B34" s="644" t="s">
        <v>326</v>
      </c>
      <c r="C34" s="645"/>
      <c r="D34" s="645"/>
      <c r="E34" s="645"/>
      <c r="F34" s="645"/>
      <c r="G34" s="645"/>
      <c r="H34" s="645"/>
      <c r="I34" s="645"/>
      <c r="J34" s="645"/>
      <c r="K34" s="645"/>
      <c r="L34" s="645"/>
      <c r="M34" s="645"/>
      <c r="N34" s="645"/>
      <c r="O34" s="645"/>
      <c r="P34" s="645"/>
      <c r="Q34" s="646"/>
      <c r="R34" s="647">
        <v>126317</v>
      </c>
      <c r="S34" s="648"/>
      <c r="T34" s="648"/>
      <c r="U34" s="648"/>
      <c r="V34" s="648"/>
      <c r="W34" s="648"/>
      <c r="X34" s="648"/>
      <c r="Y34" s="649"/>
      <c r="Z34" s="650">
        <v>0.2</v>
      </c>
      <c r="AA34" s="650"/>
      <c r="AB34" s="650"/>
      <c r="AC34" s="650"/>
      <c r="AD34" s="651" t="s">
        <v>243</v>
      </c>
      <c r="AE34" s="651"/>
      <c r="AF34" s="651"/>
      <c r="AG34" s="651"/>
      <c r="AH34" s="651"/>
      <c r="AI34" s="651"/>
      <c r="AJ34" s="651"/>
      <c r="AK34" s="651"/>
      <c r="AL34" s="652" t="s">
        <v>243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327</v>
      </c>
      <c r="CE34" s="663"/>
      <c r="CF34" s="663"/>
      <c r="CG34" s="663"/>
      <c r="CH34" s="663"/>
      <c r="CI34" s="663"/>
      <c r="CJ34" s="663"/>
      <c r="CK34" s="663"/>
      <c r="CL34" s="663"/>
      <c r="CM34" s="663"/>
      <c r="CN34" s="663"/>
      <c r="CO34" s="663"/>
      <c r="CP34" s="663"/>
      <c r="CQ34" s="664"/>
      <c r="CR34" s="647">
        <v>6825243</v>
      </c>
      <c r="CS34" s="648"/>
      <c r="CT34" s="648"/>
      <c r="CU34" s="648"/>
      <c r="CV34" s="648"/>
      <c r="CW34" s="648"/>
      <c r="CX34" s="648"/>
      <c r="CY34" s="649"/>
      <c r="CZ34" s="652">
        <v>9.6</v>
      </c>
      <c r="DA34" s="681"/>
      <c r="DB34" s="681"/>
      <c r="DC34" s="685"/>
      <c r="DD34" s="656">
        <v>5501179</v>
      </c>
      <c r="DE34" s="648"/>
      <c r="DF34" s="648"/>
      <c r="DG34" s="648"/>
      <c r="DH34" s="648"/>
      <c r="DI34" s="648"/>
      <c r="DJ34" s="648"/>
      <c r="DK34" s="649"/>
      <c r="DL34" s="656">
        <v>4250513</v>
      </c>
      <c r="DM34" s="648"/>
      <c r="DN34" s="648"/>
      <c r="DO34" s="648"/>
      <c r="DP34" s="648"/>
      <c r="DQ34" s="648"/>
      <c r="DR34" s="648"/>
      <c r="DS34" s="648"/>
      <c r="DT34" s="648"/>
      <c r="DU34" s="648"/>
      <c r="DV34" s="649"/>
      <c r="DW34" s="652">
        <v>13.2</v>
      </c>
      <c r="DX34" s="681"/>
      <c r="DY34" s="681"/>
      <c r="DZ34" s="681"/>
      <c r="EA34" s="681"/>
      <c r="EB34" s="681"/>
      <c r="EC34" s="682"/>
    </row>
    <row r="35" spans="2:133" ht="11.25" customHeight="1" x14ac:dyDescent="0.15">
      <c r="B35" s="644" t="s">
        <v>328</v>
      </c>
      <c r="C35" s="645"/>
      <c r="D35" s="645"/>
      <c r="E35" s="645"/>
      <c r="F35" s="645"/>
      <c r="G35" s="645"/>
      <c r="H35" s="645"/>
      <c r="I35" s="645"/>
      <c r="J35" s="645"/>
      <c r="K35" s="645"/>
      <c r="L35" s="645"/>
      <c r="M35" s="645"/>
      <c r="N35" s="645"/>
      <c r="O35" s="645"/>
      <c r="P35" s="645"/>
      <c r="Q35" s="646"/>
      <c r="R35" s="647">
        <v>150915</v>
      </c>
      <c r="S35" s="648"/>
      <c r="T35" s="648"/>
      <c r="U35" s="648"/>
      <c r="V35" s="648"/>
      <c r="W35" s="648"/>
      <c r="X35" s="648"/>
      <c r="Y35" s="649"/>
      <c r="Z35" s="650">
        <v>0.2</v>
      </c>
      <c r="AA35" s="650"/>
      <c r="AB35" s="650"/>
      <c r="AC35" s="650"/>
      <c r="AD35" s="651" t="s">
        <v>129</v>
      </c>
      <c r="AE35" s="651"/>
      <c r="AF35" s="651"/>
      <c r="AG35" s="651"/>
      <c r="AH35" s="651"/>
      <c r="AI35" s="651"/>
      <c r="AJ35" s="651"/>
      <c r="AK35" s="651"/>
      <c r="AL35" s="652" t="s">
        <v>243</v>
      </c>
      <c r="AM35" s="653"/>
      <c r="AN35" s="653"/>
      <c r="AO35" s="654"/>
      <c r="AP35" s="235"/>
      <c r="AQ35" s="626" t="s">
        <v>329</v>
      </c>
      <c r="AR35" s="627"/>
      <c r="AS35" s="627"/>
      <c r="AT35" s="627"/>
      <c r="AU35" s="627"/>
      <c r="AV35" s="627"/>
      <c r="AW35" s="627"/>
      <c r="AX35" s="627"/>
      <c r="AY35" s="627"/>
      <c r="AZ35" s="627"/>
      <c r="BA35" s="627"/>
      <c r="BB35" s="627"/>
      <c r="BC35" s="627"/>
      <c r="BD35" s="627"/>
      <c r="BE35" s="627"/>
      <c r="BF35" s="628"/>
      <c r="BG35" s="626" t="s">
        <v>330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331</v>
      </c>
      <c r="CE35" s="663"/>
      <c r="CF35" s="663"/>
      <c r="CG35" s="663"/>
      <c r="CH35" s="663"/>
      <c r="CI35" s="663"/>
      <c r="CJ35" s="663"/>
      <c r="CK35" s="663"/>
      <c r="CL35" s="663"/>
      <c r="CM35" s="663"/>
      <c r="CN35" s="663"/>
      <c r="CO35" s="663"/>
      <c r="CP35" s="663"/>
      <c r="CQ35" s="664"/>
      <c r="CR35" s="647">
        <v>248703</v>
      </c>
      <c r="CS35" s="683"/>
      <c r="CT35" s="683"/>
      <c r="CU35" s="683"/>
      <c r="CV35" s="683"/>
      <c r="CW35" s="683"/>
      <c r="CX35" s="683"/>
      <c r="CY35" s="684"/>
      <c r="CZ35" s="652">
        <v>0.3</v>
      </c>
      <c r="DA35" s="681"/>
      <c r="DB35" s="681"/>
      <c r="DC35" s="685"/>
      <c r="DD35" s="656">
        <v>213553</v>
      </c>
      <c r="DE35" s="683"/>
      <c r="DF35" s="683"/>
      <c r="DG35" s="683"/>
      <c r="DH35" s="683"/>
      <c r="DI35" s="683"/>
      <c r="DJ35" s="683"/>
      <c r="DK35" s="684"/>
      <c r="DL35" s="656">
        <v>195638</v>
      </c>
      <c r="DM35" s="683"/>
      <c r="DN35" s="683"/>
      <c r="DO35" s="683"/>
      <c r="DP35" s="683"/>
      <c r="DQ35" s="683"/>
      <c r="DR35" s="683"/>
      <c r="DS35" s="683"/>
      <c r="DT35" s="683"/>
      <c r="DU35" s="683"/>
      <c r="DV35" s="684"/>
      <c r="DW35" s="652">
        <v>0.6</v>
      </c>
      <c r="DX35" s="681"/>
      <c r="DY35" s="681"/>
      <c r="DZ35" s="681"/>
      <c r="EA35" s="681"/>
      <c r="EB35" s="681"/>
      <c r="EC35" s="682"/>
    </row>
    <row r="36" spans="2:133" ht="11.25" customHeight="1" x14ac:dyDescent="0.15">
      <c r="B36" s="644" t="s">
        <v>332</v>
      </c>
      <c r="C36" s="645"/>
      <c r="D36" s="645"/>
      <c r="E36" s="645"/>
      <c r="F36" s="645"/>
      <c r="G36" s="645"/>
      <c r="H36" s="645"/>
      <c r="I36" s="645"/>
      <c r="J36" s="645"/>
      <c r="K36" s="645"/>
      <c r="L36" s="645"/>
      <c r="M36" s="645"/>
      <c r="N36" s="645"/>
      <c r="O36" s="645"/>
      <c r="P36" s="645"/>
      <c r="Q36" s="646"/>
      <c r="R36" s="647">
        <v>312089</v>
      </c>
      <c r="S36" s="648"/>
      <c r="T36" s="648"/>
      <c r="U36" s="648"/>
      <c r="V36" s="648"/>
      <c r="W36" s="648"/>
      <c r="X36" s="648"/>
      <c r="Y36" s="649"/>
      <c r="Z36" s="650">
        <v>0.4</v>
      </c>
      <c r="AA36" s="650"/>
      <c r="AB36" s="650"/>
      <c r="AC36" s="650"/>
      <c r="AD36" s="651" t="s">
        <v>129</v>
      </c>
      <c r="AE36" s="651"/>
      <c r="AF36" s="651"/>
      <c r="AG36" s="651"/>
      <c r="AH36" s="651"/>
      <c r="AI36" s="651"/>
      <c r="AJ36" s="651"/>
      <c r="AK36" s="651"/>
      <c r="AL36" s="652" t="s">
        <v>243</v>
      </c>
      <c r="AM36" s="653"/>
      <c r="AN36" s="653"/>
      <c r="AO36" s="654"/>
      <c r="AP36" s="235"/>
      <c r="AQ36" s="721" t="s">
        <v>333</v>
      </c>
      <c r="AR36" s="722"/>
      <c r="AS36" s="722"/>
      <c r="AT36" s="722"/>
      <c r="AU36" s="722"/>
      <c r="AV36" s="722"/>
      <c r="AW36" s="722"/>
      <c r="AX36" s="722"/>
      <c r="AY36" s="723"/>
      <c r="AZ36" s="636">
        <v>8322351</v>
      </c>
      <c r="BA36" s="637"/>
      <c r="BB36" s="637"/>
      <c r="BC36" s="637"/>
      <c r="BD36" s="637"/>
      <c r="BE36" s="637"/>
      <c r="BF36" s="724"/>
      <c r="BG36" s="658" t="s">
        <v>334</v>
      </c>
      <c r="BH36" s="659"/>
      <c r="BI36" s="659"/>
      <c r="BJ36" s="659"/>
      <c r="BK36" s="659"/>
      <c r="BL36" s="659"/>
      <c r="BM36" s="659"/>
      <c r="BN36" s="659"/>
      <c r="BO36" s="659"/>
      <c r="BP36" s="659"/>
      <c r="BQ36" s="659"/>
      <c r="BR36" s="659"/>
      <c r="BS36" s="659"/>
      <c r="BT36" s="659"/>
      <c r="BU36" s="660"/>
      <c r="BV36" s="636">
        <v>46361</v>
      </c>
      <c r="BW36" s="637"/>
      <c r="BX36" s="637"/>
      <c r="BY36" s="637"/>
      <c r="BZ36" s="637"/>
      <c r="CA36" s="637"/>
      <c r="CB36" s="724"/>
      <c r="CD36" s="662" t="s">
        <v>335</v>
      </c>
      <c r="CE36" s="663"/>
      <c r="CF36" s="663"/>
      <c r="CG36" s="663"/>
      <c r="CH36" s="663"/>
      <c r="CI36" s="663"/>
      <c r="CJ36" s="663"/>
      <c r="CK36" s="663"/>
      <c r="CL36" s="663"/>
      <c r="CM36" s="663"/>
      <c r="CN36" s="663"/>
      <c r="CO36" s="663"/>
      <c r="CP36" s="663"/>
      <c r="CQ36" s="664"/>
      <c r="CR36" s="647">
        <v>22427552</v>
      </c>
      <c r="CS36" s="648"/>
      <c r="CT36" s="648"/>
      <c r="CU36" s="648"/>
      <c r="CV36" s="648"/>
      <c r="CW36" s="648"/>
      <c r="CX36" s="648"/>
      <c r="CY36" s="649"/>
      <c r="CZ36" s="652">
        <v>31.5</v>
      </c>
      <c r="DA36" s="681"/>
      <c r="DB36" s="681"/>
      <c r="DC36" s="685"/>
      <c r="DD36" s="656">
        <v>6042268</v>
      </c>
      <c r="DE36" s="648"/>
      <c r="DF36" s="648"/>
      <c r="DG36" s="648"/>
      <c r="DH36" s="648"/>
      <c r="DI36" s="648"/>
      <c r="DJ36" s="648"/>
      <c r="DK36" s="649"/>
      <c r="DL36" s="656">
        <v>3738525</v>
      </c>
      <c r="DM36" s="648"/>
      <c r="DN36" s="648"/>
      <c r="DO36" s="648"/>
      <c r="DP36" s="648"/>
      <c r="DQ36" s="648"/>
      <c r="DR36" s="648"/>
      <c r="DS36" s="648"/>
      <c r="DT36" s="648"/>
      <c r="DU36" s="648"/>
      <c r="DV36" s="649"/>
      <c r="DW36" s="652">
        <v>11.6</v>
      </c>
      <c r="DX36" s="681"/>
      <c r="DY36" s="681"/>
      <c r="DZ36" s="681"/>
      <c r="EA36" s="681"/>
      <c r="EB36" s="681"/>
      <c r="EC36" s="682"/>
    </row>
    <row r="37" spans="2:133" ht="11.25" customHeight="1" x14ac:dyDescent="0.15">
      <c r="B37" s="644" t="s">
        <v>336</v>
      </c>
      <c r="C37" s="645"/>
      <c r="D37" s="645"/>
      <c r="E37" s="645"/>
      <c r="F37" s="645"/>
      <c r="G37" s="645"/>
      <c r="H37" s="645"/>
      <c r="I37" s="645"/>
      <c r="J37" s="645"/>
      <c r="K37" s="645"/>
      <c r="L37" s="645"/>
      <c r="M37" s="645"/>
      <c r="N37" s="645"/>
      <c r="O37" s="645"/>
      <c r="P37" s="645"/>
      <c r="Q37" s="646"/>
      <c r="R37" s="647">
        <v>487162</v>
      </c>
      <c r="S37" s="648"/>
      <c r="T37" s="648"/>
      <c r="U37" s="648"/>
      <c r="V37" s="648"/>
      <c r="W37" s="648"/>
      <c r="X37" s="648"/>
      <c r="Y37" s="649"/>
      <c r="Z37" s="650">
        <v>0.7</v>
      </c>
      <c r="AA37" s="650"/>
      <c r="AB37" s="650"/>
      <c r="AC37" s="650"/>
      <c r="AD37" s="651" t="s">
        <v>243</v>
      </c>
      <c r="AE37" s="651"/>
      <c r="AF37" s="651"/>
      <c r="AG37" s="651"/>
      <c r="AH37" s="651"/>
      <c r="AI37" s="651"/>
      <c r="AJ37" s="651"/>
      <c r="AK37" s="651"/>
      <c r="AL37" s="652" t="s">
        <v>129</v>
      </c>
      <c r="AM37" s="653"/>
      <c r="AN37" s="653"/>
      <c r="AO37" s="654"/>
      <c r="AQ37" s="725" t="s">
        <v>337</v>
      </c>
      <c r="AR37" s="726"/>
      <c r="AS37" s="726"/>
      <c r="AT37" s="726"/>
      <c r="AU37" s="726"/>
      <c r="AV37" s="726"/>
      <c r="AW37" s="726"/>
      <c r="AX37" s="726"/>
      <c r="AY37" s="727"/>
      <c r="AZ37" s="647">
        <v>1293192</v>
      </c>
      <c r="BA37" s="648"/>
      <c r="BB37" s="648"/>
      <c r="BC37" s="648"/>
      <c r="BD37" s="683"/>
      <c r="BE37" s="683"/>
      <c r="BF37" s="714"/>
      <c r="BG37" s="662" t="s">
        <v>338</v>
      </c>
      <c r="BH37" s="663"/>
      <c r="BI37" s="663"/>
      <c r="BJ37" s="663"/>
      <c r="BK37" s="663"/>
      <c r="BL37" s="663"/>
      <c r="BM37" s="663"/>
      <c r="BN37" s="663"/>
      <c r="BO37" s="663"/>
      <c r="BP37" s="663"/>
      <c r="BQ37" s="663"/>
      <c r="BR37" s="663"/>
      <c r="BS37" s="663"/>
      <c r="BT37" s="663"/>
      <c r="BU37" s="664"/>
      <c r="BV37" s="647">
        <v>-15950</v>
      </c>
      <c r="BW37" s="648"/>
      <c r="BX37" s="648"/>
      <c r="BY37" s="648"/>
      <c r="BZ37" s="648"/>
      <c r="CA37" s="648"/>
      <c r="CB37" s="657"/>
      <c r="CD37" s="662" t="s">
        <v>339</v>
      </c>
      <c r="CE37" s="663"/>
      <c r="CF37" s="663"/>
      <c r="CG37" s="663"/>
      <c r="CH37" s="663"/>
      <c r="CI37" s="663"/>
      <c r="CJ37" s="663"/>
      <c r="CK37" s="663"/>
      <c r="CL37" s="663"/>
      <c r="CM37" s="663"/>
      <c r="CN37" s="663"/>
      <c r="CO37" s="663"/>
      <c r="CP37" s="663"/>
      <c r="CQ37" s="664"/>
      <c r="CR37" s="647">
        <v>1660634</v>
      </c>
      <c r="CS37" s="683"/>
      <c r="CT37" s="683"/>
      <c r="CU37" s="683"/>
      <c r="CV37" s="683"/>
      <c r="CW37" s="683"/>
      <c r="CX37" s="683"/>
      <c r="CY37" s="684"/>
      <c r="CZ37" s="652">
        <v>2.2999999999999998</v>
      </c>
      <c r="DA37" s="681"/>
      <c r="DB37" s="681"/>
      <c r="DC37" s="685"/>
      <c r="DD37" s="656">
        <v>1660634</v>
      </c>
      <c r="DE37" s="683"/>
      <c r="DF37" s="683"/>
      <c r="DG37" s="683"/>
      <c r="DH37" s="683"/>
      <c r="DI37" s="683"/>
      <c r="DJ37" s="683"/>
      <c r="DK37" s="684"/>
      <c r="DL37" s="656">
        <v>1659954</v>
      </c>
      <c r="DM37" s="683"/>
      <c r="DN37" s="683"/>
      <c r="DO37" s="683"/>
      <c r="DP37" s="683"/>
      <c r="DQ37" s="683"/>
      <c r="DR37" s="683"/>
      <c r="DS37" s="683"/>
      <c r="DT37" s="683"/>
      <c r="DU37" s="683"/>
      <c r="DV37" s="684"/>
      <c r="DW37" s="652">
        <v>5.2</v>
      </c>
      <c r="DX37" s="681"/>
      <c r="DY37" s="681"/>
      <c r="DZ37" s="681"/>
      <c r="EA37" s="681"/>
      <c r="EB37" s="681"/>
      <c r="EC37" s="682"/>
    </row>
    <row r="38" spans="2:133" ht="11.25" customHeight="1" x14ac:dyDescent="0.15">
      <c r="B38" s="644" t="s">
        <v>340</v>
      </c>
      <c r="C38" s="645"/>
      <c r="D38" s="645"/>
      <c r="E38" s="645"/>
      <c r="F38" s="645"/>
      <c r="G38" s="645"/>
      <c r="H38" s="645"/>
      <c r="I38" s="645"/>
      <c r="J38" s="645"/>
      <c r="K38" s="645"/>
      <c r="L38" s="645"/>
      <c r="M38" s="645"/>
      <c r="N38" s="645"/>
      <c r="O38" s="645"/>
      <c r="P38" s="645"/>
      <c r="Q38" s="646"/>
      <c r="R38" s="647">
        <v>1082647</v>
      </c>
      <c r="S38" s="648"/>
      <c r="T38" s="648"/>
      <c r="U38" s="648"/>
      <c r="V38" s="648"/>
      <c r="W38" s="648"/>
      <c r="X38" s="648"/>
      <c r="Y38" s="649"/>
      <c r="Z38" s="650">
        <v>1.5</v>
      </c>
      <c r="AA38" s="650"/>
      <c r="AB38" s="650"/>
      <c r="AC38" s="650"/>
      <c r="AD38" s="651">
        <v>14340</v>
      </c>
      <c r="AE38" s="651"/>
      <c r="AF38" s="651"/>
      <c r="AG38" s="651"/>
      <c r="AH38" s="651"/>
      <c r="AI38" s="651"/>
      <c r="AJ38" s="651"/>
      <c r="AK38" s="651"/>
      <c r="AL38" s="652">
        <v>0</v>
      </c>
      <c r="AM38" s="653"/>
      <c r="AN38" s="653"/>
      <c r="AO38" s="654"/>
      <c r="AQ38" s="725" t="s">
        <v>341</v>
      </c>
      <c r="AR38" s="726"/>
      <c r="AS38" s="726"/>
      <c r="AT38" s="726"/>
      <c r="AU38" s="726"/>
      <c r="AV38" s="726"/>
      <c r="AW38" s="726"/>
      <c r="AX38" s="726"/>
      <c r="AY38" s="727"/>
      <c r="AZ38" s="647">
        <v>1003478</v>
      </c>
      <c r="BA38" s="648"/>
      <c r="BB38" s="648"/>
      <c r="BC38" s="648"/>
      <c r="BD38" s="683"/>
      <c r="BE38" s="683"/>
      <c r="BF38" s="714"/>
      <c r="BG38" s="662" t="s">
        <v>342</v>
      </c>
      <c r="BH38" s="663"/>
      <c r="BI38" s="663"/>
      <c r="BJ38" s="663"/>
      <c r="BK38" s="663"/>
      <c r="BL38" s="663"/>
      <c r="BM38" s="663"/>
      <c r="BN38" s="663"/>
      <c r="BO38" s="663"/>
      <c r="BP38" s="663"/>
      <c r="BQ38" s="663"/>
      <c r="BR38" s="663"/>
      <c r="BS38" s="663"/>
      <c r="BT38" s="663"/>
      <c r="BU38" s="664"/>
      <c r="BV38" s="647">
        <v>19719</v>
      </c>
      <c r="BW38" s="648"/>
      <c r="BX38" s="648"/>
      <c r="BY38" s="648"/>
      <c r="BZ38" s="648"/>
      <c r="CA38" s="648"/>
      <c r="CB38" s="657"/>
      <c r="CD38" s="662" t="s">
        <v>343</v>
      </c>
      <c r="CE38" s="663"/>
      <c r="CF38" s="663"/>
      <c r="CG38" s="663"/>
      <c r="CH38" s="663"/>
      <c r="CI38" s="663"/>
      <c r="CJ38" s="663"/>
      <c r="CK38" s="663"/>
      <c r="CL38" s="663"/>
      <c r="CM38" s="663"/>
      <c r="CN38" s="663"/>
      <c r="CO38" s="663"/>
      <c r="CP38" s="663"/>
      <c r="CQ38" s="664"/>
      <c r="CR38" s="647">
        <v>5800730</v>
      </c>
      <c r="CS38" s="648"/>
      <c r="CT38" s="648"/>
      <c r="CU38" s="648"/>
      <c r="CV38" s="648"/>
      <c r="CW38" s="648"/>
      <c r="CX38" s="648"/>
      <c r="CY38" s="649"/>
      <c r="CZ38" s="652">
        <v>8.1999999999999993</v>
      </c>
      <c r="DA38" s="681"/>
      <c r="DB38" s="681"/>
      <c r="DC38" s="685"/>
      <c r="DD38" s="656">
        <v>4758415</v>
      </c>
      <c r="DE38" s="648"/>
      <c r="DF38" s="648"/>
      <c r="DG38" s="648"/>
      <c r="DH38" s="648"/>
      <c r="DI38" s="648"/>
      <c r="DJ38" s="648"/>
      <c r="DK38" s="649"/>
      <c r="DL38" s="656">
        <v>4673059</v>
      </c>
      <c r="DM38" s="648"/>
      <c r="DN38" s="648"/>
      <c r="DO38" s="648"/>
      <c r="DP38" s="648"/>
      <c r="DQ38" s="648"/>
      <c r="DR38" s="648"/>
      <c r="DS38" s="648"/>
      <c r="DT38" s="648"/>
      <c r="DU38" s="648"/>
      <c r="DV38" s="649"/>
      <c r="DW38" s="652">
        <v>14.5</v>
      </c>
      <c r="DX38" s="681"/>
      <c r="DY38" s="681"/>
      <c r="DZ38" s="681"/>
      <c r="EA38" s="681"/>
      <c r="EB38" s="681"/>
      <c r="EC38" s="682"/>
    </row>
    <row r="39" spans="2:133" ht="11.25" customHeight="1" x14ac:dyDescent="0.15">
      <c r="B39" s="644" t="s">
        <v>344</v>
      </c>
      <c r="C39" s="645"/>
      <c r="D39" s="645"/>
      <c r="E39" s="645"/>
      <c r="F39" s="645"/>
      <c r="G39" s="645"/>
      <c r="H39" s="645"/>
      <c r="I39" s="645"/>
      <c r="J39" s="645"/>
      <c r="K39" s="645"/>
      <c r="L39" s="645"/>
      <c r="M39" s="645"/>
      <c r="N39" s="645"/>
      <c r="O39" s="645"/>
      <c r="P39" s="645"/>
      <c r="Q39" s="646"/>
      <c r="R39" s="647">
        <v>5266456</v>
      </c>
      <c r="S39" s="648"/>
      <c r="T39" s="648"/>
      <c r="U39" s="648"/>
      <c r="V39" s="648"/>
      <c r="W39" s="648"/>
      <c r="X39" s="648"/>
      <c r="Y39" s="649"/>
      <c r="Z39" s="650">
        <v>7.3</v>
      </c>
      <c r="AA39" s="650"/>
      <c r="AB39" s="650"/>
      <c r="AC39" s="650"/>
      <c r="AD39" s="651" t="s">
        <v>129</v>
      </c>
      <c r="AE39" s="651"/>
      <c r="AF39" s="651"/>
      <c r="AG39" s="651"/>
      <c r="AH39" s="651"/>
      <c r="AI39" s="651"/>
      <c r="AJ39" s="651"/>
      <c r="AK39" s="651"/>
      <c r="AL39" s="652" t="s">
        <v>243</v>
      </c>
      <c r="AM39" s="653"/>
      <c r="AN39" s="653"/>
      <c r="AO39" s="654"/>
      <c r="AQ39" s="725" t="s">
        <v>345</v>
      </c>
      <c r="AR39" s="726"/>
      <c r="AS39" s="726"/>
      <c r="AT39" s="726"/>
      <c r="AU39" s="726"/>
      <c r="AV39" s="726"/>
      <c r="AW39" s="726"/>
      <c r="AX39" s="726"/>
      <c r="AY39" s="727"/>
      <c r="AZ39" s="647">
        <v>224951</v>
      </c>
      <c r="BA39" s="648"/>
      <c r="BB39" s="648"/>
      <c r="BC39" s="648"/>
      <c r="BD39" s="683"/>
      <c r="BE39" s="683"/>
      <c r="BF39" s="714"/>
      <c r="BG39" s="662" t="s">
        <v>346</v>
      </c>
      <c r="BH39" s="663"/>
      <c r="BI39" s="663"/>
      <c r="BJ39" s="663"/>
      <c r="BK39" s="663"/>
      <c r="BL39" s="663"/>
      <c r="BM39" s="663"/>
      <c r="BN39" s="663"/>
      <c r="BO39" s="663"/>
      <c r="BP39" s="663"/>
      <c r="BQ39" s="663"/>
      <c r="BR39" s="663"/>
      <c r="BS39" s="663"/>
      <c r="BT39" s="663"/>
      <c r="BU39" s="664"/>
      <c r="BV39" s="647">
        <v>29984</v>
      </c>
      <c r="BW39" s="648"/>
      <c r="BX39" s="648"/>
      <c r="BY39" s="648"/>
      <c r="BZ39" s="648"/>
      <c r="CA39" s="648"/>
      <c r="CB39" s="657"/>
      <c r="CD39" s="662" t="s">
        <v>347</v>
      </c>
      <c r="CE39" s="663"/>
      <c r="CF39" s="663"/>
      <c r="CG39" s="663"/>
      <c r="CH39" s="663"/>
      <c r="CI39" s="663"/>
      <c r="CJ39" s="663"/>
      <c r="CK39" s="663"/>
      <c r="CL39" s="663"/>
      <c r="CM39" s="663"/>
      <c r="CN39" s="663"/>
      <c r="CO39" s="663"/>
      <c r="CP39" s="663"/>
      <c r="CQ39" s="664"/>
      <c r="CR39" s="647">
        <v>608040</v>
      </c>
      <c r="CS39" s="683"/>
      <c r="CT39" s="683"/>
      <c r="CU39" s="683"/>
      <c r="CV39" s="683"/>
      <c r="CW39" s="683"/>
      <c r="CX39" s="683"/>
      <c r="CY39" s="684"/>
      <c r="CZ39" s="652">
        <v>0.9</v>
      </c>
      <c r="DA39" s="681"/>
      <c r="DB39" s="681"/>
      <c r="DC39" s="685"/>
      <c r="DD39" s="656">
        <v>394650</v>
      </c>
      <c r="DE39" s="683"/>
      <c r="DF39" s="683"/>
      <c r="DG39" s="683"/>
      <c r="DH39" s="683"/>
      <c r="DI39" s="683"/>
      <c r="DJ39" s="683"/>
      <c r="DK39" s="684"/>
      <c r="DL39" s="656" t="s">
        <v>184</v>
      </c>
      <c r="DM39" s="683"/>
      <c r="DN39" s="683"/>
      <c r="DO39" s="683"/>
      <c r="DP39" s="683"/>
      <c r="DQ39" s="683"/>
      <c r="DR39" s="683"/>
      <c r="DS39" s="683"/>
      <c r="DT39" s="683"/>
      <c r="DU39" s="683"/>
      <c r="DV39" s="684"/>
      <c r="DW39" s="652" t="s">
        <v>184</v>
      </c>
      <c r="DX39" s="681"/>
      <c r="DY39" s="681"/>
      <c r="DZ39" s="681"/>
      <c r="EA39" s="681"/>
      <c r="EB39" s="681"/>
      <c r="EC39" s="682"/>
    </row>
    <row r="40" spans="2:133" ht="11.25" customHeight="1" x14ac:dyDescent="0.15">
      <c r="B40" s="644" t="s">
        <v>348</v>
      </c>
      <c r="C40" s="645"/>
      <c r="D40" s="645"/>
      <c r="E40" s="645"/>
      <c r="F40" s="645"/>
      <c r="G40" s="645"/>
      <c r="H40" s="645"/>
      <c r="I40" s="645"/>
      <c r="J40" s="645"/>
      <c r="K40" s="645"/>
      <c r="L40" s="645"/>
      <c r="M40" s="645"/>
      <c r="N40" s="645"/>
      <c r="O40" s="645"/>
      <c r="P40" s="645"/>
      <c r="Q40" s="646"/>
      <c r="R40" s="647">
        <v>202483</v>
      </c>
      <c r="S40" s="648"/>
      <c r="T40" s="648"/>
      <c r="U40" s="648"/>
      <c r="V40" s="648"/>
      <c r="W40" s="648"/>
      <c r="X40" s="648"/>
      <c r="Y40" s="649"/>
      <c r="Z40" s="650">
        <v>0.3</v>
      </c>
      <c r="AA40" s="650"/>
      <c r="AB40" s="650"/>
      <c r="AC40" s="650"/>
      <c r="AD40" s="651" t="s">
        <v>243</v>
      </c>
      <c r="AE40" s="651"/>
      <c r="AF40" s="651"/>
      <c r="AG40" s="651"/>
      <c r="AH40" s="651"/>
      <c r="AI40" s="651"/>
      <c r="AJ40" s="651"/>
      <c r="AK40" s="651"/>
      <c r="AL40" s="652" t="s">
        <v>243</v>
      </c>
      <c r="AM40" s="653"/>
      <c r="AN40" s="653"/>
      <c r="AO40" s="654"/>
      <c r="AQ40" s="725" t="s">
        <v>349</v>
      </c>
      <c r="AR40" s="726"/>
      <c r="AS40" s="726"/>
      <c r="AT40" s="726"/>
      <c r="AU40" s="726"/>
      <c r="AV40" s="726"/>
      <c r="AW40" s="726"/>
      <c r="AX40" s="726"/>
      <c r="AY40" s="727"/>
      <c r="AZ40" s="647" t="s">
        <v>243</v>
      </c>
      <c r="BA40" s="648"/>
      <c r="BB40" s="648"/>
      <c r="BC40" s="648"/>
      <c r="BD40" s="683"/>
      <c r="BE40" s="683"/>
      <c r="BF40" s="714"/>
      <c r="BG40" s="734" t="s">
        <v>350</v>
      </c>
      <c r="BH40" s="735"/>
      <c r="BI40" s="735"/>
      <c r="BJ40" s="735"/>
      <c r="BK40" s="735"/>
      <c r="BL40" s="236"/>
      <c r="BM40" s="663" t="s">
        <v>351</v>
      </c>
      <c r="BN40" s="663"/>
      <c r="BO40" s="663"/>
      <c r="BP40" s="663"/>
      <c r="BQ40" s="663"/>
      <c r="BR40" s="663"/>
      <c r="BS40" s="663"/>
      <c r="BT40" s="663"/>
      <c r="BU40" s="664"/>
      <c r="BV40" s="647">
        <v>106</v>
      </c>
      <c r="BW40" s="648"/>
      <c r="BX40" s="648"/>
      <c r="BY40" s="648"/>
      <c r="BZ40" s="648"/>
      <c r="CA40" s="648"/>
      <c r="CB40" s="657"/>
      <c r="CD40" s="662" t="s">
        <v>352</v>
      </c>
      <c r="CE40" s="663"/>
      <c r="CF40" s="663"/>
      <c r="CG40" s="663"/>
      <c r="CH40" s="663"/>
      <c r="CI40" s="663"/>
      <c r="CJ40" s="663"/>
      <c r="CK40" s="663"/>
      <c r="CL40" s="663"/>
      <c r="CM40" s="663"/>
      <c r="CN40" s="663"/>
      <c r="CO40" s="663"/>
      <c r="CP40" s="663"/>
      <c r="CQ40" s="664"/>
      <c r="CR40" s="647">
        <v>549181</v>
      </c>
      <c r="CS40" s="648"/>
      <c r="CT40" s="648"/>
      <c r="CU40" s="648"/>
      <c r="CV40" s="648"/>
      <c r="CW40" s="648"/>
      <c r="CX40" s="648"/>
      <c r="CY40" s="649"/>
      <c r="CZ40" s="652">
        <v>0.8</v>
      </c>
      <c r="DA40" s="681"/>
      <c r="DB40" s="681"/>
      <c r="DC40" s="685"/>
      <c r="DD40" s="656">
        <v>76</v>
      </c>
      <c r="DE40" s="648"/>
      <c r="DF40" s="648"/>
      <c r="DG40" s="648"/>
      <c r="DH40" s="648"/>
      <c r="DI40" s="648"/>
      <c r="DJ40" s="648"/>
      <c r="DK40" s="649"/>
      <c r="DL40" s="656" t="s">
        <v>129</v>
      </c>
      <c r="DM40" s="648"/>
      <c r="DN40" s="648"/>
      <c r="DO40" s="648"/>
      <c r="DP40" s="648"/>
      <c r="DQ40" s="648"/>
      <c r="DR40" s="648"/>
      <c r="DS40" s="648"/>
      <c r="DT40" s="648"/>
      <c r="DU40" s="648"/>
      <c r="DV40" s="649"/>
      <c r="DW40" s="652" t="s">
        <v>129</v>
      </c>
      <c r="DX40" s="681"/>
      <c r="DY40" s="681"/>
      <c r="DZ40" s="681"/>
      <c r="EA40" s="681"/>
      <c r="EB40" s="681"/>
      <c r="EC40" s="682"/>
    </row>
    <row r="41" spans="2:133" ht="11.25" customHeight="1" x14ac:dyDescent="0.15">
      <c r="B41" s="644" t="s">
        <v>353</v>
      </c>
      <c r="C41" s="645"/>
      <c r="D41" s="645"/>
      <c r="E41" s="645"/>
      <c r="F41" s="645"/>
      <c r="G41" s="645"/>
      <c r="H41" s="645"/>
      <c r="I41" s="645"/>
      <c r="J41" s="645"/>
      <c r="K41" s="645"/>
      <c r="L41" s="645"/>
      <c r="M41" s="645"/>
      <c r="N41" s="645"/>
      <c r="O41" s="645"/>
      <c r="P41" s="645"/>
      <c r="Q41" s="646"/>
      <c r="R41" s="647" t="s">
        <v>243</v>
      </c>
      <c r="S41" s="648"/>
      <c r="T41" s="648"/>
      <c r="U41" s="648"/>
      <c r="V41" s="648"/>
      <c r="W41" s="648"/>
      <c r="X41" s="648"/>
      <c r="Y41" s="649"/>
      <c r="Z41" s="650" t="s">
        <v>129</v>
      </c>
      <c r="AA41" s="650"/>
      <c r="AB41" s="650"/>
      <c r="AC41" s="650"/>
      <c r="AD41" s="651" t="s">
        <v>243</v>
      </c>
      <c r="AE41" s="651"/>
      <c r="AF41" s="651"/>
      <c r="AG41" s="651"/>
      <c r="AH41" s="651"/>
      <c r="AI41" s="651"/>
      <c r="AJ41" s="651"/>
      <c r="AK41" s="651"/>
      <c r="AL41" s="652" t="s">
        <v>243</v>
      </c>
      <c r="AM41" s="653"/>
      <c r="AN41" s="653"/>
      <c r="AO41" s="654"/>
      <c r="AQ41" s="725" t="s">
        <v>354</v>
      </c>
      <c r="AR41" s="726"/>
      <c r="AS41" s="726"/>
      <c r="AT41" s="726"/>
      <c r="AU41" s="726"/>
      <c r="AV41" s="726"/>
      <c r="AW41" s="726"/>
      <c r="AX41" s="726"/>
      <c r="AY41" s="727"/>
      <c r="AZ41" s="647">
        <v>1198402</v>
      </c>
      <c r="BA41" s="648"/>
      <c r="BB41" s="648"/>
      <c r="BC41" s="648"/>
      <c r="BD41" s="683"/>
      <c r="BE41" s="683"/>
      <c r="BF41" s="714"/>
      <c r="BG41" s="734"/>
      <c r="BH41" s="735"/>
      <c r="BI41" s="735"/>
      <c r="BJ41" s="735"/>
      <c r="BK41" s="735"/>
      <c r="BL41" s="236"/>
      <c r="BM41" s="663" t="s">
        <v>355</v>
      </c>
      <c r="BN41" s="663"/>
      <c r="BO41" s="663"/>
      <c r="BP41" s="663"/>
      <c r="BQ41" s="663"/>
      <c r="BR41" s="663"/>
      <c r="BS41" s="663"/>
      <c r="BT41" s="663"/>
      <c r="BU41" s="664"/>
      <c r="BV41" s="647">
        <v>1</v>
      </c>
      <c r="BW41" s="648"/>
      <c r="BX41" s="648"/>
      <c r="BY41" s="648"/>
      <c r="BZ41" s="648"/>
      <c r="CA41" s="648"/>
      <c r="CB41" s="657"/>
      <c r="CD41" s="662" t="s">
        <v>356</v>
      </c>
      <c r="CE41" s="663"/>
      <c r="CF41" s="663"/>
      <c r="CG41" s="663"/>
      <c r="CH41" s="663"/>
      <c r="CI41" s="663"/>
      <c r="CJ41" s="663"/>
      <c r="CK41" s="663"/>
      <c r="CL41" s="663"/>
      <c r="CM41" s="663"/>
      <c r="CN41" s="663"/>
      <c r="CO41" s="663"/>
      <c r="CP41" s="663"/>
      <c r="CQ41" s="664"/>
      <c r="CR41" s="647" t="s">
        <v>243</v>
      </c>
      <c r="CS41" s="683"/>
      <c r="CT41" s="683"/>
      <c r="CU41" s="683"/>
      <c r="CV41" s="683"/>
      <c r="CW41" s="683"/>
      <c r="CX41" s="683"/>
      <c r="CY41" s="684"/>
      <c r="CZ41" s="652" t="s">
        <v>129</v>
      </c>
      <c r="DA41" s="681"/>
      <c r="DB41" s="681"/>
      <c r="DC41" s="685"/>
      <c r="DD41" s="656" t="s">
        <v>129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357</v>
      </c>
      <c r="C42" s="645"/>
      <c r="D42" s="645"/>
      <c r="E42" s="645"/>
      <c r="F42" s="645"/>
      <c r="G42" s="645"/>
      <c r="H42" s="645"/>
      <c r="I42" s="645"/>
      <c r="J42" s="645"/>
      <c r="K42" s="645"/>
      <c r="L42" s="645"/>
      <c r="M42" s="645"/>
      <c r="N42" s="645"/>
      <c r="O42" s="645"/>
      <c r="P42" s="645"/>
      <c r="Q42" s="646"/>
      <c r="R42" s="647">
        <v>1972073</v>
      </c>
      <c r="S42" s="648"/>
      <c r="T42" s="648"/>
      <c r="U42" s="648"/>
      <c r="V42" s="648"/>
      <c r="W42" s="648"/>
      <c r="X42" s="648"/>
      <c r="Y42" s="649"/>
      <c r="Z42" s="650">
        <v>2.7</v>
      </c>
      <c r="AA42" s="650"/>
      <c r="AB42" s="650"/>
      <c r="AC42" s="650"/>
      <c r="AD42" s="651" t="s">
        <v>129</v>
      </c>
      <c r="AE42" s="651"/>
      <c r="AF42" s="651"/>
      <c r="AG42" s="651"/>
      <c r="AH42" s="651"/>
      <c r="AI42" s="651"/>
      <c r="AJ42" s="651"/>
      <c r="AK42" s="651"/>
      <c r="AL42" s="652" t="s">
        <v>243</v>
      </c>
      <c r="AM42" s="653"/>
      <c r="AN42" s="653"/>
      <c r="AO42" s="654"/>
      <c r="AQ42" s="746" t="s">
        <v>358</v>
      </c>
      <c r="AR42" s="747"/>
      <c r="AS42" s="747"/>
      <c r="AT42" s="747"/>
      <c r="AU42" s="747"/>
      <c r="AV42" s="747"/>
      <c r="AW42" s="747"/>
      <c r="AX42" s="747"/>
      <c r="AY42" s="748"/>
      <c r="AZ42" s="738">
        <v>4602328</v>
      </c>
      <c r="BA42" s="739"/>
      <c r="BB42" s="739"/>
      <c r="BC42" s="739"/>
      <c r="BD42" s="718"/>
      <c r="BE42" s="718"/>
      <c r="BF42" s="720"/>
      <c r="BG42" s="736"/>
      <c r="BH42" s="737"/>
      <c r="BI42" s="737"/>
      <c r="BJ42" s="737"/>
      <c r="BK42" s="737"/>
      <c r="BL42" s="237"/>
      <c r="BM42" s="673" t="s">
        <v>359</v>
      </c>
      <c r="BN42" s="673"/>
      <c r="BO42" s="673"/>
      <c r="BP42" s="673"/>
      <c r="BQ42" s="673"/>
      <c r="BR42" s="673"/>
      <c r="BS42" s="673"/>
      <c r="BT42" s="673"/>
      <c r="BU42" s="674"/>
      <c r="BV42" s="738">
        <v>329</v>
      </c>
      <c r="BW42" s="739"/>
      <c r="BX42" s="739"/>
      <c r="BY42" s="739"/>
      <c r="BZ42" s="739"/>
      <c r="CA42" s="739"/>
      <c r="CB42" s="745"/>
      <c r="CD42" s="644" t="s">
        <v>360</v>
      </c>
      <c r="CE42" s="645"/>
      <c r="CF42" s="645"/>
      <c r="CG42" s="645"/>
      <c r="CH42" s="645"/>
      <c r="CI42" s="645"/>
      <c r="CJ42" s="645"/>
      <c r="CK42" s="645"/>
      <c r="CL42" s="645"/>
      <c r="CM42" s="645"/>
      <c r="CN42" s="645"/>
      <c r="CO42" s="645"/>
      <c r="CP42" s="645"/>
      <c r="CQ42" s="646"/>
      <c r="CR42" s="647">
        <v>5247586</v>
      </c>
      <c r="CS42" s="648"/>
      <c r="CT42" s="648"/>
      <c r="CU42" s="648"/>
      <c r="CV42" s="648"/>
      <c r="CW42" s="648"/>
      <c r="CX42" s="648"/>
      <c r="CY42" s="649"/>
      <c r="CZ42" s="652">
        <v>7.4</v>
      </c>
      <c r="DA42" s="653"/>
      <c r="DB42" s="653"/>
      <c r="DC42" s="665"/>
      <c r="DD42" s="656">
        <v>812829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361</v>
      </c>
      <c r="C43" s="689"/>
      <c r="D43" s="689"/>
      <c r="E43" s="689"/>
      <c r="F43" s="689"/>
      <c r="G43" s="689"/>
      <c r="H43" s="689"/>
      <c r="I43" s="689"/>
      <c r="J43" s="689"/>
      <c r="K43" s="689"/>
      <c r="L43" s="689"/>
      <c r="M43" s="689"/>
      <c r="N43" s="689"/>
      <c r="O43" s="689"/>
      <c r="P43" s="689"/>
      <c r="Q43" s="690"/>
      <c r="R43" s="738">
        <v>72022270</v>
      </c>
      <c r="S43" s="739"/>
      <c r="T43" s="739"/>
      <c r="U43" s="739"/>
      <c r="V43" s="739"/>
      <c r="W43" s="739"/>
      <c r="X43" s="739"/>
      <c r="Y43" s="740"/>
      <c r="Z43" s="741">
        <v>100</v>
      </c>
      <c r="AA43" s="741"/>
      <c r="AB43" s="741"/>
      <c r="AC43" s="741"/>
      <c r="AD43" s="742">
        <v>29984409</v>
      </c>
      <c r="AE43" s="742"/>
      <c r="AF43" s="742"/>
      <c r="AG43" s="742"/>
      <c r="AH43" s="742"/>
      <c r="AI43" s="742"/>
      <c r="AJ43" s="742"/>
      <c r="AK43" s="742"/>
      <c r="AL43" s="743">
        <v>100</v>
      </c>
      <c r="AM43" s="719"/>
      <c r="AN43" s="719"/>
      <c r="AO43" s="744"/>
      <c r="BV43" s="238"/>
      <c r="BW43" s="238"/>
      <c r="BX43" s="238"/>
      <c r="BY43" s="238"/>
      <c r="BZ43" s="238"/>
      <c r="CA43" s="238"/>
      <c r="CB43" s="238"/>
      <c r="CD43" s="644" t="s">
        <v>362</v>
      </c>
      <c r="CE43" s="645"/>
      <c r="CF43" s="645"/>
      <c r="CG43" s="645"/>
      <c r="CH43" s="645"/>
      <c r="CI43" s="645"/>
      <c r="CJ43" s="645"/>
      <c r="CK43" s="645"/>
      <c r="CL43" s="645"/>
      <c r="CM43" s="645"/>
      <c r="CN43" s="645"/>
      <c r="CO43" s="645"/>
      <c r="CP43" s="645"/>
      <c r="CQ43" s="646"/>
      <c r="CR43" s="647">
        <v>145046</v>
      </c>
      <c r="CS43" s="683"/>
      <c r="CT43" s="683"/>
      <c r="CU43" s="683"/>
      <c r="CV43" s="683"/>
      <c r="CW43" s="683"/>
      <c r="CX43" s="683"/>
      <c r="CY43" s="684"/>
      <c r="CZ43" s="652">
        <v>0.2</v>
      </c>
      <c r="DA43" s="681"/>
      <c r="DB43" s="681"/>
      <c r="DC43" s="685"/>
      <c r="DD43" s="656">
        <v>136881</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309</v>
      </c>
      <c r="CE44" s="760"/>
      <c r="CF44" s="644" t="s">
        <v>363</v>
      </c>
      <c r="CG44" s="645"/>
      <c r="CH44" s="645"/>
      <c r="CI44" s="645"/>
      <c r="CJ44" s="645"/>
      <c r="CK44" s="645"/>
      <c r="CL44" s="645"/>
      <c r="CM44" s="645"/>
      <c r="CN44" s="645"/>
      <c r="CO44" s="645"/>
      <c r="CP44" s="645"/>
      <c r="CQ44" s="646"/>
      <c r="CR44" s="647">
        <v>5227766</v>
      </c>
      <c r="CS44" s="648"/>
      <c r="CT44" s="648"/>
      <c r="CU44" s="648"/>
      <c r="CV44" s="648"/>
      <c r="CW44" s="648"/>
      <c r="CX44" s="648"/>
      <c r="CY44" s="649"/>
      <c r="CZ44" s="652">
        <v>7.3</v>
      </c>
      <c r="DA44" s="653"/>
      <c r="DB44" s="653"/>
      <c r="DC44" s="665"/>
      <c r="DD44" s="656">
        <v>811689</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365</v>
      </c>
      <c r="CG45" s="645"/>
      <c r="CH45" s="645"/>
      <c r="CI45" s="645"/>
      <c r="CJ45" s="645"/>
      <c r="CK45" s="645"/>
      <c r="CL45" s="645"/>
      <c r="CM45" s="645"/>
      <c r="CN45" s="645"/>
      <c r="CO45" s="645"/>
      <c r="CP45" s="645"/>
      <c r="CQ45" s="646"/>
      <c r="CR45" s="647">
        <v>2426931</v>
      </c>
      <c r="CS45" s="683"/>
      <c r="CT45" s="683"/>
      <c r="CU45" s="683"/>
      <c r="CV45" s="683"/>
      <c r="CW45" s="683"/>
      <c r="CX45" s="683"/>
      <c r="CY45" s="684"/>
      <c r="CZ45" s="652">
        <v>3.4</v>
      </c>
      <c r="DA45" s="681"/>
      <c r="DB45" s="681"/>
      <c r="DC45" s="685"/>
      <c r="DD45" s="656">
        <v>15894</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367</v>
      </c>
      <c r="CG46" s="645"/>
      <c r="CH46" s="645"/>
      <c r="CI46" s="645"/>
      <c r="CJ46" s="645"/>
      <c r="CK46" s="645"/>
      <c r="CL46" s="645"/>
      <c r="CM46" s="645"/>
      <c r="CN46" s="645"/>
      <c r="CO46" s="645"/>
      <c r="CP46" s="645"/>
      <c r="CQ46" s="646"/>
      <c r="CR46" s="647">
        <v>2784411</v>
      </c>
      <c r="CS46" s="648"/>
      <c r="CT46" s="648"/>
      <c r="CU46" s="648"/>
      <c r="CV46" s="648"/>
      <c r="CW46" s="648"/>
      <c r="CX46" s="648"/>
      <c r="CY46" s="649"/>
      <c r="CZ46" s="652">
        <v>3.9</v>
      </c>
      <c r="DA46" s="653"/>
      <c r="DB46" s="653"/>
      <c r="DC46" s="665"/>
      <c r="DD46" s="656">
        <v>791971</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369</v>
      </c>
      <c r="CG47" s="645"/>
      <c r="CH47" s="645"/>
      <c r="CI47" s="645"/>
      <c r="CJ47" s="645"/>
      <c r="CK47" s="645"/>
      <c r="CL47" s="645"/>
      <c r="CM47" s="645"/>
      <c r="CN47" s="645"/>
      <c r="CO47" s="645"/>
      <c r="CP47" s="645"/>
      <c r="CQ47" s="646"/>
      <c r="CR47" s="647">
        <v>19820</v>
      </c>
      <c r="CS47" s="683"/>
      <c r="CT47" s="683"/>
      <c r="CU47" s="683"/>
      <c r="CV47" s="683"/>
      <c r="CW47" s="683"/>
      <c r="CX47" s="683"/>
      <c r="CY47" s="684"/>
      <c r="CZ47" s="652">
        <v>0</v>
      </c>
      <c r="DA47" s="681"/>
      <c r="DB47" s="681"/>
      <c r="DC47" s="685"/>
      <c r="DD47" s="656">
        <v>1140</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370</v>
      </c>
      <c r="CG48" s="645"/>
      <c r="CH48" s="645"/>
      <c r="CI48" s="645"/>
      <c r="CJ48" s="645"/>
      <c r="CK48" s="645"/>
      <c r="CL48" s="645"/>
      <c r="CM48" s="645"/>
      <c r="CN48" s="645"/>
      <c r="CO48" s="645"/>
      <c r="CP48" s="645"/>
      <c r="CQ48" s="646"/>
      <c r="CR48" s="647" t="s">
        <v>184</v>
      </c>
      <c r="CS48" s="648"/>
      <c r="CT48" s="648"/>
      <c r="CU48" s="648"/>
      <c r="CV48" s="648"/>
      <c r="CW48" s="648"/>
      <c r="CX48" s="648"/>
      <c r="CY48" s="649"/>
      <c r="CZ48" s="652" t="s">
        <v>129</v>
      </c>
      <c r="DA48" s="653"/>
      <c r="DB48" s="653"/>
      <c r="DC48" s="665"/>
      <c r="DD48" s="656" t="s">
        <v>243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371</v>
      </c>
      <c r="CE49" s="689"/>
      <c r="CF49" s="689"/>
      <c r="CG49" s="689"/>
      <c r="CH49" s="689"/>
      <c r="CI49" s="689"/>
      <c r="CJ49" s="689"/>
      <c r="CK49" s="689"/>
      <c r="CL49" s="689"/>
      <c r="CM49" s="689"/>
      <c r="CN49" s="689"/>
      <c r="CO49" s="689"/>
      <c r="CP49" s="689"/>
      <c r="CQ49" s="690"/>
      <c r="CR49" s="738">
        <v>71146204</v>
      </c>
      <c r="CS49" s="718"/>
      <c r="CT49" s="718"/>
      <c r="CU49" s="718"/>
      <c r="CV49" s="718"/>
      <c r="CW49" s="718"/>
      <c r="CX49" s="718"/>
      <c r="CY49" s="749"/>
      <c r="CZ49" s="743">
        <v>100</v>
      </c>
      <c r="DA49" s="750"/>
      <c r="DB49" s="750"/>
      <c r="DC49" s="751"/>
      <c r="DD49" s="752">
        <v>36062301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NhWc1XRvTZjID5ESetITiuGMdUt6prsBwpstX6ICQ87ZiyVtCwlVD9taeKhg2x7DlwZaIdzIqjhkGFRh1oeXqw==" saltValue="lUEEpFmOkdNNAv2UYksZ6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8"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373</v>
      </c>
      <c r="DK2" s="795"/>
      <c r="DL2" s="795"/>
      <c r="DM2" s="795"/>
      <c r="DN2" s="795"/>
      <c r="DO2" s="796"/>
      <c r="DP2" s="251"/>
      <c r="DQ2" s="794" t="s">
        <v>374</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377</v>
      </c>
      <c r="B5" s="789"/>
      <c r="C5" s="789"/>
      <c r="D5" s="789"/>
      <c r="E5" s="789"/>
      <c r="F5" s="789"/>
      <c r="G5" s="789"/>
      <c r="H5" s="789"/>
      <c r="I5" s="789"/>
      <c r="J5" s="789"/>
      <c r="K5" s="789"/>
      <c r="L5" s="789"/>
      <c r="M5" s="789"/>
      <c r="N5" s="789"/>
      <c r="O5" s="789"/>
      <c r="P5" s="790"/>
      <c r="Q5" s="765" t="s">
        <v>378</v>
      </c>
      <c r="R5" s="766"/>
      <c r="S5" s="766"/>
      <c r="T5" s="766"/>
      <c r="U5" s="767"/>
      <c r="V5" s="765" t="s">
        <v>379</v>
      </c>
      <c r="W5" s="766"/>
      <c r="X5" s="766"/>
      <c r="Y5" s="766"/>
      <c r="Z5" s="767"/>
      <c r="AA5" s="765" t="s">
        <v>380</v>
      </c>
      <c r="AB5" s="766"/>
      <c r="AC5" s="766"/>
      <c r="AD5" s="766"/>
      <c r="AE5" s="766"/>
      <c r="AF5" s="798" t="s">
        <v>381</v>
      </c>
      <c r="AG5" s="766"/>
      <c r="AH5" s="766"/>
      <c r="AI5" s="766"/>
      <c r="AJ5" s="777"/>
      <c r="AK5" s="766" t="s">
        <v>382</v>
      </c>
      <c r="AL5" s="766"/>
      <c r="AM5" s="766"/>
      <c r="AN5" s="766"/>
      <c r="AO5" s="767"/>
      <c r="AP5" s="765" t="s">
        <v>383</v>
      </c>
      <c r="AQ5" s="766"/>
      <c r="AR5" s="766"/>
      <c r="AS5" s="766"/>
      <c r="AT5" s="767"/>
      <c r="AU5" s="765" t="s">
        <v>384</v>
      </c>
      <c r="AV5" s="766"/>
      <c r="AW5" s="766"/>
      <c r="AX5" s="766"/>
      <c r="AY5" s="777"/>
      <c r="AZ5" s="258"/>
      <c r="BA5" s="258"/>
      <c r="BB5" s="258"/>
      <c r="BC5" s="258"/>
      <c r="BD5" s="258"/>
      <c r="BE5" s="259"/>
      <c r="BF5" s="259"/>
      <c r="BG5" s="259"/>
      <c r="BH5" s="259"/>
      <c r="BI5" s="259"/>
      <c r="BJ5" s="259"/>
      <c r="BK5" s="259"/>
      <c r="BL5" s="259"/>
      <c r="BM5" s="259"/>
      <c r="BN5" s="259"/>
      <c r="BO5" s="259"/>
      <c r="BP5" s="259"/>
      <c r="BQ5" s="788" t="s">
        <v>385</v>
      </c>
      <c r="BR5" s="789"/>
      <c r="BS5" s="789"/>
      <c r="BT5" s="789"/>
      <c r="BU5" s="789"/>
      <c r="BV5" s="789"/>
      <c r="BW5" s="789"/>
      <c r="BX5" s="789"/>
      <c r="BY5" s="789"/>
      <c r="BZ5" s="789"/>
      <c r="CA5" s="789"/>
      <c r="CB5" s="789"/>
      <c r="CC5" s="789"/>
      <c r="CD5" s="789"/>
      <c r="CE5" s="789"/>
      <c r="CF5" s="789"/>
      <c r="CG5" s="790"/>
      <c r="CH5" s="765" t="s">
        <v>386</v>
      </c>
      <c r="CI5" s="766"/>
      <c r="CJ5" s="766"/>
      <c r="CK5" s="766"/>
      <c r="CL5" s="767"/>
      <c r="CM5" s="765" t="s">
        <v>387</v>
      </c>
      <c r="CN5" s="766"/>
      <c r="CO5" s="766"/>
      <c r="CP5" s="766"/>
      <c r="CQ5" s="767"/>
      <c r="CR5" s="765" t="s">
        <v>388</v>
      </c>
      <c r="CS5" s="766"/>
      <c r="CT5" s="766"/>
      <c r="CU5" s="766"/>
      <c r="CV5" s="767"/>
      <c r="CW5" s="765" t="s">
        <v>389</v>
      </c>
      <c r="CX5" s="766"/>
      <c r="CY5" s="766"/>
      <c r="CZ5" s="766"/>
      <c r="DA5" s="767"/>
      <c r="DB5" s="765" t="s">
        <v>390</v>
      </c>
      <c r="DC5" s="766"/>
      <c r="DD5" s="766"/>
      <c r="DE5" s="766"/>
      <c r="DF5" s="767"/>
      <c r="DG5" s="771" t="s">
        <v>391</v>
      </c>
      <c r="DH5" s="772"/>
      <c r="DI5" s="772"/>
      <c r="DJ5" s="772"/>
      <c r="DK5" s="773"/>
      <c r="DL5" s="771" t="s">
        <v>392</v>
      </c>
      <c r="DM5" s="772"/>
      <c r="DN5" s="772"/>
      <c r="DO5" s="772"/>
      <c r="DP5" s="773"/>
      <c r="DQ5" s="765" t="s">
        <v>393</v>
      </c>
      <c r="DR5" s="766"/>
      <c r="DS5" s="766"/>
      <c r="DT5" s="766"/>
      <c r="DU5" s="767"/>
      <c r="DV5" s="765" t="s">
        <v>384</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394</v>
      </c>
      <c r="C7" s="780"/>
      <c r="D7" s="780"/>
      <c r="E7" s="780"/>
      <c r="F7" s="780"/>
      <c r="G7" s="780"/>
      <c r="H7" s="780"/>
      <c r="I7" s="780"/>
      <c r="J7" s="780"/>
      <c r="K7" s="780"/>
      <c r="L7" s="780"/>
      <c r="M7" s="780"/>
      <c r="N7" s="780"/>
      <c r="O7" s="780"/>
      <c r="P7" s="781"/>
      <c r="Q7" s="782">
        <v>72959</v>
      </c>
      <c r="R7" s="783"/>
      <c r="S7" s="783"/>
      <c r="T7" s="783"/>
      <c r="U7" s="783"/>
      <c r="V7" s="783">
        <v>72083</v>
      </c>
      <c r="W7" s="783"/>
      <c r="X7" s="783"/>
      <c r="Y7" s="783"/>
      <c r="Z7" s="783"/>
      <c r="AA7" s="783">
        <v>876</v>
      </c>
      <c r="AB7" s="783"/>
      <c r="AC7" s="783"/>
      <c r="AD7" s="783"/>
      <c r="AE7" s="784"/>
      <c r="AF7" s="785">
        <v>756</v>
      </c>
      <c r="AG7" s="786"/>
      <c r="AH7" s="786"/>
      <c r="AI7" s="786"/>
      <c r="AJ7" s="787"/>
      <c r="AK7" s="825">
        <v>182</v>
      </c>
      <c r="AL7" s="826"/>
      <c r="AM7" s="826"/>
      <c r="AN7" s="826"/>
      <c r="AO7" s="826"/>
      <c r="AP7" s="826">
        <v>61482</v>
      </c>
      <c r="AQ7" s="826"/>
      <c r="AR7" s="826"/>
      <c r="AS7" s="826"/>
      <c r="AT7" s="826"/>
      <c r="AU7" s="827"/>
      <c r="AV7" s="827"/>
      <c r="AW7" s="827"/>
      <c r="AX7" s="827"/>
      <c r="AY7" s="828"/>
      <c r="AZ7" s="254"/>
      <c r="BA7" s="254"/>
      <c r="BB7" s="254"/>
      <c r="BC7" s="254"/>
      <c r="BD7" s="254"/>
      <c r="BE7" s="255"/>
      <c r="BF7" s="255"/>
      <c r="BG7" s="255"/>
      <c r="BH7" s="255"/>
      <c r="BI7" s="255"/>
      <c r="BJ7" s="255"/>
      <c r="BK7" s="255"/>
      <c r="BL7" s="255"/>
      <c r="BM7" s="255"/>
      <c r="BN7" s="255"/>
      <c r="BO7" s="255"/>
      <c r="BP7" s="255"/>
      <c r="BQ7" s="261">
        <v>1</v>
      </c>
      <c r="BR7" s="262"/>
      <c r="BS7" s="829" t="s">
        <v>601</v>
      </c>
      <c r="BT7" s="830"/>
      <c r="BU7" s="830"/>
      <c r="BV7" s="830"/>
      <c r="BW7" s="830"/>
      <c r="BX7" s="830"/>
      <c r="BY7" s="830"/>
      <c r="BZ7" s="830"/>
      <c r="CA7" s="830"/>
      <c r="CB7" s="830"/>
      <c r="CC7" s="830"/>
      <c r="CD7" s="830"/>
      <c r="CE7" s="830"/>
      <c r="CF7" s="830"/>
      <c r="CG7" s="831"/>
      <c r="CH7" s="819">
        <v>0</v>
      </c>
      <c r="CI7" s="820"/>
      <c r="CJ7" s="820"/>
      <c r="CK7" s="820"/>
      <c r="CL7" s="821"/>
      <c r="CM7" s="819">
        <v>66</v>
      </c>
      <c r="CN7" s="820"/>
      <c r="CO7" s="820"/>
      <c r="CP7" s="820"/>
      <c r="CQ7" s="821"/>
      <c r="CR7" s="819">
        <v>5</v>
      </c>
      <c r="CS7" s="820"/>
      <c r="CT7" s="820"/>
      <c r="CU7" s="820"/>
      <c r="CV7" s="821"/>
      <c r="CW7" s="822" t="s">
        <v>527</v>
      </c>
      <c r="CX7" s="823"/>
      <c r="CY7" s="823"/>
      <c r="CZ7" s="823"/>
      <c r="DA7" s="824"/>
      <c r="DB7" s="822" t="s">
        <v>527</v>
      </c>
      <c r="DC7" s="823"/>
      <c r="DD7" s="823"/>
      <c r="DE7" s="823"/>
      <c r="DF7" s="824"/>
      <c r="DG7" s="819">
        <v>2113</v>
      </c>
      <c r="DH7" s="820"/>
      <c r="DI7" s="820"/>
      <c r="DJ7" s="820"/>
      <c r="DK7" s="821"/>
      <c r="DL7" s="819" t="s">
        <v>527</v>
      </c>
      <c r="DM7" s="820"/>
      <c r="DN7" s="820"/>
      <c r="DO7" s="820"/>
      <c r="DP7" s="821"/>
      <c r="DQ7" s="819" t="s">
        <v>527</v>
      </c>
      <c r="DR7" s="820"/>
      <c r="DS7" s="820"/>
      <c r="DT7" s="820"/>
      <c r="DU7" s="821"/>
      <c r="DV7" s="800"/>
      <c r="DW7" s="801"/>
      <c r="DX7" s="801"/>
      <c r="DY7" s="801"/>
      <c r="DZ7" s="802"/>
      <c r="EA7" s="256"/>
    </row>
    <row r="8" spans="1:131" s="257" customFormat="1" ht="26.25" customHeight="1" x14ac:dyDescent="0.15">
      <c r="A8" s="263">
        <v>2</v>
      </c>
      <c r="B8" s="803" t="s">
        <v>395</v>
      </c>
      <c r="C8" s="804"/>
      <c r="D8" s="804"/>
      <c r="E8" s="804"/>
      <c r="F8" s="804"/>
      <c r="G8" s="804"/>
      <c r="H8" s="804"/>
      <c r="I8" s="804"/>
      <c r="J8" s="804"/>
      <c r="K8" s="804"/>
      <c r="L8" s="804"/>
      <c r="M8" s="804"/>
      <c r="N8" s="804"/>
      <c r="O8" s="804"/>
      <c r="P8" s="805"/>
      <c r="Q8" s="806">
        <v>641</v>
      </c>
      <c r="R8" s="807"/>
      <c r="S8" s="807"/>
      <c r="T8" s="807"/>
      <c r="U8" s="807"/>
      <c r="V8" s="807">
        <v>641</v>
      </c>
      <c r="W8" s="807"/>
      <c r="X8" s="807"/>
      <c r="Y8" s="807"/>
      <c r="Z8" s="807"/>
      <c r="AA8" s="807">
        <v>0</v>
      </c>
      <c r="AB8" s="807"/>
      <c r="AC8" s="807"/>
      <c r="AD8" s="807"/>
      <c r="AE8" s="808"/>
      <c r="AF8" s="809" t="s">
        <v>396</v>
      </c>
      <c r="AG8" s="810"/>
      <c r="AH8" s="810"/>
      <c r="AI8" s="810"/>
      <c r="AJ8" s="811"/>
      <c r="AK8" s="812">
        <v>376</v>
      </c>
      <c r="AL8" s="813"/>
      <c r="AM8" s="813"/>
      <c r="AN8" s="813"/>
      <c r="AO8" s="813"/>
      <c r="AP8" s="813">
        <v>3900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602</v>
      </c>
      <c r="BT8" s="817"/>
      <c r="BU8" s="817"/>
      <c r="BV8" s="817"/>
      <c r="BW8" s="817"/>
      <c r="BX8" s="817"/>
      <c r="BY8" s="817"/>
      <c r="BZ8" s="817"/>
      <c r="CA8" s="817"/>
      <c r="CB8" s="817"/>
      <c r="CC8" s="817"/>
      <c r="CD8" s="817"/>
      <c r="CE8" s="817"/>
      <c r="CF8" s="817"/>
      <c r="CG8" s="818"/>
      <c r="CH8" s="822">
        <v>2</v>
      </c>
      <c r="CI8" s="823"/>
      <c r="CJ8" s="823"/>
      <c r="CK8" s="823"/>
      <c r="CL8" s="824"/>
      <c r="CM8" s="822">
        <v>245</v>
      </c>
      <c r="CN8" s="823"/>
      <c r="CO8" s="823"/>
      <c r="CP8" s="823"/>
      <c r="CQ8" s="824"/>
      <c r="CR8" s="822">
        <v>2</v>
      </c>
      <c r="CS8" s="823"/>
      <c r="CT8" s="823"/>
      <c r="CU8" s="823"/>
      <c r="CV8" s="824"/>
      <c r="CW8" s="822">
        <v>225</v>
      </c>
      <c r="CX8" s="823"/>
      <c r="CY8" s="823"/>
      <c r="CZ8" s="823"/>
      <c r="DA8" s="824"/>
      <c r="DB8" s="822" t="s">
        <v>527</v>
      </c>
      <c r="DC8" s="823"/>
      <c r="DD8" s="823"/>
      <c r="DE8" s="823"/>
      <c r="DF8" s="824"/>
      <c r="DG8" s="822" t="s">
        <v>527</v>
      </c>
      <c r="DH8" s="823"/>
      <c r="DI8" s="823"/>
      <c r="DJ8" s="823"/>
      <c r="DK8" s="824"/>
      <c r="DL8" s="822">
        <v>7880</v>
      </c>
      <c r="DM8" s="823"/>
      <c r="DN8" s="823"/>
      <c r="DO8" s="823"/>
      <c r="DP8" s="824"/>
      <c r="DQ8" s="822" t="s">
        <v>527</v>
      </c>
      <c r="DR8" s="823"/>
      <c r="DS8" s="823"/>
      <c r="DT8" s="823"/>
      <c r="DU8" s="824"/>
      <c r="DV8" s="832"/>
      <c r="DW8" s="833"/>
      <c r="DX8" s="833"/>
      <c r="DY8" s="833"/>
      <c r="DZ8" s="834"/>
      <c r="EA8" s="256"/>
    </row>
    <row r="9" spans="1:131" s="257" customFormat="1" ht="26.25" customHeight="1" x14ac:dyDescent="0.15">
      <c r="A9" s="263">
        <v>3</v>
      </c>
      <c r="B9" s="803" t="s">
        <v>397</v>
      </c>
      <c r="C9" s="804"/>
      <c r="D9" s="804"/>
      <c r="E9" s="804"/>
      <c r="F9" s="804"/>
      <c r="G9" s="804"/>
      <c r="H9" s="804"/>
      <c r="I9" s="804"/>
      <c r="J9" s="804"/>
      <c r="K9" s="804"/>
      <c r="L9" s="804"/>
      <c r="M9" s="804"/>
      <c r="N9" s="804"/>
      <c r="O9" s="804"/>
      <c r="P9" s="805"/>
      <c r="Q9" s="806">
        <v>1060</v>
      </c>
      <c r="R9" s="807"/>
      <c r="S9" s="807"/>
      <c r="T9" s="807"/>
      <c r="U9" s="807"/>
      <c r="V9" s="807">
        <v>1060</v>
      </c>
      <c r="W9" s="807"/>
      <c r="X9" s="807"/>
      <c r="Y9" s="807"/>
      <c r="Z9" s="807"/>
      <c r="AA9" s="807" t="s">
        <v>527</v>
      </c>
      <c r="AB9" s="807"/>
      <c r="AC9" s="807"/>
      <c r="AD9" s="807"/>
      <c r="AE9" s="808"/>
      <c r="AF9" s="809" t="s">
        <v>396</v>
      </c>
      <c r="AG9" s="810"/>
      <c r="AH9" s="810"/>
      <c r="AI9" s="810"/>
      <c r="AJ9" s="811"/>
      <c r="AK9" s="812">
        <v>889</v>
      </c>
      <c r="AL9" s="813"/>
      <c r="AM9" s="813"/>
      <c r="AN9" s="813"/>
      <c r="AO9" s="813"/>
      <c r="AP9" s="813">
        <v>7665</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603</v>
      </c>
      <c r="BT9" s="817"/>
      <c r="BU9" s="817"/>
      <c r="BV9" s="817"/>
      <c r="BW9" s="817"/>
      <c r="BX9" s="817"/>
      <c r="BY9" s="817"/>
      <c r="BZ9" s="817"/>
      <c r="CA9" s="817"/>
      <c r="CB9" s="817"/>
      <c r="CC9" s="817"/>
      <c r="CD9" s="817"/>
      <c r="CE9" s="817"/>
      <c r="CF9" s="817"/>
      <c r="CG9" s="818"/>
      <c r="CH9" s="822">
        <v>40</v>
      </c>
      <c r="CI9" s="823"/>
      <c r="CJ9" s="823"/>
      <c r="CK9" s="823"/>
      <c r="CL9" s="824"/>
      <c r="CM9" s="822">
        <v>1154</v>
      </c>
      <c r="CN9" s="823"/>
      <c r="CO9" s="823"/>
      <c r="CP9" s="823"/>
      <c r="CQ9" s="824"/>
      <c r="CR9" s="822">
        <v>162</v>
      </c>
      <c r="CS9" s="823"/>
      <c r="CT9" s="823"/>
      <c r="CU9" s="823"/>
      <c r="CV9" s="824"/>
      <c r="CW9" s="822" t="s">
        <v>527</v>
      </c>
      <c r="CX9" s="823"/>
      <c r="CY9" s="823"/>
      <c r="CZ9" s="823"/>
      <c r="DA9" s="824"/>
      <c r="DB9" s="822">
        <v>937</v>
      </c>
      <c r="DC9" s="823"/>
      <c r="DD9" s="823"/>
      <c r="DE9" s="823"/>
      <c r="DF9" s="824"/>
      <c r="DG9" s="822" t="s">
        <v>527</v>
      </c>
      <c r="DH9" s="823"/>
      <c r="DI9" s="823"/>
      <c r="DJ9" s="823"/>
      <c r="DK9" s="824"/>
      <c r="DL9" s="822" t="s">
        <v>527</v>
      </c>
      <c r="DM9" s="823"/>
      <c r="DN9" s="823"/>
      <c r="DO9" s="823"/>
      <c r="DP9" s="824"/>
      <c r="DQ9" s="822" t="s">
        <v>527</v>
      </c>
      <c r="DR9" s="823"/>
      <c r="DS9" s="823"/>
      <c r="DT9" s="823"/>
      <c r="DU9" s="824"/>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604</v>
      </c>
      <c r="BT10" s="817"/>
      <c r="BU10" s="817"/>
      <c r="BV10" s="817"/>
      <c r="BW10" s="817"/>
      <c r="BX10" s="817"/>
      <c r="BY10" s="817"/>
      <c r="BZ10" s="817"/>
      <c r="CA10" s="817"/>
      <c r="CB10" s="817"/>
      <c r="CC10" s="817"/>
      <c r="CD10" s="817"/>
      <c r="CE10" s="817"/>
      <c r="CF10" s="817"/>
      <c r="CG10" s="818"/>
      <c r="CH10" s="822">
        <v>65</v>
      </c>
      <c r="CI10" s="823"/>
      <c r="CJ10" s="823"/>
      <c r="CK10" s="823"/>
      <c r="CL10" s="824"/>
      <c r="CM10" s="822">
        <v>951</v>
      </c>
      <c r="CN10" s="823"/>
      <c r="CO10" s="823"/>
      <c r="CP10" s="823"/>
      <c r="CQ10" s="824"/>
      <c r="CR10" s="822">
        <v>200</v>
      </c>
      <c r="CS10" s="823"/>
      <c r="CT10" s="823"/>
      <c r="CU10" s="823"/>
      <c r="CV10" s="824"/>
      <c r="CW10" s="822" t="s">
        <v>527</v>
      </c>
      <c r="CX10" s="823"/>
      <c r="CY10" s="823"/>
      <c r="CZ10" s="823"/>
      <c r="DA10" s="824"/>
      <c r="DB10" s="822">
        <v>500</v>
      </c>
      <c r="DC10" s="823"/>
      <c r="DD10" s="823"/>
      <c r="DE10" s="823"/>
      <c r="DF10" s="824"/>
      <c r="DG10" s="822" t="s">
        <v>527</v>
      </c>
      <c r="DH10" s="823"/>
      <c r="DI10" s="823"/>
      <c r="DJ10" s="823"/>
      <c r="DK10" s="824"/>
      <c r="DL10" s="822">
        <v>337</v>
      </c>
      <c r="DM10" s="823"/>
      <c r="DN10" s="823"/>
      <c r="DO10" s="823"/>
      <c r="DP10" s="824"/>
      <c r="DQ10" s="822">
        <v>34</v>
      </c>
      <c r="DR10" s="823"/>
      <c r="DS10" s="823"/>
      <c r="DT10" s="823"/>
      <c r="DU10" s="824"/>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605</v>
      </c>
      <c r="BT11" s="817"/>
      <c r="BU11" s="817"/>
      <c r="BV11" s="817"/>
      <c r="BW11" s="817"/>
      <c r="BX11" s="817"/>
      <c r="BY11" s="817"/>
      <c r="BZ11" s="817"/>
      <c r="CA11" s="817"/>
      <c r="CB11" s="817"/>
      <c r="CC11" s="817"/>
      <c r="CD11" s="817"/>
      <c r="CE11" s="817"/>
      <c r="CF11" s="817"/>
      <c r="CG11" s="818"/>
      <c r="CH11" s="822">
        <v>3</v>
      </c>
      <c r="CI11" s="823"/>
      <c r="CJ11" s="823"/>
      <c r="CK11" s="823"/>
      <c r="CL11" s="824"/>
      <c r="CM11" s="822">
        <v>80</v>
      </c>
      <c r="CN11" s="823"/>
      <c r="CO11" s="823"/>
      <c r="CP11" s="823"/>
      <c r="CQ11" s="824"/>
      <c r="CR11" s="822">
        <v>40</v>
      </c>
      <c r="CS11" s="823"/>
      <c r="CT11" s="823"/>
      <c r="CU11" s="823"/>
      <c r="CV11" s="824"/>
      <c r="CW11" s="822" t="s">
        <v>527</v>
      </c>
      <c r="CX11" s="823"/>
      <c r="CY11" s="823"/>
      <c r="CZ11" s="823"/>
      <c r="DA11" s="824"/>
      <c r="DB11" s="822" t="s">
        <v>527</v>
      </c>
      <c r="DC11" s="823"/>
      <c r="DD11" s="823"/>
      <c r="DE11" s="823"/>
      <c r="DF11" s="824"/>
      <c r="DG11" s="822" t="s">
        <v>527</v>
      </c>
      <c r="DH11" s="823"/>
      <c r="DI11" s="823"/>
      <c r="DJ11" s="823"/>
      <c r="DK11" s="824"/>
      <c r="DL11" s="822" t="s">
        <v>527</v>
      </c>
      <c r="DM11" s="823"/>
      <c r="DN11" s="823"/>
      <c r="DO11" s="823"/>
      <c r="DP11" s="824"/>
      <c r="DQ11" s="822" t="s">
        <v>527</v>
      </c>
      <c r="DR11" s="823"/>
      <c r="DS11" s="823"/>
      <c r="DT11" s="823"/>
      <c r="DU11" s="824"/>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606</v>
      </c>
      <c r="BT12" s="817"/>
      <c r="BU12" s="817"/>
      <c r="BV12" s="817"/>
      <c r="BW12" s="817"/>
      <c r="BX12" s="817"/>
      <c r="BY12" s="817"/>
      <c r="BZ12" s="817"/>
      <c r="CA12" s="817"/>
      <c r="CB12" s="817"/>
      <c r="CC12" s="817"/>
      <c r="CD12" s="817"/>
      <c r="CE12" s="817"/>
      <c r="CF12" s="817"/>
      <c r="CG12" s="818"/>
      <c r="CH12" s="822">
        <v>-11</v>
      </c>
      <c r="CI12" s="823"/>
      <c r="CJ12" s="823"/>
      <c r="CK12" s="823"/>
      <c r="CL12" s="824"/>
      <c r="CM12" s="822">
        <v>79</v>
      </c>
      <c r="CN12" s="823"/>
      <c r="CO12" s="823"/>
      <c r="CP12" s="823"/>
      <c r="CQ12" s="824"/>
      <c r="CR12" s="822">
        <v>2</v>
      </c>
      <c r="CS12" s="823"/>
      <c r="CT12" s="823"/>
      <c r="CU12" s="823"/>
      <c r="CV12" s="824"/>
      <c r="CW12" s="822">
        <v>5</v>
      </c>
      <c r="CX12" s="823"/>
      <c r="CY12" s="823"/>
      <c r="CZ12" s="823"/>
      <c r="DA12" s="824"/>
      <c r="DB12" s="822">
        <v>120</v>
      </c>
      <c r="DC12" s="823"/>
      <c r="DD12" s="823"/>
      <c r="DE12" s="823"/>
      <c r="DF12" s="824"/>
      <c r="DG12" s="822" t="s">
        <v>527</v>
      </c>
      <c r="DH12" s="823"/>
      <c r="DI12" s="823"/>
      <c r="DJ12" s="823"/>
      <c r="DK12" s="824"/>
      <c r="DL12" s="822" t="s">
        <v>527</v>
      </c>
      <c r="DM12" s="823"/>
      <c r="DN12" s="823"/>
      <c r="DO12" s="823"/>
      <c r="DP12" s="824"/>
      <c r="DQ12" s="822" t="s">
        <v>527</v>
      </c>
      <c r="DR12" s="823"/>
      <c r="DS12" s="823"/>
      <c r="DT12" s="823"/>
      <c r="DU12" s="824"/>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607</v>
      </c>
      <c r="BT13" s="817"/>
      <c r="BU13" s="817"/>
      <c r="BV13" s="817"/>
      <c r="BW13" s="817"/>
      <c r="BX13" s="817"/>
      <c r="BY13" s="817"/>
      <c r="BZ13" s="817"/>
      <c r="CA13" s="817"/>
      <c r="CB13" s="817"/>
      <c r="CC13" s="817"/>
      <c r="CD13" s="817"/>
      <c r="CE13" s="817"/>
      <c r="CF13" s="817"/>
      <c r="CG13" s="818"/>
      <c r="CH13" s="822">
        <v>-2</v>
      </c>
      <c r="CI13" s="823"/>
      <c r="CJ13" s="823"/>
      <c r="CK13" s="823"/>
      <c r="CL13" s="824"/>
      <c r="CM13" s="822">
        <v>529</v>
      </c>
      <c r="CN13" s="823"/>
      <c r="CO13" s="823"/>
      <c r="CP13" s="823"/>
      <c r="CQ13" s="824"/>
      <c r="CR13" s="822">
        <v>500</v>
      </c>
      <c r="CS13" s="823"/>
      <c r="CT13" s="823"/>
      <c r="CU13" s="823"/>
      <c r="CV13" s="824"/>
      <c r="CW13" s="822">
        <v>169</v>
      </c>
      <c r="CX13" s="823"/>
      <c r="CY13" s="823"/>
      <c r="CZ13" s="823"/>
      <c r="DA13" s="824"/>
      <c r="DB13" s="822" t="s">
        <v>527</v>
      </c>
      <c r="DC13" s="823"/>
      <c r="DD13" s="823"/>
      <c r="DE13" s="823"/>
      <c r="DF13" s="824"/>
      <c r="DG13" s="822" t="s">
        <v>527</v>
      </c>
      <c r="DH13" s="823"/>
      <c r="DI13" s="823"/>
      <c r="DJ13" s="823"/>
      <c r="DK13" s="824"/>
      <c r="DL13" s="822" t="s">
        <v>527</v>
      </c>
      <c r="DM13" s="823"/>
      <c r="DN13" s="823"/>
      <c r="DO13" s="823"/>
      <c r="DP13" s="824"/>
      <c r="DQ13" s="822" t="s">
        <v>527</v>
      </c>
      <c r="DR13" s="823"/>
      <c r="DS13" s="823"/>
      <c r="DT13" s="823"/>
      <c r="DU13" s="824"/>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608</v>
      </c>
      <c r="BT14" s="817"/>
      <c r="BU14" s="817"/>
      <c r="BV14" s="817"/>
      <c r="BW14" s="817"/>
      <c r="BX14" s="817"/>
      <c r="BY14" s="817"/>
      <c r="BZ14" s="817"/>
      <c r="CA14" s="817"/>
      <c r="CB14" s="817"/>
      <c r="CC14" s="817"/>
      <c r="CD14" s="817"/>
      <c r="CE14" s="817"/>
      <c r="CF14" s="817"/>
      <c r="CG14" s="818"/>
      <c r="CH14" s="822">
        <v>-5</v>
      </c>
      <c r="CI14" s="823"/>
      <c r="CJ14" s="823"/>
      <c r="CK14" s="823"/>
      <c r="CL14" s="824"/>
      <c r="CM14" s="822">
        <v>216</v>
      </c>
      <c r="CN14" s="823"/>
      <c r="CO14" s="823"/>
      <c r="CP14" s="823"/>
      <c r="CQ14" s="824"/>
      <c r="CR14" s="822">
        <v>30</v>
      </c>
      <c r="CS14" s="823"/>
      <c r="CT14" s="823"/>
      <c r="CU14" s="823"/>
      <c r="CV14" s="824"/>
      <c r="CW14" s="822">
        <v>121</v>
      </c>
      <c r="CX14" s="823"/>
      <c r="CY14" s="823"/>
      <c r="CZ14" s="823"/>
      <c r="DA14" s="824"/>
      <c r="DB14" s="822" t="s">
        <v>527</v>
      </c>
      <c r="DC14" s="823"/>
      <c r="DD14" s="823"/>
      <c r="DE14" s="823"/>
      <c r="DF14" s="824"/>
      <c r="DG14" s="822" t="s">
        <v>527</v>
      </c>
      <c r="DH14" s="823"/>
      <c r="DI14" s="823"/>
      <c r="DJ14" s="823"/>
      <c r="DK14" s="824"/>
      <c r="DL14" s="822" t="s">
        <v>527</v>
      </c>
      <c r="DM14" s="823"/>
      <c r="DN14" s="823"/>
      <c r="DO14" s="823"/>
      <c r="DP14" s="824"/>
      <c r="DQ14" s="822" t="s">
        <v>527</v>
      </c>
      <c r="DR14" s="823"/>
      <c r="DS14" s="823"/>
      <c r="DT14" s="823"/>
      <c r="DU14" s="824"/>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t="s">
        <v>609</v>
      </c>
      <c r="BT15" s="817"/>
      <c r="BU15" s="817"/>
      <c r="BV15" s="817"/>
      <c r="BW15" s="817"/>
      <c r="BX15" s="817"/>
      <c r="BY15" s="817"/>
      <c r="BZ15" s="817"/>
      <c r="CA15" s="817"/>
      <c r="CB15" s="817"/>
      <c r="CC15" s="817"/>
      <c r="CD15" s="817"/>
      <c r="CE15" s="817"/>
      <c r="CF15" s="817"/>
      <c r="CG15" s="818"/>
      <c r="CH15" s="822">
        <v>445</v>
      </c>
      <c r="CI15" s="823"/>
      <c r="CJ15" s="823"/>
      <c r="CK15" s="823"/>
      <c r="CL15" s="824"/>
      <c r="CM15" s="822">
        <v>10770</v>
      </c>
      <c r="CN15" s="823"/>
      <c r="CO15" s="823"/>
      <c r="CP15" s="823"/>
      <c r="CQ15" s="824"/>
      <c r="CR15" s="822" t="s">
        <v>527</v>
      </c>
      <c r="CS15" s="823"/>
      <c r="CT15" s="823"/>
      <c r="CU15" s="823"/>
      <c r="CV15" s="824"/>
      <c r="CW15" s="822" t="s">
        <v>527</v>
      </c>
      <c r="CX15" s="823"/>
      <c r="CY15" s="823"/>
      <c r="CZ15" s="823"/>
      <c r="DA15" s="824"/>
      <c r="DB15" s="822" t="s">
        <v>527</v>
      </c>
      <c r="DC15" s="823"/>
      <c r="DD15" s="823"/>
      <c r="DE15" s="823"/>
      <c r="DF15" s="824"/>
      <c r="DG15" s="822" t="s">
        <v>527</v>
      </c>
      <c r="DH15" s="823"/>
      <c r="DI15" s="823"/>
      <c r="DJ15" s="823"/>
      <c r="DK15" s="824"/>
      <c r="DL15" s="822">
        <v>83</v>
      </c>
      <c r="DM15" s="823"/>
      <c r="DN15" s="823"/>
      <c r="DO15" s="823"/>
      <c r="DP15" s="824"/>
      <c r="DQ15" s="822">
        <v>83</v>
      </c>
      <c r="DR15" s="823"/>
      <c r="DS15" s="823"/>
      <c r="DT15" s="823"/>
      <c r="DU15" s="824"/>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2"/>
      <c r="CI16" s="823"/>
      <c r="CJ16" s="823"/>
      <c r="CK16" s="823"/>
      <c r="CL16" s="824"/>
      <c r="CM16" s="822"/>
      <c r="CN16" s="823"/>
      <c r="CO16" s="823"/>
      <c r="CP16" s="823"/>
      <c r="CQ16" s="824"/>
      <c r="CR16" s="822"/>
      <c r="CS16" s="823"/>
      <c r="CT16" s="823"/>
      <c r="CU16" s="823"/>
      <c r="CV16" s="824"/>
      <c r="CW16" s="822"/>
      <c r="CX16" s="823"/>
      <c r="CY16" s="823"/>
      <c r="CZ16" s="823"/>
      <c r="DA16" s="824"/>
      <c r="DB16" s="822"/>
      <c r="DC16" s="823"/>
      <c r="DD16" s="823"/>
      <c r="DE16" s="823"/>
      <c r="DF16" s="824"/>
      <c r="DG16" s="822"/>
      <c r="DH16" s="823"/>
      <c r="DI16" s="823"/>
      <c r="DJ16" s="823"/>
      <c r="DK16" s="824"/>
      <c r="DL16" s="822"/>
      <c r="DM16" s="823"/>
      <c r="DN16" s="823"/>
      <c r="DO16" s="823"/>
      <c r="DP16" s="824"/>
      <c r="DQ16" s="822"/>
      <c r="DR16" s="823"/>
      <c r="DS16" s="823"/>
      <c r="DT16" s="823"/>
      <c r="DU16" s="824"/>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2"/>
      <c r="CI17" s="823"/>
      <c r="CJ17" s="823"/>
      <c r="CK17" s="823"/>
      <c r="CL17" s="824"/>
      <c r="CM17" s="822"/>
      <c r="CN17" s="823"/>
      <c r="CO17" s="823"/>
      <c r="CP17" s="823"/>
      <c r="CQ17" s="824"/>
      <c r="CR17" s="822"/>
      <c r="CS17" s="823"/>
      <c r="CT17" s="823"/>
      <c r="CU17" s="823"/>
      <c r="CV17" s="824"/>
      <c r="CW17" s="822"/>
      <c r="CX17" s="823"/>
      <c r="CY17" s="823"/>
      <c r="CZ17" s="823"/>
      <c r="DA17" s="824"/>
      <c r="DB17" s="822"/>
      <c r="DC17" s="823"/>
      <c r="DD17" s="823"/>
      <c r="DE17" s="823"/>
      <c r="DF17" s="824"/>
      <c r="DG17" s="822"/>
      <c r="DH17" s="823"/>
      <c r="DI17" s="823"/>
      <c r="DJ17" s="823"/>
      <c r="DK17" s="824"/>
      <c r="DL17" s="822"/>
      <c r="DM17" s="823"/>
      <c r="DN17" s="823"/>
      <c r="DO17" s="823"/>
      <c r="DP17" s="824"/>
      <c r="DQ17" s="822"/>
      <c r="DR17" s="823"/>
      <c r="DS17" s="823"/>
      <c r="DT17" s="823"/>
      <c r="DU17" s="824"/>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2"/>
      <c r="CI18" s="823"/>
      <c r="CJ18" s="823"/>
      <c r="CK18" s="823"/>
      <c r="CL18" s="824"/>
      <c r="CM18" s="822"/>
      <c r="CN18" s="823"/>
      <c r="CO18" s="823"/>
      <c r="CP18" s="823"/>
      <c r="CQ18" s="824"/>
      <c r="CR18" s="822"/>
      <c r="CS18" s="823"/>
      <c r="CT18" s="823"/>
      <c r="CU18" s="823"/>
      <c r="CV18" s="824"/>
      <c r="CW18" s="822"/>
      <c r="CX18" s="823"/>
      <c r="CY18" s="823"/>
      <c r="CZ18" s="823"/>
      <c r="DA18" s="824"/>
      <c r="DB18" s="822"/>
      <c r="DC18" s="823"/>
      <c r="DD18" s="823"/>
      <c r="DE18" s="823"/>
      <c r="DF18" s="824"/>
      <c r="DG18" s="822"/>
      <c r="DH18" s="823"/>
      <c r="DI18" s="823"/>
      <c r="DJ18" s="823"/>
      <c r="DK18" s="824"/>
      <c r="DL18" s="822"/>
      <c r="DM18" s="823"/>
      <c r="DN18" s="823"/>
      <c r="DO18" s="823"/>
      <c r="DP18" s="824"/>
      <c r="DQ18" s="822"/>
      <c r="DR18" s="823"/>
      <c r="DS18" s="823"/>
      <c r="DT18" s="823"/>
      <c r="DU18" s="824"/>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2"/>
      <c r="CI19" s="823"/>
      <c r="CJ19" s="823"/>
      <c r="CK19" s="823"/>
      <c r="CL19" s="824"/>
      <c r="CM19" s="822"/>
      <c r="CN19" s="823"/>
      <c r="CO19" s="823"/>
      <c r="CP19" s="823"/>
      <c r="CQ19" s="824"/>
      <c r="CR19" s="822"/>
      <c r="CS19" s="823"/>
      <c r="CT19" s="823"/>
      <c r="CU19" s="823"/>
      <c r="CV19" s="824"/>
      <c r="CW19" s="822"/>
      <c r="CX19" s="823"/>
      <c r="CY19" s="823"/>
      <c r="CZ19" s="823"/>
      <c r="DA19" s="824"/>
      <c r="DB19" s="822"/>
      <c r="DC19" s="823"/>
      <c r="DD19" s="823"/>
      <c r="DE19" s="823"/>
      <c r="DF19" s="824"/>
      <c r="DG19" s="822"/>
      <c r="DH19" s="823"/>
      <c r="DI19" s="823"/>
      <c r="DJ19" s="823"/>
      <c r="DK19" s="824"/>
      <c r="DL19" s="822"/>
      <c r="DM19" s="823"/>
      <c r="DN19" s="823"/>
      <c r="DO19" s="823"/>
      <c r="DP19" s="824"/>
      <c r="DQ19" s="822"/>
      <c r="DR19" s="823"/>
      <c r="DS19" s="823"/>
      <c r="DT19" s="823"/>
      <c r="DU19" s="824"/>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2"/>
      <c r="CI20" s="823"/>
      <c r="CJ20" s="823"/>
      <c r="CK20" s="823"/>
      <c r="CL20" s="824"/>
      <c r="CM20" s="822"/>
      <c r="CN20" s="823"/>
      <c r="CO20" s="823"/>
      <c r="CP20" s="823"/>
      <c r="CQ20" s="824"/>
      <c r="CR20" s="822"/>
      <c r="CS20" s="823"/>
      <c r="CT20" s="823"/>
      <c r="CU20" s="823"/>
      <c r="CV20" s="824"/>
      <c r="CW20" s="822"/>
      <c r="CX20" s="823"/>
      <c r="CY20" s="823"/>
      <c r="CZ20" s="823"/>
      <c r="DA20" s="824"/>
      <c r="DB20" s="822"/>
      <c r="DC20" s="823"/>
      <c r="DD20" s="823"/>
      <c r="DE20" s="823"/>
      <c r="DF20" s="824"/>
      <c r="DG20" s="822"/>
      <c r="DH20" s="823"/>
      <c r="DI20" s="823"/>
      <c r="DJ20" s="823"/>
      <c r="DK20" s="824"/>
      <c r="DL20" s="822"/>
      <c r="DM20" s="823"/>
      <c r="DN20" s="823"/>
      <c r="DO20" s="823"/>
      <c r="DP20" s="824"/>
      <c r="DQ20" s="822"/>
      <c r="DR20" s="823"/>
      <c r="DS20" s="823"/>
      <c r="DT20" s="823"/>
      <c r="DU20" s="824"/>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2"/>
      <c r="CI21" s="823"/>
      <c r="CJ21" s="823"/>
      <c r="CK21" s="823"/>
      <c r="CL21" s="824"/>
      <c r="CM21" s="822"/>
      <c r="CN21" s="823"/>
      <c r="CO21" s="823"/>
      <c r="CP21" s="823"/>
      <c r="CQ21" s="824"/>
      <c r="CR21" s="822"/>
      <c r="CS21" s="823"/>
      <c r="CT21" s="823"/>
      <c r="CU21" s="823"/>
      <c r="CV21" s="824"/>
      <c r="CW21" s="822"/>
      <c r="CX21" s="823"/>
      <c r="CY21" s="823"/>
      <c r="CZ21" s="823"/>
      <c r="DA21" s="824"/>
      <c r="DB21" s="822"/>
      <c r="DC21" s="823"/>
      <c r="DD21" s="823"/>
      <c r="DE21" s="823"/>
      <c r="DF21" s="824"/>
      <c r="DG21" s="822"/>
      <c r="DH21" s="823"/>
      <c r="DI21" s="823"/>
      <c r="DJ21" s="823"/>
      <c r="DK21" s="824"/>
      <c r="DL21" s="822"/>
      <c r="DM21" s="823"/>
      <c r="DN21" s="823"/>
      <c r="DO21" s="823"/>
      <c r="DP21" s="824"/>
      <c r="DQ21" s="822"/>
      <c r="DR21" s="823"/>
      <c r="DS21" s="823"/>
      <c r="DT21" s="823"/>
      <c r="DU21" s="824"/>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2"/>
      <c r="CI22" s="823"/>
      <c r="CJ22" s="823"/>
      <c r="CK22" s="823"/>
      <c r="CL22" s="824"/>
      <c r="CM22" s="822"/>
      <c r="CN22" s="823"/>
      <c r="CO22" s="823"/>
      <c r="CP22" s="823"/>
      <c r="CQ22" s="824"/>
      <c r="CR22" s="822"/>
      <c r="CS22" s="823"/>
      <c r="CT22" s="823"/>
      <c r="CU22" s="823"/>
      <c r="CV22" s="824"/>
      <c r="CW22" s="822"/>
      <c r="CX22" s="823"/>
      <c r="CY22" s="823"/>
      <c r="CZ22" s="823"/>
      <c r="DA22" s="824"/>
      <c r="DB22" s="822"/>
      <c r="DC22" s="823"/>
      <c r="DD22" s="823"/>
      <c r="DE22" s="823"/>
      <c r="DF22" s="824"/>
      <c r="DG22" s="822"/>
      <c r="DH22" s="823"/>
      <c r="DI22" s="823"/>
      <c r="DJ22" s="823"/>
      <c r="DK22" s="824"/>
      <c r="DL22" s="822"/>
      <c r="DM22" s="823"/>
      <c r="DN22" s="823"/>
      <c r="DO22" s="823"/>
      <c r="DP22" s="824"/>
      <c r="DQ22" s="822"/>
      <c r="DR22" s="823"/>
      <c r="DS22" s="823"/>
      <c r="DT22" s="823"/>
      <c r="DU22" s="824"/>
      <c r="DV22" s="832"/>
      <c r="DW22" s="833"/>
      <c r="DX22" s="833"/>
      <c r="DY22" s="833"/>
      <c r="DZ22" s="834"/>
      <c r="EA22" s="256"/>
    </row>
    <row r="23" spans="1:131" s="257" customFormat="1" ht="26.25" customHeight="1" thickBot="1" x14ac:dyDescent="0.2">
      <c r="A23" s="266" t="s">
        <v>399</v>
      </c>
      <c r="B23" s="838" t="s">
        <v>400</v>
      </c>
      <c r="C23" s="839"/>
      <c r="D23" s="839"/>
      <c r="E23" s="839"/>
      <c r="F23" s="839"/>
      <c r="G23" s="839"/>
      <c r="H23" s="839"/>
      <c r="I23" s="839"/>
      <c r="J23" s="839"/>
      <c r="K23" s="839"/>
      <c r="L23" s="839"/>
      <c r="M23" s="839"/>
      <c r="N23" s="839"/>
      <c r="O23" s="839"/>
      <c r="P23" s="840"/>
      <c r="Q23" s="841">
        <v>72022</v>
      </c>
      <c r="R23" s="842"/>
      <c r="S23" s="842"/>
      <c r="T23" s="842"/>
      <c r="U23" s="842"/>
      <c r="V23" s="842">
        <v>71146</v>
      </c>
      <c r="W23" s="842"/>
      <c r="X23" s="842"/>
      <c r="Y23" s="842"/>
      <c r="Z23" s="842"/>
      <c r="AA23" s="842">
        <v>876</v>
      </c>
      <c r="AB23" s="842"/>
      <c r="AC23" s="842"/>
      <c r="AD23" s="842"/>
      <c r="AE23" s="843"/>
      <c r="AF23" s="844">
        <v>756</v>
      </c>
      <c r="AG23" s="842"/>
      <c r="AH23" s="842"/>
      <c r="AI23" s="842"/>
      <c r="AJ23" s="845"/>
      <c r="AK23" s="846"/>
      <c r="AL23" s="847"/>
      <c r="AM23" s="847"/>
      <c r="AN23" s="847"/>
      <c r="AO23" s="847"/>
      <c r="AP23" s="842"/>
      <c r="AQ23" s="842"/>
      <c r="AR23" s="842"/>
      <c r="AS23" s="842"/>
      <c r="AT23" s="842"/>
      <c r="AU23" s="848"/>
      <c r="AV23" s="848"/>
      <c r="AW23" s="848"/>
      <c r="AX23" s="848"/>
      <c r="AY23" s="849"/>
      <c r="AZ23" s="857" t="s">
        <v>401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2"/>
      <c r="CI23" s="823"/>
      <c r="CJ23" s="823"/>
      <c r="CK23" s="823"/>
      <c r="CL23" s="824"/>
      <c r="CM23" s="822"/>
      <c r="CN23" s="823"/>
      <c r="CO23" s="823"/>
      <c r="CP23" s="823"/>
      <c r="CQ23" s="824"/>
      <c r="CR23" s="822"/>
      <c r="CS23" s="823"/>
      <c r="CT23" s="823"/>
      <c r="CU23" s="823"/>
      <c r="CV23" s="824"/>
      <c r="CW23" s="822"/>
      <c r="CX23" s="823"/>
      <c r="CY23" s="823"/>
      <c r="CZ23" s="823"/>
      <c r="DA23" s="824"/>
      <c r="DB23" s="822"/>
      <c r="DC23" s="823"/>
      <c r="DD23" s="823"/>
      <c r="DE23" s="823"/>
      <c r="DF23" s="824"/>
      <c r="DG23" s="822"/>
      <c r="DH23" s="823"/>
      <c r="DI23" s="823"/>
      <c r="DJ23" s="823"/>
      <c r="DK23" s="824"/>
      <c r="DL23" s="822"/>
      <c r="DM23" s="823"/>
      <c r="DN23" s="823"/>
      <c r="DO23" s="823"/>
      <c r="DP23" s="824"/>
      <c r="DQ23" s="822"/>
      <c r="DR23" s="823"/>
      <c r="DS23" s="823"/>
      <c r="DT23" s="823"/>
      <c r="DU23" s="824"/>
      <c r="DV23" s="832"/>
      <c r="DW23" s="833"/>
      <c r="DX23" s="833"/>
      <c r="DY23" s="833"/>
      <c r="DZ23" s="834"/>
      <c r="EA23" s="256"/>
    </row>
    <row r="24" spans="1:131" s="257" customFormat="1" ht="26.25" customHeight="1" x14ac:dyDescent="0.15">
      <c r="A24" s="856" t="s">
        <v>402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2"/>
      <c r="CI24" s="823"/>
      <c r="CJ24" s="823"/>
      <c r="CK24" s="823"/>
      <c r="CL24" s="824"/>
      <c r="CM24" s="822"/>
      <c r="CN24" s="823"/>
      <c r="CO24" s="823"/>
      <c r="CP24" s="823"/>
      <c r="CQ24" s="824"/>
      <c r="CR24" s="822"/>
      <c r="CS24" s="823"/>
      <c r="CT24" s="823"/>
      <c r="CU24" s="823"/>
      <c r="CV24" s="824"/>
      <c r="CW24" s="822"/>
      <c r="CX24" s="823"/>
      <c r="CY24" s="823"/>
      <c r="CZ24" s="823"/>
      <c r="DA24" s="824"/>
      <c r="DB24" s="822"/>
      <c r="DC24" s="823"/>
      <c r="DD24" s="823"/>
      <c r="DE24" s="823"/>
      <c r="DF24" s="824"/>
      <c r="DG24" s="822"/>
      <c r="DH24" s="823"/>
      <c r="DI24" s="823"/>
      <c r="DJ24" s="823"/>
      <c r="DK24" s="824"/>
      <c r="DL24" s="822"/>
      <c r="DM24" s="823"/>
      <c r="DN24" s="823"/>
      <c r="DO24" s="823"/>
      <c r="DP24" s="824"/>
      <c r="DQ24" s="822"/>
      <c r="DR24" s="823"/>
      <c r="DS24" s="823"/>
      <c r="DT24" s="823"/>
      <c r="DU24" s="824"/>
      <c r="DV24" s="832"/>
      <c r="DW24" s="833"/>
      <c r="DX24" s="833"/>
      <c r="DY24" s="833"/>
      <c r="DZ24" s="834"/>
      <c r="EA24" s="256"/>
    </row>
    <row r="25" spans="1:131" s="249" customFormat="1" ht="26.25" customHeight="1" thickBot="1" x14ac:dyDescent="0.2">
      <c r="A25" s="797" t="s">
        <v>403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2"/>
      <c r="CI25" s="823"/>
      <c r="CJ25" s="823"/>
      <c r="CK25" s="823"/>
      <c r="CL25" s="824"/>
      <c r="CM25" s="822"/>
      <c r="CN25" s="823"/>
      <c r="CO25" s="823"/>
      <c r="CP25" s="823"/>
      <c r="CQ25" s="824"/>
      <c r="CR25" s="822"/>
      <c r="CS25" s="823"/>
      <c r="CT25" s="823"/>
      <c r="CU25" s="823"/>
      <c r="CV25" s="824"/>
      <c r="CW25" s="822"/>
      <c r="CX25" s="823"/>
      <c r="CY25" s="823"/>
      <c r="CZ25" s="823"/>
      <c r="DA25" s="824"/>
      <c r="DB25" s="822"/>
      <c r="DC25" s="823"/>
      <c r="DD25" s="823"/>
      <c r="DE25" s="823"/>
      <c r="DF25" s="824"/>
      <c r="DG25" s="822"/>
      <c r="DH25" s="823"/>
      <c r="DI25" s="823"/>
      <c r="DJ25" s="823"/>
      <c r="DK25" s="824"/>
      <c r="DL25" s="822"/>
      <c r="DM25" s="823"/>
      <c r="DN25" s="823"/>
      <c r="DO25" s="823"/>
      <c r="DP25" s="824"/>
      <c r="DQ25" s="822"/>
      <c r="DR25" s="823"/>
      <c r="DS25" s="823"/>
      <c r="DT25" s="823"/>
      <c r="DU25" s="824"/>
      <c r="DV25" s="832"/>
      <c r="DW25" s="833"/>
      <c r="DX25" s="833"/>
      <c r="DY25" s="833"/>
      <c r="DZ25" s="834"/>
      <c r="EA25" s="248"/>
    </row>
    <row r="26" spans="1:131" s="249" customFormat="1" ht="26.25" customHeight="1" x14ac:dyDescent="0.15">
      <c r="A26" s="788" t="s">
        <v>377</v>
      </c>
      <c r="B26" s="789"/>
      <c r="C26" s="789"/>
      <c r="D26" s="789"/>
      <c r="E26" s="789"/>
      <c r="F26" s="789"/>
      <c r="G26" s="789"/>
      <c r="H26" s="789"/>
      <c r="I26" s="789"/>
      <c r="J26" s="789"/>
      <c r="K26" s="789"/>
      <c r="L26" s="789"/>
      <c r="M26" s="789"/>
      <c r="N26" s="789"/>
      <c r="O26" s="789"/>
      <c r="P26" s="790"/>
      <c r="Q26" s="765" t="s">
        <v>404</v>
      </c>
      <c r="R26" s="766"/>
      <c r="S26" s="766"/>
      <c r="T26" s="766"/>
      <c r="U26" s="767"/>
      <c r="V26" s="765" t="s">
        <v>405</v>
      </c>
      <c r="W26" s="766"/>
      <c r="X26" s="766"/>
      <c r="Y26" s="766"/>
      <c r="Z26" s="767"/>
      <c r="AA26" s="765" t="s">
        <v>406</v>
      </c>
      <c r="AB26" s="766"/>
      <c r="AC26" s="766"/>
      <c r="AD26" s="766"/>
      <c r="AE26" s="766"/>
      <c r="AF26" s="860" t="s">
        <v>407</v>
      </c>
      <c r="AG26" s="861"/>
      <c r="AH26" s="861"/>
      <c r="AI26" s="861"/>
      <c r="AJ26" s="862"/>
      <c r="AK26" s="766" t="s">
        <v>408</v>
      </c>
      <c r="AL26" s="766"/>
      <c r="AM26" s="766"/>
      <c r="AN26" s="766"/>
      <c r="AO26" s="767"/>
      <c r="AP26" s="765" t="s">
        <v>409</v>
      </c>
      <c r="AQ26" s="766"/>
      <c r="AR26" s="766"/>
      <c r="AS26" s="766"/>
      <c r="AT26" s="767"/>
      <c r="AU26" s="765" t="s">
        <v>410</v>
      </c>
      <c r="AV26" s="766"/>
      <c r="AW26" s="766"/>
      <c r="AX26" s="766"/>
      <c r="AY26" s="767"/>
      <c r="AZ26" s="765" t="s">
        <v>411</v>
      </c>
      <c r="BA26" s="766"/>
      <c r="BB26" s="766"/>
      <c r="BC26" s="766"/>
      <c r="BD26" s="767"/>
      <c r="BE26" s="765" t="s">
        <v>384</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2"/>
      <c r="CI26" s="823"/>
      <c r="CJ26" s="823"/>
      <c r="CK26" s="823"/>
      <c r="CL26" s="824"/>
      <c r="CM26" s="822"/>
      <c r="CN26" s="823"/>
      <c r="CO26" s="823"/>
      <c r="CP26" s="823"/>
      <c r="CQ26" s="824"/>
      <c r="CR26" s="822"/>
      <c r="CS26" s="823"/>
      <c r="CT26" s="823"/>
      <c r="CU26" s="823"/>
      <c r="CV26" s="824"/>
      <c r="CW26" s="822"/>
      <c r="CX26" s="823"/>
      <c r="CY26" s="823"/>
      <c r="CZ26" s="823"/>
      <c r="DA26" s="824"/>
      <c r="DB26" s="822"/>
      <c r="DC26" s="823"/>
      <c r="DD26" s="823"/>
      <c r="DE26" s="823"/>
      <c r="DF26" s="824"/>
      <c r="DG26" s="822"/>
      <c r="DH26" s="823"/>
      <c r="DI26" s="823"/>
      <c r="DJ26" s="823"/>
      <c r="DK26" s="824"/>
      <c r="DL26" s="822"/>
      <c r="DM26" s="823"/>
      <c r="DN26" s="823"/>
      <c r="DO26" s="823"/>
      <c r="DP26" s="824"/>
      <c r="DQ26" s="822"/>
      <c r="DR26" s="823"/>
      <c r="DS26" s="823"/>
      <c r="DT26" s="823"/>
      <c r="DU26" s="824"/>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2"/>
      <c r="CI27" s="823"/>
      <c r="CJ27" s="823"/>
      <c r="CK27" s="823"/>
      <c r="CL27" s="824"/>
      <c r="CM27" s="822"/>
      <c r="CN27" s="823"/>
      <c r="CO27" s="823"/>
      <c r="CP27" s="823"/>
      <c r="CQ27" s="824"/>
      <c r="CR27" s="822"/>
      <c r="CS27" s="823"/>
      <c r="CT27" s="823"/>
      <c r="CU27" s="823"/>
      <c r="CV27" s="824"/>
      <c r="CW27" s="822"/>
      <c r="CX27" s="823"/>
      <c r="CY27" s="823"/>
      <c r="CZ27" s="823"/>
      <c r="DA27" s="824"/>
      <c r="DB27" s="822"/>
      <c r="DC27" s="823"/>
      <c r="DD27" s="823"/>
      <c r="DE27" s="823"/>
      <c r="DF27" s="824"/>
      <c r="DG27" s="822"/>
      <c r="DH27" s="823"/>
      <c r="DI27" s="823"/>
      <c r="DJ27" s="823"/>
      <c r="DK27" s="824"/>
      <c r="DL27" s="822"/>
      <c r="DM27" s="823"/>
      <c r="DN27" s="823"/>
      <c r="DO27" s="823"/>
      <c r="DP27" s="824"/>
      <c r="DQ27" s="822"/>
      <c r="DR27" s="823"/>
      <c r="DS27" s="823"/>
      <c r="DT27" s="823"/>
      <c r="DU27" s="824"/>
      <c r="DV27" s="832"/>
      <c r="DW27" s="833"/>
      <c r="DX27" s="833"/>
      <c r="DY27" s="833"/>
      <c r="DZ27" s="834"/>
      <c r="EA27" s="248"/>
    </row>
    <row r="28" spans="1:131" s="249" customFormat="1" ht="26.25" customHeight="1" thickTop="1" x14ac:dyDescent="0.15">
      <c r="A28" s="268">
        <v>1</v>
      </c>
      <c r="B28" s="779" t="s">
        <v>412</v>
      </c>
      <c r="C28" s="780"/>
      <c r="D28" s="780"/>
      <c r="E28" s="780"/>
      <c r="F28" s="780"/>
      <c r="G28" s="780"/>
      <c r="H28" s="780"/>
      <c r="I28" s="780"/>
      <c r="J28" s="780"/>
      <c r="K28" s="780"/>
      <c r="L28" s="780"/>
      <c r="M28" s="780"/>
      <c r="N28" s="780"/>
      <c r="O28" s="780"/>
      <c r="P28" s="781"/>
      <c r="Q28" s="870">
        <v>14922</v>
      </c>
      <c r="R28" s="871"/>
      <c r="S28" s="871"/>
      <c r="T28" s="871"/>
      <c r="U28" s="871"/>
      <c r="V28" s="871">
        <v>14876</v>
      </c>
      <c r="W28" s="871"/>
      <c r="X28" s="871"/>
      <c r="Y28" s="871"/>
      <c r="Z28" s="871"/>
      <c r="AA28" s="871">
        <v>46</v>
      </c>
      <c r="AB28" s="871"/>
      <c r="AC28" s="871"/>
      <c r="AD28" s="871"/>
      <c r="AE28" s="872"/>
      <c r="AF28" s="873">
        <v>46</v>
      </c>
      <c r="AG28" s="871"/>
      <c r="AH28" s="871"/>
      <c r="AI28" s="871"/>
      <c r="AJ28" s="874"/>
      <c r="AK28" s="875">
        <v>1295</v>
      </c>
      <c r="AL28" s="866"/>
      <c r="AM28" s="866"/>
      <c r="AN28" s="866"/>
      <c r="AO28" s="866"/>
      <c r="AP28" s="866" t="s">
        <v>527</v>
      </c>
      <c r="AQ28" s="866"/>
      <c r="AR28" s="866"/>
      <c r="AS28" s="866"/>
      <c r="AT28" s="866"/>
      <c r="AU28" s="866" t="s">
        <v>527</v>
      </c>
      <c r="AV28" s="866"/>
      <c r="AW28" s="866"/>
      <c r="AX28" s="866"/>
      <c r="AY28" s="866"/>
      <c r="AZ28" s="867" t="s">
        <v>527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2"/>
      <c r="CI28" s="823"/>
      <c r="CJ28" s="823"/>
      <c r="CK28" s="823"/>
      <c r="CL28" s="824"/>
      <c r="CM28" s="822"/>
      <c r="CN28" s="823"/>
      <c r="CO28" s="823"/>
      <c r="CP28" s="823"/>
      <c r="CQ28" s="824"/>
      <c r="CR28" s="822"/>
      <c r="CS28" s="823"/>
      <c r="CT28" s="823"/>
      <c r="CU28" s="823"/>
      <c r="CV28" s="824"/>
      <c r="CW28" s="822"/>
      <c r="CX28" s="823"/>
      <c r="CY28" s="823"/>
      <c r="CZ28" s="823"/>
      <c r="DA28" s="824"/>
      <c r="DB28" s="822"/>
      <c r="DC28" s="823"/>
      <c r="DD28" s="823"/>
      <c r="DE28" s="823"/>
      <c r="DF28" s="824"/>
      <c r="DG28" s="822"/>
      <c r="DH28" s="823"/>
      <c r="DI28" s="823"/>
      <c r="DJ28" s="823"/>
      <c r="DK28" s="824"/>
      <c r="DL28" s="822"/>
      <c r="DM28" s="823"/>
      <c r="DN28" s="823"/>
      <c r="DO28" s="823"/>
      <c r="DP28" s="824"/>
      <c r="DQ28" s="822"/>
      <c r="DR28" s="823"/>
      <c r="DS28" s="823"/>
      <c r="DT28" s="823"/>
      <c r="DU28" s="824"/>
      <c r="DV28" s="832"/>
      <c r="DW28" s="833"/>
      <c r="DX28" s="833"/>
      <c r="DY28" s="833"/>
      <c r="DZ28" s="834"/>
      <c r="EA28" s="248"/>
    </row>
    <row r="29" spans="1:131" s="249" customFormat="1" ht="26.25" customHeight="1" x14ac:dyDescent="0.15">
      <c r="A29" s="268">
        <v>2</v>
      </c>
      <c r="B29" s="803" t="s">
        <v>413</v>
      </c>
      <c r="C29" s="804"/>
      <c r="D29" s="804"/>
      <c r="E29" s="804"/>
      <c r="F29" s="804"/>
      <c r="G29" s="804"/>
      <c r="H29" s="804"/>
      <c r="I29" s="804"/>
      <c r="J29" s="804"/>
      <c r="K29" s="804"/>
      <c r="L29" s="804"/>
      <c r="M29" s="804"/>
      <c r="N29" s="804"/>
      <c r="O29" s="804"/>
      <c r="P29" s="805"/>
      <c r="Q29" s="806">
        <v>3523</v>
      </c>
      <c r="R29" s="807"/>
      <c r="S29" s="807"/>
      <c r="T29" s="807"/>
      <c r="U29" s="807"/>
      <c r="V29" s="807">
        <v>3429</v>
      </c>
      <c r="W29" s="807"/>
      <c r="X29" s="807"/>
      <c r="Y29" s="807"/>
      <c r="Z29" s="807"/>
      <c r="AA29" s="807">
        <v>94</v>
      </c>
      <c r="AB29" s="807"/>
      <c r="AC29" s="807"/>
      <c r="AD29" s="807"/>
      <c r="AE29" s="808"/>
      <c r="AF29" s="809">
        <v>94</v>
      </c>
      <c r="AG29" s="810"/>
      <c r="AH29" s="810"/>
      <c r="AI29" s="810"/>
      <c r="AJ29" s="811"/>
      <c r="AK29" s="878">
        <v>492</v>
      </c>
      <c r="AL29" s="879"/>
      <c r="AM29" s="879"/>
      <c r="AN29" s="879"/>
      <c r="AO29" s="879"/>
      <c r="AP29" s="879" t="s">
        <v>527</v>
      </c>
      <c r="AQ29" s="879"/>
      <c r="AR29" s="879"/>
      <c r="AS29" s="879"/>
      <c r="AT29" s="879"/>
      <c r="AU29" s="879" t="s">
        <v>527</v>
      </c>
      <c r="AV29" s="879"/>
      <c r="AW29" s="879"/>
      <c r="AX29" s="879"/>
      <c r="AY29" s="879"/>
      <c r="AZ29" s="880" t="s">
        <v>527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2"/>
      <c r="CI29" s="823"/>
      <c r="CJ29" s="823"/>
      <c r="CK29" s="823"/>
      <c r="CL29" s="824"/>
      <c r="CM29" s="822"/>
      <c r="CN29" s="823"/>
      <c r="CO29" s="823"/>
      <c r="CP29" s="823"/>
      <c r="CQ29" s="824"/>
      <c r="CR29" s="822"/>
      <c r="CS29" s="823"/>
      <c r="CT29" s="823"/>
      <c r="CU29" s="823"/>
      <c r="CV29" s="824"/>
      <c r="CW29" s="822"/>
      <c r="CX29" s="823"/>
      <c r="CY29" s="823"/>
      <c r="CZ29" s="823"/>
      <c r="DA29" s="824"/>
      <c r="DB29" s="822"/>
      <c r="DC29" s="823"/>
      <c r="DD29" s="823"/>
      <c r="DE29" s="823"/>
      <c r="DF29" s="824"/>
      <c r="DG29" s="822"/>
      <c r="DH29" s="823"/>
      <c r="DI29" s="823"/>
      <c r="DJ29" s="823"/>
      <c r="DK29" s="824"/>
      <c r="DL29" s="822"/>
      <c r="DM29" s="823"/>
      <c r="DN29" s="823"/>
      <c r="DO29" s="823"/>
      <c r="DP29" s="824"/>
      <c r="DQ29" s="822"/>
      <c r="DR29" s="823"/>
      <c r="DS29" s="823"/>
      <c r="DT29" s="823"/>
      <c r="DU29" s="824"/>
      <c r="DV29" s="832"/>
      <c r="DW29" s="833"/>
      <c r="DX29" s="833"/>
      <c r="DY29" s="833"/>
      <c r="DZ29" s="834"/>
      <c r="EA29" s="248"/>
    </row>
    <row r="30" spans="1:131" s="249" customFormat="1" ht="26.25" customHeight="1" x14ac:dyDescent="0.15">
      <c r="A30" s="268">
        <v>3</v>
      </c>
      <c r="B30" s="803" t="s">
        <v>414</v>
      </c>
      <c r="C30" s="804"/>
      <c r="D30" s="804"/>
      <c r="E30" s="804"/>
      <c r="F30" s="804"/>
      <c r="G30" s="804"/>
      <c r="H30" s="804"/>
      <c r="I30" s="804"/>
      <c r="J30" s="804"/>
      <c r="K30" s="804"/>
      <c r="L30" s="804"/>
      <c r="M30" s="804"/>
      <c r="N30" s="804"/>
      <c r="O30" s="804"/>
      <c r="P30" s="805"/>
      <c r="Q30" s="806">
        <v>13656</v>
      </c>
      <c r="R30" s="807"/>
      <c r="S30" s="807"/>
      <c r="T30" s="807"/>
      <c r="U30" s="807"/>
      <c r="V30" s="807">
        <v>13382</v>
      </c>
      <c r="W30" s="807"/>
      <c r="X30" s="807"/>
      <c r="Y30" s="807"/>
      <c r="Z30" s="807"/>
      <c r="AA30" s="807">
        <v>275</v>
      </c>
      <c r="AB30" s="807"/>
      <c r="AC30" s="807"/>
      <c r="AD30" s="807"/>
      <c r="AE30" s="808"/>
      <c r="AF30" s="809">
        <v>261</v>
      </c>
      <c r="AG30" s="810"/>
      <c r="AH30" s="810"/>
      <c r="AI30" s="810"/>
      <c r="AJ30" s="811"/>
      <c r="AK30" s="878">
        <v>2414</v>
      </c>
      <c r="AL30" s="879"/>
      <c r="AM30" s="879"/>
      <c r="AN30" s="879"/>
      <c r="AO30" s="879"/>
      <c r="AP30" s="879" t="s">
        <v>527</v>
      </c>
      <c r="AQ30" s="879"/>
      <c r="AR30" s="879"/>
      <c r="AS30" s="879"/>
      <c r="AT30" s="879"/>
      <c r="AU30" s="879" t="s">
        <v>527</v>
      </c>
      <c r="AV30" s="879"/>
      <c r="AW30" s="879"/>
      <c r="AX30" s="879"/>
      <c r="AY30" s="879"/>
      <c r="AZ30" s="880" t="s">
        <v>527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2"/>
      <c r="CI30" s="823"/>
      <c r="CJ30" s="823"/>
      <c r="CK30" s="823"/>
      <c r="CL30" s="824"/>
      <c r="CM30" s="822"/>
      <c r="CN30" s="823"/>
      <c r="CO30" s="823"/>
      <c r="CP30" s="823"/>
      <c r="CQ30" s="824"/>
      <c r="CR30" s="822"/>
      <c r="CS30" s="823"/>
      <c r="CT30" s="823"/>
      <c r="CU30" s="823"/>
      <c r="CV30" s="824"/>
      <c r="CW30" s="822"/>
      <c r="CX30" s="823"/>
      <c r="CY30" s="823"/>
      <c r="CZ30" s="823"/>
      <c r="DA30" s="824"/>
      <c r="DB30" s="822"/>
      <c r="DC30" s="823"/>
      <c r="DD30" s="823"/>
      <c r="DE30" s="823"/>
      <c r="DF30" s="824"/>
      <c r="DG30" s="822"/>
      <c r="DH30" s="823"/>
      <c r="DI30" s="823"/>
      <c r="DJ30" s="823"/>
      <c r="DK30" s="824"/>
      <c r="DL30" s="822"/>
      <c r="DM30" s="823"/>
      <c r="DN30" s="823"/>
      <c r="DO30" s="823"/>
      <c r="DP30" s="824"/>
      <c r="DQ30" s="822"/>
      <c r="DR30" s="823"/>
      <c r="DS30" s="823"/>
      <c r="DT30" s="823"/>
      <c r="DU30" s="824"/>
      <c r="DV30" s="832"/>
      <c r="DW30" s="833"/>
      <c r="DX30" s="833"/>
      <c r="DY30" s="833"/>
      <c r="DZ30" s="834"/>
      <c r="EA30" s="248"/>
    </row>
    <row r="31" spans="1:131" s="249" customFormat="1" ht="26.25" customHeight="1" x14ac:dyDescent="0.15">
      <c r="A31" s="268">
        <v>4</v>
      </c>
      <c r="B31" s="803" t="s">
        <v>415</v>
      </c>
      <c r="C31" s="804"/>
      <c r="D31" s="804"/>
      <c r="E31" s="804"/>
      <c r="F31" s="804"/>
      <c r="G31" s="804"/>
      <c r="H31" s="804"/>
      <c r="I31" s="804"/>
      <c r="J31" s="804"/>
      <c r="K31" s="804"/>
      <c r="L31" s="804"/>
      <c r="M31" s="804"/>
      <c r="N31" s="804"/>
      <c r="O31" s="804"/>
      <c r="P31" s="805"/>
      <c r="Q31" s="806">
        <v>2823</v>
      </c>
      <c r="R31" s="807"/>
      <c r="S31" s="807"/>
      <c r="T31" s="807"/>
      <c r="U31" s="807"/>
      <c r="V31" s="807">
        <v>2736</v>
      </c>
      <c r="W31" s="807"/>
      <c r="X31" s="807"/>
      <c r="Y31" s="807"/>
      <c r="Z31" s="807"/>
      <c r="AA31" s="807">
        <v>87</v>
      </c>
      <c r="AB31" s="807"/>
      <c r="AC31" s="807"/>
      <c r="AD31" s="807"/>
      <c r="AE31" s="808"/>
      <c r="AF31" s="809">
        <v>4760</v>
      </c>
      <c r="AG31" s="810"/>
      <c r="AH31" s="810"/>
      <c r="AI31" s="810"/>
      <c r="AJ31" s="811"/>
      <c r="AK31" s="878">
        <v>20</v>
      </c>
      <c r="AL31" s="879"/>
      <c r="AM31" s="879"/>
      <c r="AN31" s="879"/>
      <c r="AO31" s="879"/>
      <c r="AP31" s="879">
        <v>2010</v>
      </c>
      <c r="AQ31" s="879"/>
      <c r="AR31" s="879"/>
      <c r="AS31" s="879"/>
      <c r="AT31" s="879"/>
      <c r="AU31" s="879">
        <v>2</v>
      </c>
      <c r="AV31" s="879"/>
      <c r="AW31" s="879"/>
      <c r="AX31" s="879"/>
      <c r="AY31" s="879"/>
      <c r="AZ31" s="880" t="s">
        <v>527</v>
      </c>
      <c r="BA31" s="880"/>
      <c r="BB31" s="880"/>
      <c r="BC31" s="880"/>
      <c r="BD31" s="880"/>
      <c r="BE31" s="876" t="s">
        <v>416</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2"/>
      <c r="CI31" s="823"/>
      <c r="CJ31" s="823"/>
      <c r="CK31" s="823"/>
      <c r="CL31" s="824"/>
      <c r="CM31" s="822"/>
      <c r="CN31" s="823"/>
      <c r="CO31" s="823"/>
      <c r="CP31" s="823"/>
      <c r="CQ31" s="824"/>
      <c r="CR31" s="822"/>
      <c r="CS31" s="823"/>
      <c r="CT31" s="823"/>
      <c r="CU31" s="823"/>
      <c r="CV31" s="824"/>
      <c r="CW31" s="822"/>
      <c r="CX31" s="823"/>
      <c r="CY31" s="823"/>
      <c r="CZ31" s="823"/>
      <c r="DA31" s="824"/>
      <c r="DB31" s="822"/>
      <c r="DC31" s="823"/>
      <c r="DD31" s="823"/>
      <c r="DE31" s="823"/>
      <c r="DF31" s="824"/>
      <c r="DG31" s="822"/>
      <c r="DH31" s="823"/>
      <c r="DI31" s="823"/>
      <c r="DJ31" s="823"/>
      <c r="DK31" s="824"/>
      <c r="DL31" s="822"/>
      <c r="DM31" s="823"/>
      <c r="DN31" s="823"/>
      <c r="DO31" s="823"/>
      <c r="DP31" s="824"/>
      <c r="DQ31" s="822"/>
      <c r="DR31" s="823"/>
      <c r="DS31" s="823"/>
      <c r="DT31" s="823"/>
      <c r="DU31" s="824"/>
      <c r="DV31" s="832"/>
      <c r="DW31" s="833"/>
      <c r="DX31" s="833"/>
      <c r="DY31" s="833"/>
      <c r="DZ31" s="834"/>
      <c r="EA31" s="248"/>
    </row>
    <row r="32" spans="1:131" s="249" customFormat="1" ht="26.25" customHeight="1" x14ac:dyDescent="0.15">
      <c r="A32" s="268">
        <v>5</v>
      </c>
      <c r="B32" s="803" t="s">
        <v>417</v>
      </c>
      <c r="C32" s="804"/>
      <c r="D32" s="804"/>
      <c r="E32" s="804"/>
      <c r="F32" s="804"/>
      <c r="G32" s="804"/>
      <c r="H32" s="804"/>
      <c r="I32" s="804"/>
      <c r="J32" s="804"/>
      <c r="K32" s="804"/>
      <c r="L32" s="804"/>
      <c r="M32" s="804"/>
      <c r="N32" s="804"/>
      <c r="O32" s="804"/>
      <c r="P32" s="805"/>
      <c r="Q32" s="806">
        <v>894</v>
      </c>
      <c r="R32" s="807"/>
      <c r="S32" s="807"/>
      <c r="T32" s="807"/>
      <c r="U32" s="807"/>
      <c r="V32" s="807">
        <v>783</v>
      </c>
      <c r="W32" s="807"/>
      <c r="X32" s="807"/>
      <c r="Y32" s="807"/>
      <c r="Z32" s="807"/>
      <c r="AA32" s="807">
        <v>111</v>
      </c>
      <c r="AB32" s="807"/>
      <c r="AC32" s="807"/>
      <c r="AD32" s="807"/>
      <c r="AE32" s="808"/>
      <c r="AF32" s="809">
        <v>-315</v>
      </c>
      <c r="AG32" s="810"/>
      <c r="AH32" s="810"/>
      <c r="AI32" s="810"/>
      <c r="AJ32" s="811"/>
      <c r="AK32" s="878">
        <v>793</v>
      </c>
      <c r="AL32" s="879"/>
      <c r="AM32" s="879"/>
      <c r="AN32" s="879"/>
      <c r="AO32" s="879"/>
      <c r="AP32" s="879">
        <v>9591</v>
      </c>
      <c r="AQ32" s="879"/>
      <c r="AR32" s="879"/>
      <c r="AS32" s="879"/>
      <c r="AT32" s="879"/>
      <c r="AU32" s="879">
        <v>5706</v>
      </c>
      <c r="AV32" s="879"/>
      <c r="AW32" s="879"/>
      <c r="AX32" s="879"/>
      <c r="AY32" s="879"/>
      <c r="AZ32" s="880">
        <v>8.9</v>
      </c>
      <c r="BA32" s="880"/>
      <c r="BB32" s="880"/>
      <c r="BC32" s="880"/>
      <c r="BD32" s="880"/>
      <c r="BE32" s="876" t="s">
        <v>418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2"/>
      <c r="CI32" s="823"/>
      <c r="CJ32" s="823"/>
      <c r="CK32" s="823"/>
      <c r="CL32" s="824"/>
      <c r="CM32" s="822"/>
      <c r="CN32" s="823"/>
      <c r="CO32" s="823"/>
      <c r="CP32" s="823"/>
      <c r="CQ32" s="824"/>
      <c r="CR32" s="822"/>
      <c r="CS32" s="823"/>
      <c r="CT32" s="823"/>
      <c r="CU32" s="823"/>
      <c r="CV32" s="824"/>
      <c r="CW32" s="822"/>
      <c r="CX32" s="823"/>
      <c r="CY32" s="823"/>
      <c r="CZ32" s="823"/>
      <c r="DA32" s="824"/>
      <c r="DB32" s="822"/>
      <c r="DC32" s="823"/>
      <c r="DD32" s="823"/>
      <c r="DE32" s="823"/>
      <c r="DF32" s="824"/>
      <c r="DG32" s="822"/>
      <c r="DH32" s="823"/>
      <c r="DI32" s="823"/>
      <c r="DJ32" s="823"/>
      <c r="DK32" s="824"/>
      <c r="DL32" s="822"/>
      <c r="DM32" s="823"/>
      <c r="DN32" s="823"/>
      <c r="DO32" s="823"/>
      <c r="DP32" s="824"/>
      <c r="DQ32" s="822"/>
      <c r="DR32" s="823"/>
      <c r="DS32" s="823"/>
      <c r="DT32" s="823"/>
      <c r="DU32" s="824"/>
      <c r="DV32" s="832"/>
      <c r="DW32" s="833"/>
      <c r="DX32" s="833"/>
      <c r="DY32" s="833"/>
      <c r="DZ32" s="834"/>
      <c r="EA32" s="248"/>
    </row>
    <row r="33" spans="1:131" s="249" customFormat="1" ht="26.25" customHeight="1" x14ac:dyDescent="0.15">
      <c r="A33" s="268">
        <v>6</v>
      </c>
      <c r="B33" s="803" t="s">
        <v>419</v>
      </c>
      <c r="C33" s="804"/>
      <c r="D33" s="804"/>
      <c r="E33" s="804"/>
      <c r="F33" s="804"/>
      <c r="G33" s="804"/>
      <c r="H33" s="804"/>
      <c r="I33" s="804"/>
      <c r="J33" s="804"/>
      <c r="K33" s="804"/>
      <c r="L33" s="804"/>
      <c r="M33" s="804"/>
      <c r="N33" s="804"/>
      <c r="O33" s="804"/>
      <c r="P33" s="805"/>
      <c r="Q33" s="806">
        <v>3676</v>
      </c>
      <c r="R33" s="807"/>
      <c r="S33" s="807"/>
      <c r="T33" s="807"/>
      <c r="U33" s="807"/>
      <c r="V33" s="807">
        <v>3065</v>
      </c>
      <c r="W33" s="807"/>
      <c r="X33" s="807"/>
      <c r="Y33" s="807"/>
      <c r="Z33" s="807"/>
      <c r="AA33" s="807">
        <v>611</v>
      </c>
      <c r="AB33" s="807"/>
      <c r="AC33" s="807"/>
      <c r="AD33" s="807"/>
      <c r="AE33" s="808"/>
      <c r="AF33" s="809">
        <v>2454</v>
      </c>
      <c r="AG33" s="810"/>
      <c r="AH33" s="810"/>
      <c r="AI33" s="810"/>
      <c r="AJ33" s="811"/>
      <c r="AK33" s="878">
        <v>1003</v>
      </c>
      <c r="AL33" s="879"/>
      <c r="AM33" s="879"/>
      <c r="AN33" s="879"/>
      <c r="AO33" s="879"/>
      <c r="AP33" s="879">
        <v>11920</v>
      </c>
      <c r="AQ33" s="879"/>
      <c r="AR33" s="879"/>
      <c r="AS33" s="879"/>
      <c r="AT33" s="879"/>
      <c r="AU33" s="879">
        <v>5471</v>
      </c>
      <c r="AV33" s="879"/>
      <c r="AW33" s="879"/>
      <c r="AX33" s="879"/>
      <c r="AY33" s="879"/>
      <c r="AZ33" s="880" t="s">
        <v>527</v>
      </c>
      <c r="BA33" s="880"/>
      <c r="BB33" s="880"/>
      <c r="BC33" s="880"/>
      <c r="BD33" s="880"/>
      <c r="BE33" s="876" t="s">
        <v>418</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2"/>
      <c r="CI33" s="823"/>
      <c r="CJ33" s="823"/>
      <c r="CK33" s="823"/>
      <c r="CL33" s="824"/>
      <c r="CM33" s="822"/>
      <c r="CN33" s="823"/>
      <c r="CO33" s="823"/>
      <c r="CP33" s="823"/>
      <c r="CQ33" s="824"/>
      <c r="CR33" s="822"/>
      <c r="CS33" s="823"/>
      <c r="CT33" s="823"/>
      <c r="CU33" s="823"/>
      <c r="CV33" s="824"/>
      <c r="CW33" s="822"/>
      <c r="CX33" s="823"/>
      <c r="CY33" s="823"/>
      <c r="CZ33" s="823"/>
      <c r="DA33" s="824"/>
      <c r="DB33" s="822"/>
      <c r="DC33" s="823"/>
      <c r="DD33" s="823"/>
      <c r="DE33" s="823"/>
      <c r="DF33" s="824"/>
      <c r="DG33" s="822"/>
      <c r="DH33" s="823"/>
      <c r="DI33" s="823"/>
      <c r="DJ33" s="823"/>
      <c r="DK33" s="824"/>
      <c r="DL33" s="822"/>
      <c r="DM33" s="823"/>
      <c r="DN33" s="823"/>
      <c r="DO33" s="823"/>
      <c r="DP33" s="824"/>
      <c r="DQ33" s="822"/>
      <c r="DR33" s="823"/>
      <c r="DS33" s="823"/>
      <c r="DT33" s="823"/>
      <c r="DU33" s="824"/>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2"/>
      <c r="CI34" s="823"/>
      <c r="CJ34" s="823"/>
      <c r="CK34" s="823"/>
      <c r="CL34" s="824"/>
      <c r="CM34" s="822"/>
      <c r="CN34" s="823"/>
      <c r="CO34" s="823"/>
      <c r="CP34" s="823"/>
      <c r="CQ34" s="824"/>
      <c r="CR34" s="822"/>
      <c r="CS34" s="823"/>
      <c r="CT34" s="823"/>
      <c r="CU34" s="823"/>
      <c r="CV34" s="824"/>
      <c r="CW34" s="822"/>
      <c r="CX34" s="823"/>
      <c r="CY34" s="823"/>
      <c r="CZ34" s="823"/>
      <c r="DA34" s="824"/>
      <c r="DB34" s="822"/>
      <c r="DC34" s="823"/>
      <c r="DD34" s="823"/>
      <c r="DE34" s="823"/>
      <c r="DF34" s="824"/>
      <c r="DG34" s="822"/>
      <c r="DH34" s="823"/>
      <c r="DI34" s="823"/>
      <c r="DJ34" s="823"/>
      <c r="DK34" s="824"/>
      <c r="DL34" s="822"/>
      <c r="DM34" s="823"/>
      <c r="DN34" s="823"/>
      <c r="DO34" s="823"/>
      <c r="DP34" s="824"/>
      <c r="DQ34" s="822"/>
      <c r="DR34" s="823"/>
      <c r="DS34" s="823"/>
      <c r="DT34" s="823"/>
      <c r="DU34" s="824"/>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2"/>
      <c r="CI35" s="823"/>
      <c r="CJ35" s="823"/>
      <c r="CK35" s="823"/>
      <c r="CL35" s="824"/>
      <c r="CM35" s="822"/>
      <c r="CN35" s="823"/>
      <c r="CO35" s="823"/>
      <c r="CP35" s="823"/>
      <c r="CQ35" s="824"/>
      <c r="CR35" s="822"/>
      <c r="CS35" s="823"/>
      <c r="CT35" s="823"/>
      <c r="CU35" s="823"/>
      <c r="CV35" s="824"/>
      <c r="CW35" s="822"/>
      <c r="CX35" s="823"/>
      <c r="CY35" s="823"/>
      <c r="CZ35" s="823"/>
      <c r="DA35" s="824"/>
      <c r="DB35" s="822"/>
      <c r="DC35" s="823"/>
      <c r="DD35" s="823"/>
      <c r="DE35" s="823"/>
      <c r="DF35" s="824"/>
      <c r="DG35" s="822"/>
      <c r="DH35" s="823"/>
      <c r="DI35" s="823"/>
      <c r="DJ35" s="823"/>
      <c r="DK35" s="824"/>
      <c r="DL35" s="822"/>
      <c r="DM35" s="823"/>
      <c r="DN35" s="823"/>
      <c r="DO35" s="823"/>
      <c r="DP35" s="824"/>
      <c r="DQ35" s="822"/>
      <c r="DR35" s="823"/>
      <c r="DS35" s="823"/>
      <c r="DT35" s="823"/>
      <c r="DU35" s="824"/>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2"/>
      <c r="CI36" s="823"/>
      <c r="CJ36" s="823"/>
      <c r="CK36" s="823"/>
      <c r="CL36" s="824"/>
      <c r="CM36" s="822"/>
      <c r="CN36" s="823"/>
      <c r="CO36" s="823"/>
      <c r="CP36" s="823"/>
      <c r="CQ36" s="824"/>
      <c r="CR36" s="822"/>
      <c r="CS36" s="823"/>
      <c r="CT36" s="823"/>
      <c r="CU36" s="823"/>
      <c r="CV36" s="824"/>
      <c r="CW36" s="822"/>
      <c r="CX36" s="823"/>
      <c r="CY36" s="823"/>
      <c r="CZ36" s="823"/>
      <c r="DA36" s="824"/>
      <c r="DB36" s="822"/>
      <c r="DC36" s="823"/>
      <c r="DD36" s="823"/>
      <c r="DE36" s="823"/>
      <c r="DF36" s="824"/>
      <c r="DG36" s="822"/>
      <c r="DH36" s="823"/>
      <c r="DI36" s="823"/>
      <c r="DJ36" s="823"/>
      <c r="DK36" s="824"/>
      <c r="DL36" s="822"/>
      <c r="DM36" s="823"/>
      <c r="DN36" s="823"/>
      <c r="DO36" s="823"/>
      <c r="DP36" s="824"/>
      <c r="DQ36" s="822"/>
      <c r="DR36" s="823"/>
      <c r="DS36" s="823"/>
      <c r="DT36" s="823"/>
      <c r="DU36" s="824"/>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2"/>
      <c r="CI37" s="823"/>
      <c r="CJ37" s="823"/>
      <c r="CK37" s="823"/>
      <c r="CL37" s="824"/>
      <c r="CM37" s="822"/>
      <c r="CN37" s="823"/>
      <c r="CO37" s="823"/>
      <c r="CP37" s="823"/>
      <c r="CQ37" s="824"/>
      <c r="CR37" s="822"/>
      <c r="CS37" s="823"/>
      <c r="CT37" s="823"/>
      <c r="CU37" s="823"/>
      <c r="CV37" s="824"/>
      <c r="CW37" s="822"/>
      <c r="CX37" s="823"/>
      <c r="CY37" s="823"/>
      <c r="CZ37" s="823"/>
      <c r="DA37" s="824"/>
      <c r="DB37" s="822"/>
      <c r="DC37" s="823"/>
      <c r="DD37" s="823"/>
      <c r="DE37" s="823"/>
      <c r="DF37" s="824"/>
      <c r="DG37" s="822"/>
      <c r="DH37" s="823"/>
      <c r="DI37" s="823"/>
      <c r="DJ37" s="823"/>
      <c r="DK37" s="824"/>
      <c r="DL37" s="822"/>
      <c r="DM37" s="823"/>
      <c r="DN37" s="823"/>
      <c r="DO37" s="823"/>
      <c r="DP37" s="824"/>
      <c r="DQ37" s="822"/>
      <c r="DR37" s="823"/>
      <c r="DS37" s="823"/>
      <c r="DT37" s="823"/>
      <c r="DU37" s="824"/>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2"/>
      <c r="CI38" s="823"/>
      <c r="CJ38" s="823"/>
      <c r="CK38" s="823"/>
      <c r="CL38" s="824"/>
      <c r="CM38" s="822"/>
      <c r="CN38" s="823"/>
      <c r="CO38" s="823"/>
      <c r="CP38" s="823"/>
      <c r="CQ38" s="824"/>
      <c r="CR38" s="822"/>
      <c r="CS38" s="823"/>
      <c r="CT38" s="823"/>
      <c r="CU38" s="823"/>
      <c r="CV38" s="824"/>
      <c r="CW38" s="822"/>
      <c r="CX38" s="823"/>
      <c r="CY38" s="823"/>
      <c r="CZ38" s="823"/>
      <c r="DA38" s="824"/>
      <c r="DB38" s="822"/>
      <c r="DC38" s="823"/>
      <c r="DD38" s="823"/>
      <c r="DE38" s="823"/>
      <c r="DF38" s="824"/>
      <c r="DG38" s="822"/>
      <c r="DH38" s="823"/>
      <c r="DI38" s="823"/>
      <c r="DJ38" s="823"/>
      <c r="DK38" s="824"/>
      <c r="DL38" s="822"/>
      <c r="DM38" s="823"/>
      <c r="DN38" s="823"/>
      <c r="DO38" s="823"/>
      <c r="DP38" s="824"/>
      <c r="DQ38" s="822"/>
      <c r="DR38" s="823"/>
      <c r="DS38" s="823"/>
      <c r="DT38" s="823"/>
      <c r="DU38" s="824"/>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2"/>
      <c r="CI39" s="823"/>
      <c r="CJ39" s="823"/>
      <c r="CK39" s="823"/>
      <c r="CL39" s="824"/>
      <c r="CM39" s="822"/>
      <c r="CN39" s="823"/>
      <c r="CO39" s="823"/>
      <c r="CP39" s="823"/>
      <c r="CQ39" s="824"/>
      <c r="CR39" s="822"/>
      <c r="CS39" s="823"/>
      <c r="CT39" s="823"/>
      <c r="CU39" s="823"/>
      <c r="CV39" s="824"/>
      <c r="CW39" s="822"/>
      <c r="CX39" s="823"/>
      <c r="CY39" s="823"/>
      <c r="CZ39" s="823"/>
      <c r="DA39" s="824"/>
      <c r="DB39" s="822"/>
      <c r="DC39" s="823"/>
      <c r="DD39" s="823"/>
      <c r="DE39" s="823"/>
      <c r="DF39" s="824"/>
      <c r="DG39" s="822"/>
      <c r="DH39" s="823"/>
      <c r="DI39" s="823"/>
      <c r="DJ39" s="823"/>
      <c r="DK39" s="824"/>
      <c r="DL39" s="822"/>
      <c r="DM39" s="823"/>
      <c r="DN39" s="823"/>
      <c r="DO39" s="823"/>
      <c r="DP39" s="824"/>
      <c r="DQ39" s="822"/>
      <c r="DR39" s="823"/>
      <c r="DS39" s="823"/>
      <c r="DT39" s="823"/>
      <c r="DU39" s="824"/>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2"/>
      <c r="CI40" s="823"/>
      <c r="CJ40" s="823"/>
      <c r="CK40" s="823"/>
      <c r="CL40" s="824"/>
      <c r="CM40" s="822"/>
      <c r="CN40" s="823"/>
      <c r="CO40" s="823"/>
      <c r="CP40" s="823"/>
      <c r="CQ40" s="824"/>
      <c r="CR40" s="822"/>
      <c r="CS40" s="823"/>
      <c r="CT40" s="823"/>
      <c r="CU40" s="823"/>
      <c r="CV40" s="824"/>
      <c r="CW40" s="822"/>
      <c r="CX40" s="823"/>
      <c r="CY40" s="823"/>
      <c r="CZ40" s="823"/>
      <c r="DA40" s="824"/>
      <c r="DB40" s="822"/>
      <c r="DC40" s="823"/>
      <c r="DD40" s="823"/>
      <c r="DE40" s="823"/>
      <c r="DF40" s="824"/>
      <c r="DG40" s="822"/>
      <c r="DH40" s="823"/>
      <c r="DI40" s="823"/>
      <c r="DJ40" s="823"/>
      <c r="DK40" s="824"/>
      <c r="DL40" s="822"/>
      <c r="DM40" s="823"/>
      <c r="DN40" s="823"/>
      <c r="DO40" s="823"/>
      <c r="DP40" s="824"/>
      <c r="DQ40" s="822"/>
      <c r="DR40" s="823"/>
      <c r="DS40" s="823"/>
      <c r="DT40" s="823"/>
      <c r="DU40" s="824"/>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2"/>
      <c r="CI41" s="823"/>
      <c r="CJ41" s="823"/>
      <c r="CK41" s="823"/>
      <c r="CL41" s="824"/>
      <c r="CM41" s="822"/>
      <c r="CN41" s="823"/>
      <c r="CO41" s="823"/>
      <c r="CP41" s="823"/>
      <c r="CQ41" s="824"/>
      <c r="CR41" s="822"/>
      <c r="CS41" s="823"/>
      <c r="CT41" s="823"/>
      <c r="CU41" s="823"/>
      <c r="CV41" s="824"/>
      <c r="CW41" s="822"/>
      <c r="CX41" s="823"/>
      <c r="CY41" s="823"/>
      <c r="CZ41" s="823"/>
      <c r="DA41" s="824"/>
      <c r="DB41" s="822"/>
      <c r="DC41" s="823"/>
      <c r="DD41" s="823"/>
      <c r="DE41" s="823"/>
      <c r="DF41" s="824"/>
      <c r="DG41" s="822"/>
      <c r="DH41" s="823"/>
      <c r="DI41" s="823"/>
      <c r="DJ41" s="823"/>
      <c r="DK41" s="824"/>
      <c r="DL41" s="822"/>
      <c r="DM41" s="823"/>
      <c r="DN41" s="823"/>
      <c r="DO41" s="823"/>
      <c r="DP41" s="824"/>
      <c r="DQ41" s="822"/>
      <c r="DR41" s="823"/>
      <c r="DS41" s="823"/>
      <c r="DT41" s="823"/>
      <c r="DU41" s="824"/>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2"/>
      <c r="CI42" s="823"/>
      <c r="CJ42" s="823"/>
      <c r="CK42" s="823"/>
      <c r="CL42" s="824"/>
      <c r="CM42" s="822"/>
      <c r="CN42" s="823"/>
      <c r="CO42" s="823"/>
      <c r="CP42" s="823"/>
      <c r="CQ42" s="824"/>
      <c r="CR42" s="822"/>
      <c r="CS42" s="823"/>
      <c r="CT42" s="823"/>
      <c r="CU42" s="823"/>
      <c r="CV42" s="824"/>
      <c r="CW42" s="822"/>
      <c r="CX42" s="823"/>
      <c r="CY42" s="823"/>
      <c r="CZ42" s="823"/>
      <c r="DA42" s="824"/>
      <c r="DB42" s="822"/>
      <c r="DC42" s="823"/>
      <c r="DD42" s="823"/>
      <c r="DE42" s="823"/>
      <c r="DF42" s="824"/>
      <c r="DG42" s="822"/>
      <c r="DH42" s="823"/>
      <c r="DI42" s="823"/>
      <c r="DJ42" s="823"/>
      <c r="DK42" s="824"/>
      <c r="DL42" s="822"/>
      <c r="DM42" s="823"/>
      <c r="DN42" s="823"/>
      <c r="DO42" s="823"/>
      <c r="DP42" s="824"/>
      <c r="DQ42" s="822"/>
      <c r="DR42" s="823"/>
      <c r="DS42" s="823"/>
      <c r="DT42" s="823"/>
      <c r="DU42" s="824"/>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2"/>
      <c r="CI43" s="823"/>
      <c r="CJ43" s="823"/>
      <c r="CK43" s="823"/>
      <c r="CL43" s="824"/>
      <c r="CM43" s="822"/>
      <c r="CN43" s="823"/>
      <c r="CO43" s="823"/>
      <c r="CP43" s="823"/>
      <c r="CQ43" s="824"/>
      <c r="CR43" s="822"/>
      <c r="CS43" s="823"/>
      <c r="CT43" s="823"/>
      <c r="CU43" s="823"/>
      <c r="CV43" s="824"/>
      <c r="CW43" s="822"/>
      <c r="CX43" s="823"/>
      <c r="CY43" s="823"/>
      <c r="CZ43" s="823"/>
      <c r="DA43" s="824"/>
      <c r="DB43" s="822"/>
      <c r="DC43" s="823"/>
      <c r="DD43" s="823"/>
      <c r="DE43" s="823"/>
      <c r="DF43" s="824"/>
      <c r="DG43" s="822"/>
      <c r="DH43" s="823"/>
      <c r="DI43" s="823"/>
      <c r="DJ43" s="823"/>
      <c r="DK43" s="824"/>
      <c r="DL43" s="822"/>
      <c r="DM43" s="823"/>
      <c r="DN43" s="823"/>
      <c r="DO43" s="823"/>
      <c r="DP43" s="824"/>
      <c r="DQ43" s="822"/>
      <c r="DR43" s="823"/>
      <c r="DS43" s="823"/>
      <c r="DT43" s="823"/>
      <c r="DU43" s="824"/>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2"/>
      <c r="CI44" s="823"/>
      <c r="CJ44" s="823"/>
      <c r="CK44" s="823"/>
      <c r="CL44" s="824"/>
      <c r="CM44" s="822"/>
      <c r="CN44" s="823"/>
      <c r="CO44" s="823"/>
      <c r="CP44" s="823"/>
      <c r="CQ44" s="824"/>
      <c r="CR44" s="822"/>
      <c r="CS44" s="823"/>
      <c r="CT44" s="823"/>
      <c r="CU44" s="823"/>
      <c r="CV44" s="824"/>
      <c r="CW44" s="822"/>
      <c r="CX44" s="823"/>
      <c r="CY44" s="823"/>
      <c r="CZ44" s="823"/>
      <c r="DA44" s="824"/>
      <c r="DB44" s="822"/>
      <c r="DC44" s="823"/>
      <c r="DD44" s="823"/>
      <c r="DE44" s="823"/>
      <c r="DF44" s="824"/>
      <c r="DG44" s="822"/>
      <c r="DH44" s="823"/>
      <c r="DI44" s="823"/>
      <c r="DJ44" s="823"/>
      <c r="DK44" s="824"/>
      <c r="DL44" s="822"/>
      <c r="DM44" s="823"/>
      <c r="DN44" s="823"/>
      <c r="DO44" s="823"/>
      <c r="DP44" s="824"/>
      <c r="DQ44" s="822"/>
      <c r="DR44" s="823"/>
      <c r="DS44" s="823"/>
      <c r="DT44" s="823"/>
      <c r="DU44" s="824"/>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2"/>
      <c r="CI45" s="823"/>
      <c r="CJ45" s="823"/>
      <c r="CK45" s="823"/>
      <c r="CL45" s="824"/>
      <c r="CM45" s="822"/>
      <c r="CN45" s="823"/>
      <c r="CO45" s="823"/>
      <c r="CP45" s="823"/>
      <c r="CQ45" s="824"/>
      <c r="CR45" s="822"/>
      <c r="CS45" s="823"/>
      <c r="CT45" s="823"/>
      <c r="CU45" s="823"/>
      <c r="CV45" s="824"/>
      <c r="CW45" s="822"/>
      <c r="CX45" s="823"/>
      <c r="CY45" s="823"/>
      <c r="CZ45" s="823"/>
      <c r="DA45" s="824"/>
      <c r="DB45" s="822"/>
      <c r="DC45" s="823"/>
      <c r="DD45" s="823"/>
      <c r="DE45" s="823"/>
      <c r="DF45" s="824"/>
      <c r="DG45" s="822"/>
      <c r="DH45" s="823"/>
      <c r="DI45" s="823"/>
      <c r="DJ45" s="823"/>
      <c r="DK45" s="824"/>
      <c r="DL45" s="822"/>
      <c r="DM45" s="823"/>
      <c r="DN45" s="823"/>
      <c r="DO45" s="823"/>
      <c r="DP45" s="824"/>
      <c r="DQ45" s="822"/>
      <c r="DR45" s="823"/>
      <c r="DS45" s="823"/>
      <c r="DT45" s="823"/>
      <c r="DU45" s="824"/>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2"/>
      <c r="CI46" s="823"/>
      <c r="CJ46" s="823"/>
      <c r="CK46" s="823"/>
      <c r="CL46" s="824"/>
      <c r="CM46" s="822"/>
      <c r="CN46" s="823"/>
      <c r="CO46" s="823"/>
      <c r="CP46" s="823"/>
      <c r="CQ46" s="824"/>
      <c r="CR46" s="822"/>
      <c r="CS46" s="823"/>
      <c r="CT46" s="823"/>
      <c r="CU46" s="823"/>
      <c r="CV46" s="824"/>
      <c r="CW46" s="822"/>
      <c r="CX46" s="823"/>
      <c r="CY46" s="823"/>
      <c r="CZ46" s="823"/>
      <c r="DA46" s="824"/>
      <c r="DB46" s="822"/>
      <c r="DC46" s="823"/>
      <c r="DD46" s="823"/>
      <c r="DE46" s="823"/>
      <c r="DF46" s="824"/>
      <c r="DG46" s="822"/>
      <c r="DH46" s="823"/>
      <c r="DI46" s="823"/>
      <c r="DJ46" s="823"/>
      <c r="DK46" s="824"/>
      <c r="DL46" s="822"/>
      <c r="DM46" s="823"/>
      <c r="DN46" s="823"/>
      <c r="DO46" s="823"/>
      <c r="DP46" s="824"/>
      <c r="DQ46" s="822"/>
      <c r="DR46" s="823"/>
      <c r="DS46" s="823"/>
      <c r="DT46" s="823"/>
      <c r="DU46" s="824"/>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2"/>
      <c r="CI47" s="823"/>
      <c r="CJ47" s="823"/>
      <c r="CK47" s="823"/>
      <c r="CL47" s="824"/>
      <c r="CM47" s="822"/>
      <c r="CN47" s="823"/>
      <c r="CO47" s="823"/>
      <c r="CP47" s="823"/>
      <c r="CQ47" s="824"/>
      <c r="CR47" s="822"/>
      <c r="CS47" s="823"/>
      <c r="CT47" s="823"/>
      <c r="CU47" s="823"/>
      <c r="CV47" s="824"/>
      <c r="CW47" s="822"/>
      <c r="CX47" s="823"/>
      <c r="CY47" s="823"/>
      <c r="CZ47" s="823"/>
      <c r="DA47" s="824"/>
      <c r="DB47" s="822"/>
      <c r="DC47" s="823"/>
      <c r="DD47" s="823"/>
      <c r="DE47" s="823"/>
      <c r="DF47" s="824"/>
      <c r="DG47" s="822"/>
      <c r="DH47" s="823"/>
      <c r="DI47" s="823"/>
      <c r="DJ47" s="823"/>
      <c r="DK47" s="824"/>
      <c r="DL47" s="822"/>
      <c r="DM47" s="823"/>
      <c r="DN47" s="823"/>
      <c r="DO47" s="823"/>
      <c r="DP47" s="824"/>
      <c r="DQ47" s="822"/>
      <c r="DR47" s="823"/>
      <c r="DS47" s="823"/>
      <c r="DT47" s="823"/>
      <c r="DU47" s="824"/>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2"/>
      <c r="CI48" s="823"/>
      <c r="CJ48" s="823"/>
      <c r="CK48" s="823"/>
      <c r="CL48" s="824"/>
      <c r="CM48" s="822"/>
      <c r="CN48" s="823"/>
      <c r="CO48" s="823"/>
      <c r="CP48" s="823"/>
      <c r="CQ48" s="824"/>
      <c r="CR48" s="822"/>
      <c r="CS48" s="823"/>
      <c r="CT48" s="823"/>
      <c r="CU48" s="823"/>
      <c r="CV48" s="824"/>
      <c r="CW48" s="822"/>
      <c r="CX48" s="823"/>
      <c r="CY48" s="823"/>
      <c r="CZ48" s="823"/>
      <c r="DA48" s="824"/>
      <c r="DB48" s="822"/>
      <c r="DC48" s="823"/>
      <c r="DD48" s="823"/>
      <c r="DE48" s="823"/>
      <c r="DF48" s="824"/>
      <c r="DG48" s="822"/>
      <c r="DH48" s="823"/>
      <c r="DI48" s="823"/>
      <c r="DJ48" s="823"/>
      <c r="DK48" s="824"/>
      <c r="DL48" s="822"/>
      <c r="DM48" s="823"/>
      <c r="DN48" s="823"/>
      <c r="DO48" s="823"/>
      <c r="DP48" s="824"/>
      <c r="DQ48" s="822"/>
      <c r="DR48" s="823"/>
      <c r="DS48" s="823"/>
      <c r="DT48" s="823"/>
      <c r="DU48" s="824"/>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2"/>
      <c r="CI49" s="823"/>
      <c r="CJ49" s="823"/>
      <c r="CK49" s="823"/>
      <c r="CL49" s="824"/>
      <c r="CM49" s="822"/>
      <c r="CN49" s="823"/>
      <c r="CO49" s="823"/>
      <c r="CP49" s="823"/>
      <c r="CQ49" s="824"/>
      <c r="CR49" s="822"/>
      <c r="CS49" s="823"/>
      <c r="CT49" s="823"/>
      <c r="CU49" s="823"/>
      <c r="CV49" s="824"/>
      <c r="CW49" s="822"/>
      <c r="CX49" s="823"/>
      <c r="CY49" s="823"/>
      <c r="CZ49" s="823"/>
      <c r="DA49" s="824"/>
      <c r="DB49" s="822"/>
      <c r="DC49" s="823"/>
      <c r="DD49" s="823"/>
      <c r="DE49" s="823"/>
      <c r="DF49" s="824"/>
      <c r="DG49" s="822"/>
      <c r="DH49" s="823"/>
      <c r="DI49" s="823"/>
      <c r="DJ49" s="823"/>
      <c r="DK49" s="824"/>
      <c r="DL49" s="822"/>
      <c r="DM49" s="823"/>
      <c r="DN49" s="823"/>
      <c r="DO49" s="823"/>
      <c r="DP49" s="824"/>
      <c r="DQ49" s="822"/>
      <c r="DR49" s="823"/>
      <c r="DS49" s="823"/>
      <c r="DT49" s="823"/>
      <c r="DU49" s="824"/>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2"/>
      <c r="CI50" s="823"/>
      <c r="CJ50" s="823"/>
      <c r="CK50" s="823"/>
      <c r="CL50" s="824"/>
      <c r="CM50" s="822"/>
      <c r="CN50" s="823"/>
      <c r="CO50" s="823"/>
      <c r="CP50" s="823"/>
      <c r="CQ50" s="824"/>
      <c r="CR50" s="822"/>
      <c r="CS50" s="823"/>
      <c r="CT50" s="823"/>
      <c r="CU50" s="823"/>
      <c r="CV50" s="824"/>
      <c r="CW50" s="822"/>
      <c r="CX50" s="823"/>
      <c r="CY50" s="823"/>
      <c r="CZ50" s="823"/>
      <c r="DA50" s="824"/>
      <c r="DB50" s="822"/>
      <c r="DC50" s="823"/>
      <c r="DD50" s="823"/>
      <c r="DE50" s="823"/>
      <c r="DF50" s="824"/>
      <c r="DG50" s="822"/>
      <c r="DH50" s="823"/>
      <c r="DI50" s="823"/>
      <c r="DJ50" s="823"/>
      <c r="DK50" s="824"/>
      <c r="DL50" s="822"/>
      <c r="DM50" s="823"/>
      <c r="DN50" s="823"/>
      <c r="DO50" s="823"/>
      <c r="DP50" s="824"/>
      <c r="DQ50" s="822"/>
      <c r="DR50" s="823"/>
      <c r="DS50" s="823"/>
      <c r="DT50" s="823"/>
      <c r="DU50" s="824"/>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2"/>
      <c r="CI51" s="823"/>
      <c r="CJ51" s="823"/>
      <c r="CK51" s="823"/>
      <c r="CL51" s="824"/>
      <c r="CM51" s="822"/>
      <c r="CN51" s="823"/>
      <c r="CO51" s="823"/>
      <c r="CP51" s="823"/>
      <c r="CQ51" s="824"/>
      <c r="CR51" s="822"/>
      <c r="CS51" s="823"/>
      <c r="CT51" s="823"/>
      <c r="CU51" s="823"/>
      <c r="CV51" s="824"/>
      <c r="CW51" s="822"/>
      <c r="CX51" s="823"/>
      <c r="CY51" s="823"/>
      <c r="CZ51" s="823"/>
      <c r="DA51" s="824"/>
      <c r="DB51" s="822"/>
      <c r="DC51" s="823"/>
      <c r="DD51" s="823"/>
      <c r="DE51" s="823"/>
      <c r="DF51" s="824"/>
      <c r="DG51" s="822"/>
      <c r="DH51" s="823"/>
      <c r="DI51" s="823"/>
      <c r="DJ51" s="823"/>
      <c r="DK51" s="824"/>
      <c r="DL51" s="822"/>
      <c r="DM51" s="823"/>
      <c r="DN51" s="823"/>
      <c r="DO51" s="823"/>
      <c r="DP51" s="824"/>
      <c r="DQ51" s="822"/>
      <c r="DR51" s="823"/>
      <c r="DS51" s="823"/>
      <c r="DT51" s="823"/>
      <c r="DU51" s="824"/>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2"/>
      <c r="CI52" s="823"/>
      <c r="CJ52" s="823"/>
      <c r="CK52" s="823"/>
      <c r="CL52" s="824"/>
      <c r="CM52" s="822"/>
      <c r="CN52" s="823"/>
      <c r="CO52" s="823"/>
      <c r="CP52" s="823"/>
      <c r="CQ52" s="824"/>
      <c r="CR52" s="822"/>
      <c r="CS52" s="823"/>
      <c r="CT52" s="823"/>
      <c r="CU52" s="823"/>
      <c r="CV52" s="824"/>
      <c r="CW52" s="822"/>
      <c r="CX52" s="823"/>
      <c r="CY52" s="823"/>
      <c r="CZ52" s="823"/>
      <c r="DA52" s="824"/>
      <c r="DB52" s="822"/>
      <c r="DC52" s="823"/>
      <c r="DD52" s="823"/>
      <c r="DE52" s="823"/>
      <c r="DF52" s="824"/>
      <c r="DG52" s="822"/>
      <c r="DH52" s="823"/>
      <c r="DI52" s="823"/>
      <c r="DJ52" s="823"/>
      <c r="DK52" s="824"/>
      <c r="DL52" s="822"/>
      <c r="DM52" s="823"/>
      <c r="DN52" s="823"/>
      <c r="DO52" s="823"/>
      <c r="DP52" s="824"/>
      <c r="DQ52" s="822"/>
      <c r="DR52" s="823"/>
      <c r="DS52" s="823"/>
      <c r="DT52" s="823"/>
      <c r="DU52" s="824"/>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2"/>
      <c r="CI53" s="823"/>
      <c r="CJ53" s="823"/>
      <c r="CK53" s="823"/>
      <c r="CL53" s="824"/>
      <c r="CM53" s="822"/>
      <c r="CN53" s="823"/>
      <c r="CO53" s="823"/>
      <c r="CP53" s="823"/>
      <c r="CQ53" s="824"/>
      <c r="CR53" s="822"/>
      <c r="CS53" s="823"/>
      <c r="CT53" s="823"/>
      <c r="CU53" s="823"/>
      <c r="CV53" s="824"/>
      <c r="CW53" s="822"/>
      <c r="CX53" s="823"/>
      <c r="CY53" s="823"/>
      <c r="CZ53" s="823"/>
      <c r="DA53" s="824"/>
      <c r="DB53" s="822"/>
      <c r="DC53" s="823"/>
      <c r="DD53" s="823"/>
      <c r="DE53" s="823"/>
      <c r="DF53" s="824"/>
      <c r="DG53" s="822"/>
      <c r="DH53" s="823"/>
      <c r="DI53" s="823"/>
      <c r="DJ53" s="823"/>
      <c r="DK53" s="824"/>
      <c r="DL53" s="822"/>
      <c r="DM53" s="823"/>
      <c r="DN53" s="823"/>
      <c r="DO53" s="823"/>
      <c r="DP53" s="824"/>
      <c r="DQ53" s="822"/>
      <c r="DR53" s="823"/>
      <c r="DS53" s="823"/>
      <c r="DT53" s="823"/>
      <c r="DU53" s="824"/>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2"/>
      <c r="CI54" s="823"/>
      <c r="CJ54" s="823"/>
      <c r="CK54" s="823"/>
      <c r="CL54" s="824"/>
      <c r="CM54" s="822"/>
      <c r="CN54" s="823"/>
      <c r="CO54" s="823"/>
      <c r="CP54" s="823"/>
      <c r="CQ54" s="824"/>
      <c r="CR54" s="822"/>
      <c r="CS54" s="823"/>
      <c r="CT54" s="823"/>
      <c r="CU54" s="823"/>
      <c r="CV54" s="824"/>
      <c r="CW54" s="822"/>
      <c r="CX54" s="823"/>
      <c r="CY54" s="823"/>
      <c r="CZ54" s="823"/>
      <c r="DA54" s="824"/>
      <c r="DB54" s="822"/>
      <c r="DC54" s="823"/>
      <c r="DD54" s="823"/>
      <c r="DE54" s="823"/>
      <c r="DF54" s="824"/>
      <c r="DG54" s="822"/>
      <c r="DH54" s="823"/>
      <c r="DI54" s="823"/>
      <c r="DJ54" s="823"/>
      <c r="DK54" s="824"/>
      <c r="DL54" s="822"/>
      <c r="DM54" s="823"/>
      <c r="DN54" s="823"/>
      <c r="DO54" s="823"/>
      <c r="DP54" s="824"/>
      <c r="DQ54" s="822"/>
      <c r="DR54" s="823"/>
      <c r="DS54" s="823"/>
      <c r="DT54" s="823"/>
      <c r="DU54" s="824"/>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2"/>
      <c r="CI55" s="823"/>
      <c r="CJ55" s="823"/>
      <c r="CK55" s="823"/>
      <c r="CL55" s="824"/>
      <c r="CM55" s="822"/>
      <c r="CN55" s="823"/>
      <c r="CO55" s="823"/>
      <c r="CP55" s="823"/>
      <c r="CQ55" s="824"/>
      <c r="CR55" s="822"/>
      <c r="CS55" s="823"/>
      <c r="CT55" s="823"/>
      <c r="CU55" s="823"/>
      <c r="CV55" s="824"/>
      <c r="CW55" s="822"/>
      <c r="CX55" s="823"/>
      <c r="CY55" s="823"/>
      <c r="CZ55" s="823"/>
      <c r="DA55" s="824"/>
      <c r="DB55" s="822"/>
      <c r="DC55" s="823"/>
      <c r="DD55" s="823"/>
      <c r="DE55" s="823"/>
      <c r="DF55" s="824"/>
      <c r="DG55" s="822"/>
      <c r="DH55" s="823"/>
      <c r="DI55" s="823"/>
      <c r="DJ55" s="823"/>
      <c r="DK55" s="824"/>
      <c r="DL55" s="822"/>
      <c r="DM55" s="823"/>
      <c r="DN55" s="823"/>
      <c r="DO55" s="823"/>
      <c r="DP55" s="824"/>
      <c r="DQ55" s="822"/>
      <c r="DR55" s="823"/>
      <c r="DS55" s="823"/>
      <c r="DT55" s="823"/>
      <c r="DU55" s="824"/>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2"/>
      <c r="CI56" s="823"/>
      <c r="CJ56" s="823"/>
      <c r="CK56" s="823"/>
      <c r="CL56" s="824"/>
      <c r="CM56" s="822"/>
      <c r="CN56" s="823"/>
      <c r="CO56" s="823"/>
      <c r="CP56" s="823"/>
      <c r="CQ56" s="824"/>
      <c r="CR56" s="822"/>
      <c r="CS56" s="823"/>
      <c r="CT56" s="823"/>
      <c r="CU56" s="823"/>
      <c r="CV56" s="824"/>
      <c r="CW56" s="822"/>
      <c r="CX56" s="823"/>
      <c r="CY56" s="823"/>
      <c r="CZ56" s="823"/>
      <c r="DA56" s="824"/>
      <c r="DB56" s="822"/>
      <c r="DC56" s="823"/>
      <c r="DD56" s="823"/>
      <c r="DE56" s="823"/>
      <c r="DF56" s="824"/>
      <c r="DG56" s="822"/>
      <c r="DH56" s="823"/>
      <c r="DI56" s="823"/>
      <c r="DJ56" s="823"/>
      <c r="DK56" s="824"/>
      <c r="DL56" s="822"/>
      <c r="DM56" s="823"/>
      <c r="DN56" s="823"/>
      <c r="DO56" s="823"/>
      <c r="DP56" s="824"/>
      <c r="DQ56" s="822"/>
      <c r="DR56" s="823"/>
      <c r="DS56" s="823"/>
      <c r="DT56" s="823"/>
      <c r="DU56" s="824"/>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2"/>
      <c r="CI57" s="823"/>
      <c r="CJ57" s="823"/>
      <c r="CK57" s="823"/>
      <c r="CL57" s="824"/>
      <c r="CM57" s="822"/>
      <c r="CN57" s="823"/>
      <c r="CO57" s="823"/>
      <c r="CP57" s="823"/>
      <c r="CQ57" s="824"/>
      <c r="CR57" s="822"/>
      <c r="CS57" s="823"/>
      <c r="CT57" s="823"/>
      <c r="CU57" s="823"/>
      <c r="CV57" s="824"/>
      <c r="CW57" s="822"/>
      <c r="CX57" s="823"/>
      <c r="CY57" s="823"/>
      <c r="CZ57" s="823"/>
      <c r="DA57" s="824"/>
      <c r="DB57" s="822"/>
      <c r="DC57" s="823"/>
      <c r="DD57" s="823"/>
      <c r="DE57" s="823"/>
      <c r="DF57" s="824"/>
      <c r="DG57" s="822"/>
      <c r="DH57" s="823"/>
      <c r="DI57" s="823"/>
      <c r="DJ57" s="823"/>
      <c r="DK57" s="824"/>
      <c r="DL57" s="822"/>
      <c r="DM57" s="823"/>
      <c r="DN57" s="823"/>
      <c r="DO57" s="823"/>
      <c r="DP57" s="824"/>
      <c r="DQ57" s="822"/>
      <c r="DR57" s="823"/>
      <c r="DS57" s="823"/>
      <c r="DT57" s="823"/>
      <c r="DU57" s="824"/>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2"/>
      <c r="CI58" s="823"/>
      <c r="CJ58" s="823"/>
      <c r="CK58" s="823"/>
      <c r="CL58" s="824"/>
      <c r="CM58" s="822"/>
      <c r="CN58" s="823"/>
      <c r="CO58" s="823"/>
      <c r="CP58" s="823"/>
      <c r="CQ58" s="824"/>
      <c r="CR58" s="822"/>
      <c r="CS58" s="823"/>
      <c r="CT58" s="823"/>
      <c r="CU58" s="823"/>
      <c r="CV58" s="824"/>
      <c r="CW58" s="822"/>
      <c r="CX58" s="823"/>
      <c r="CY58" s="823"/>
      <c r="CZ58" s="823"/>
      <c r="DA58" s="824"/>
      <c r="DB58" s="822"/>
      <c r="DC58" s="823"/>
      <c r="DD58" s="823"/>
      <c r="DE58" s="823"/>
      <c r="DF58" s="824"/>
      <c r="DG58" s="822"/>
      <c r="DH58" s="823"/>
      <c r="DI58" s="823"/>
      <c r="DJ58" s="823"/>
      <c r="DK58" s="824"/>
      <c r="DL58" s="822"/>
      <c r="DM58" s="823"/>
      <c r="DN58" s="823"/>
      <c r="DO58" s="823"/>
      <c r="DP58" s="824"/>
      <c r="DQ58" s="822"/>
      <c r="DR58" s="823"/>
      <c r="DS58" s="823"/>
      <c r="DT58" s="823"/>
      <c r="DU58" s="824"/>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2"/>
      <c r="CI59" s="823"/>
      <c r="CJ59" s="823"/>
      <c r="CK59" s="823"/>
      <c r="CL59" s="824"/>
      <c r="CM59" s="822"/>
      <c r="CN59" s="823"/>
      <c r="CO59" s="823"/>
      <c r="CP59" s="823"/>
      <c r="CQ59" s="824"/>
      <c r="CR59" s="822"/>
      <c r="CS59" s="823"/>
      <c r="CT59" s="823"/>
      <c r="CU59" s="823"/>
      <c r="CV59" s="824"/>
      <c r="CW59" s="822"/>
      <c r="CX59" s="823"/>
      <c r="CY59" s="823"/>
      <c r="CZ59" s="823"/>
      <c r="DA59" s="824"/>
      <c r="DB59" s="822"/>
      <c r="DC59" s="823"/>
      <c r="DD59" s="823"/>
      <c r="DE59" s="823"/>
      <c r="DF59" s="824"/>
      <c r="DG59" s="822"/>
      <c r="DH59" s="823"/>
      <c r="DI59" s="823"/>
      <c r="DJ59" s="823"/>
      <c r="DK59" s="824"/>
      <c r="DL59" s="822"/>
      <c r="DM59" s="823"/>
      <c r="DN59" s="823"/>
      <c r="DO59" s="823"/>
      <c r="DP59" s="824"/>
      <c r="DQ59" s="822"/>
      <c r="DR59" s="823"/>
      <c r="DS59" s="823"/>
      <c r="DT59" s="823"/>
      <c r="DU59" s="824"/>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2"/>
      <c r="CI60" s="823"/>
      <c r="CJ60" s="823"/>
      <c r="CK60" s="823"/>
      <c r="CL60" s="824"/>
      <c r="CM60" s="822"/>
      <c r="CN60" s="823"/>
      <c r="CO60" s="823"/>
      <c r="CP60" s="823"/>
      <c r="CQ60" s="824"/>
      <c r="CR60" s="822"/>
      <c r="CS60" s="823"/>
      <c r="CT60" s="823"/>
      <c r="CU60" s="823"/>
      <c r="CV60" s="824"/>
      <c r="CW60" s="822"/>
      <c r="CX60" s="823"/>
      <c r="CY60" s="823"/>
      <c r="CZ60" s="823"/>
      <c r="DA60" s="824"/>
      <c r="DB60" s="822"/>
      <c r="DC60" s="823"/>
      <c r="DD60" s="823"/>
      <c r="DE60" s="823"/>
      <c r="DF60" s="824"/>
      <c r="DG60" s="822"/>
      <c r="DH60" s="823"/>
      <c r="DI60" s="823"/>
      <c r="DJ60" s="823"/>
      <c r="DK60" s="824"/>
      <c r="DL60" s="822"/>
      <c r="DM60" s="823"/>
      <c r="DN60" s="823"/>
      <c r="DO60" s="823"/>
      <c r="DP60" s="824"/>
      <c r="DQ60" s="822"/>
      <c r="DR60" s="823"/>
      <c r="DS60" s="823"/>
      <c r="DT60" s="823"/>
      <c r="DU60" s="824"/>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2"/>
      <c r="CI61" s="823"/>
      <c r="CJ61" s="823"/>
      <c r="CK61" s="823"/>
      <c r="CL61" s="824"/>
      <c r="CM61" s="822"/>
      <c r="CN61" s="823"/>
      <c r="CO61" s="823"/>
      <c r="CP61" s="823"/>
      <c r="CQ61" s="824"/>
      <c r="CR61" s="822"/>
      <c r="CS61" s="823"/>
      <c r="CT61" s="823"/>
      <c r="CU61" s="823"/>
      <c r="CV61" s="824"/>
      <c r="CW61" s="822"/>
      <c r="CX61" s="823"/>
      <c r="CY61" s="823"/>
      <c r="CZ61" s="823"/>
      <c r="DA61" s="824"/>
      <c r="DB61" s="822"/>
      <c r="DC61" s="823"/>
      <c r="DD61" s="823"/>
      <c r="DE61" s="823"/>
      <c r="DF61" s="824"/>
      <c r="DG61" s="822"/>
      <c r="DH61" s="823"/>
      <c r="DI61" s="823"/>
      <c r="DJ61" s="823"/>
      <c r="DK61" s="824"/>
      <c r="DL61" s="822"/>
      <c r="DM61" s="823"/>
      <c r="DN61" s="823"/>
      <c r="DO61" s="823"/>
      <c r="DP61" s="824"/>
      <c r="DQ61" s="822"/>
      <c r="DR61" s="823"/>
      <c r="DS61" s="823"/>
      <c r="DT61" s="823"/>
      <c r="DU61" s="824"/>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2"/>
      <c r="CI62" s="823"/>
      <c r="CJ62" s="823"/>
      <c r="CK62" s="823"/>
      <c r="CL62" s="824"/>
      <c r="CM62" s="822"/>
      <c r="CN62" s="823"/>
      <c r="CO62" s="823"/>
      <c r="CP62" s="823"/>
      <c r="CQ62" s="824"/>
      <c r="CR62" s="822"/>
      <c r="CS62" s="823"/>
      <c r="CT62" s="823"/>
      <c r="CU62" s="823"/>
      <c r="CV62" s="824"/>
      <c r="CW62" s="822"/>
      <c r="CX62" s="823"/>
      <c r="CY62" s="823"/>
      <c r="CZ62" s="823"/>
      <c r="DA62" s="824"/>
      <c r="DB62" s="822"/>
      <c r="DC62" s="823"/>
      <c r="DD62" s="823"/>
      <c r="DE62" s="823"/>
      <c r="DF62" s="824"/>
      <c r="DG62" s="822"/>
      <c r="DH62" s="823"/>
      <c r="DI62" s="823"/>
      <c r="DJ62" s="823"/>
      <c r="DK62" s="824"/>
      <c r="DL62" s="822"/>
      <c r="DM62" s="823"/>
      <c r="DN62" s="823"/>
      <c r="DO62" s="823"/>
      <c r="DP62" s="824"/>
      <c r="DQ62" s="822"/>
      <c r="DR62" s="823"/>
      <c r="DS62" s="823"/>
      <c r="DT62" s="823"/>
      <c r="DU62" s="824"/>
      <c r="DV62" s="832"/>
      <c r="DW62" s="833"/>
      <c r="DX62" s="833"/>
      <c r="DY62" s="833"/>
      <c r="DZ62" s="834"/>
      <c r="EA62" s="248"/>
    </row>
    <row r="63" spans="1:131" s="249" customFormat="1" ht="26.25" customHeight="1" thickBot="1" x14ac:dyDescent="0.2">
      <c r="A63" s="266" t="s">
        <v>399</v>
      </c>
      <c r="B63" s="838" t="s">
        <v>421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7299</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422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2"/>
      <c r="CI63" s="823"/>
      <c r="CJ63" s="823"/>
      <c r="CK63" s="823"/>
      <c r="CL63" s="824"/>
      <c r="CM63" s="822"/>
      <c r="CN63" s="823"/>
      <c r="CO63" s="823"/>
      <c r="CP63" s="823"/>
      <c r="CQ63" s="824"/>
      <c r="CR63" s="822"/>
      <c r="CS63" s="823"/>
      <c r="CT63" s="823"/>
      <c r="CU63" s="823"/>
      <c r="CV63" s="824"/>
      <c r="CW63" s="822"/>
      <c r="CX63" s="823"/>
      <c r="CY63" s="823"/>
      <c r="CZ63" s="823"/>
      <c r="DA63" s="824"/>
      <c r="DB63" s="822"/>
      <c r="DC63" s="823"/>
      <c r="DD63" s="823"/>
      <c r="DE63" s="823"/>
      <c r="DF63" s="824"/>
      <c r="DG63" s="822"/>
      <c r="DH63" s="823"/>
      <c r="DI63" s="823"/>
      <c r="DJ63" s="823"/>
      <c r="DK63" s="824"/>
      <c r="DL63" s="822"/>
      <c r="DM63" s="823"/>
      <c r="DN63" s="823"/>
      <c r="DO63" s="823"/>
      <c r="DP63" s="824"/>
      <c r="DQ63" s="822"/>
      <c r="DR63" s="823"/>
      <c r="DS63" s="823"/>
      <c r="DT63" s="823"/>
      <c r="DU63" s="824"/>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2"/>
      <c r="CI64" s="823"/>
      <c r="CJ64" s="823"/>
      <c r="CK64" s="823"/>
      <c r="CL64" s="824"/>
      <c r="CM64" s="822"/>
      <c r="CN64" s="823"/>
      <c r="CO64" s="823"/>
      <c r="CP64" s="823"/>
      <c r="CQ64" s="824"/>
      <c r="CR64" s="822"/>
      <c r="CS64" s="823"/>
      <c r="CT64" s="823"/>
      <c r="CU64" s="823"/>
      <c r="CV64" s="824"/>
      <c r="CW64" s="822"/>
      <c r="CX64" s="823"/>
      <c r="CY64" s="823"/>
      <c r="CZ64" s="823"/>
      <c r="DA64" s="824"/>
      <c r="DB64" s="822"/>
      <c r="DC64" s="823"/>
      <c r="DD64" s="823"/>
      <c r="DE64" s="823"/>
      <c r="DF64" s="824"/>
      <c r="DG64" s="822"/>
      <c r="DH64" s="823"/>
      <c r="DI64" s="823"/>
      <c r="DJ64" s="823"/>
      <c r="DK64" s="824"/>
      <c r="DL64" s="822"/>
      <c r="DM64" s="823"/>
      <c r="DN64" s="823"/>
      <c r="DO64" s="823"/>
      <c r="DP64" s="824"/>
      <c r="DQ64" s="822"/>
      <c r="DR64" s="823"/>
      <c r="DS64" s="823"/>
      <c r="DT64" s="823"/>
      <c r="DU64" s="824"/>
      <c r="DV64" s="832"/>
      <c r="DW64" s="833"/>
      <c r="DX64" s="833"/>
      <c r="DY64" s="833"/>
      <c r="DZ64" s="834"/>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2"/>
      <c r="CI65" s="823"/>
      <c r="CJ65" s="823"/>
      <c r="CK65" s="823"/>
      <c r="CL65" s="824"/>
      <c r="CM65" s="822"/>
      <c r="CN65" s="823"/>
      <c r="CO65" s="823"/>
      <c r="CP65" s="823"/>
      <c r="CQ65" s="824"/>
      <c r="CR65" s="822"/>
      <c r="CS65" s="823"/>
      <c r="CT65" s="823"/>
      <c r="CU65" s="823"/>
      <c r="CV65" s="824"/>
      <c r="CW65" s="822"/>
      <c r="CX65" s="823"/>
      <c r="CY65" s="823"/>
      <c r="CZ65" s="823"/>
      <c r="DA65" s="824"/>
      <c r="DB65" s="822"/>
      <c r="DC65" s="823"/>
      <c r="DD65" s="823"/>
      <c r="DE65" s="823"/>
      <c r="DF65" s="824"/>
      <c r="DG65" s="822"/>
      <c r="DH65" s="823"/>
      <c r="DI65" s="823"/>
      <c r="DJ65" s="823"/>
      <c r="DK65" s="824"/>
      <c r="DL65" s="822"/>
      <c r="DM65" s="823"/>
      <c r="DN65" s="823"/>
      <c r="DO65" s="823"/>
      <c r="DP65" s="824"/>
      <c r="DQ65" s="822"/>
      <c r="DR65" s="823"/>
      <c r="DS65" s="823"/>
      <c r="DT65" s="823"/>
      <c r="DU65" s="824"/>
      <c r="DV65" s="832"/>
      <c r="DW65" s="833"/>
      <c r="DX65" s="833"/>
      <c r="DY65" s="833"/>
      <c r="DZ65" s="834"/>
      <c r="EA65" s="248"/>
    </row>
    <row r="66" spans="1:131" s="249" customFormat="1" ht="26.25" customHeight="1" x14ac:dyDescent="0.15">
      <c r="A66" s="788" t="s">
        <v>424</v>
      </c>
      <c r="B66" s="789"/>
      <c r="C66" s="789"/>
      <c r="D66" s="789"/>
      <c r="E66" s="789"/>
      <c r="F66" s="789"/>
      <c r="G66" s="789"/>
      <c r="H66" s="789"/>
      <c r="I66" s="789"/>
      <c r="J66" s="789"/>
      <c r="K66" s="789"/>
      <c r="L66" s="789"/>
      <c r="M66" s="789"/>
      <c r="N66" s="789"/>
      <c r="O66" s="789"/>
      <c r="P66" s="790"/>
      <c r="Q66" s="765" t="s">
        <v>425</v>
      </c>
      <c r="R66" s="766"/>
      <c r="S66" s="766"/>
      <c r="T66" s="766"/>
      <c r="U66" s="767"/>
      <c r="V66" s="765" t="s">
        <v>426</v>
      </c>
      <c r="W66" s="766"/>
      <c r="X66" s="766"/>
      <c r="Y66" s="766"/>
      <c r="Z66" s="767"/>
      <c r="AA66" s="765" t="s">
        <v>427</v>
      </c>
      <c r="AB66" s="766"/>
      <c r="AC66" s="766"/>
      <c r="AD66" s="766"/>
      <c r="AE66" s="767"/>
      <c r="AF66" s="900" t="s">
        <v>428</v>
      </c>
      <c r="AG66" s="861"/>
      <c r="AH66" s="861"/>
      <c r="AI66" s="861"/>
      <c r="AJ66" s="901"/>
      <c r="AK66" s="765" t="s">
        <v>429</v>
      </c>
      <c r="AL66" s="789"/>
      <c r="AM66" s="789"/>
      <c r="AN66" s="789"/>
      <c r="AO66" s="790"/>
      <c r="AP66" s="765" t="s">
        <v>430</v>
      </c>
      <c r="AQ66" s="766"/>
      <c r="AR66" s="766"/>
      <c r="AS66" s="766"/>
      <c r="AT66" s="767"/>
      <c r="AU66" s="765" t="s">
        <v>431</v>
      </c>
      <c r="AV66" s="766"/>
      <c r="AW66" s="766"/>
      <c r="AX66" s="766"/>
      <c r="AY66" s="767"/>
      <c r="AZ66" s="765" t="s">
        <v>384</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596</v>
      </c>
      <c r="C68" s="918"/>
      <c r="D68" s="918"/>
      <c r="E68" s="918"/>
      <c r="F68" s="918"/>
      <c r="G68" s="918"/>
      <c r="H68" s="918"/>
      <c r="I68" s="918"/>
      <c r="J68" s="918"/>
      <c r="K68" s="918"/>
      <c r="L68" s="918"/>
      <c r="M68" s="918"/>
      <c r="N68" s="918"/>
      <c r="O68" s="918"/>
      <c r="P68" s="919"/>
      <c r="Q68" s="920">
        <v>2827</v>
      </c>
      <c r="R68" s="914"/>
      <c r="S68" s="914"/>
      <c r="T68" s="914"/>
      <c r="U68" s="914"/>
      <c r="V68" s="914">
        <v>2710</v>
      </c>
      <c r="W68" s="914"/>
      <c r="X68" s="914"/>
      <c r="Y68" s="914"/>
      <c r="Z68" s="914"/>
      <c r="AA68" s="879">
        <f>+Q68-V68</f>
        <v>117</v>
      </c>
      <c r="AB68" s="879"/>
      <c r="AC68" s="879"/>
      <c r="AD68" s="879"/>
      <c r="AE68" s="879"/>
      <c r="AF68" s="914">
        <v>115</v>
      </c>
      <c r="AG68" s="914"/>
      <c r="AH68" s="914"/>
      <c r="AI68" s="914"/>
      <c r="AJ68" s="914"/>
      <c r="AK68" s="914" t="s">
        <v>527</v>
      </c>
      <c r="AL68" s="914"/>
      <c r="AM68" s="914"/>
      <c r="AN68" s="914"/>
      <c r="AO68" s="914"/>
      <c r="AP68" s="914">
        <v>1770</v>
      </c>
      <c r="AQ68" s="914"/>
      <c r="AR68" s="914"/>
      <c r="AS68" s="914"/>
      <c r="AT68" s="914"/>
      <c r="AU68" s="914">
        <v>1119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597</v>
      </c>
      <c r="C69" s="922"/>
      <c r="D69" s="922"/>
      <c r="E69" s="922"/>
      <c r="F69" s="922"/>
      <c r="G69" s="922"/>
      <c r="H69" s="922"/>
      <c r="I69" s="922"/>
      <c r="J69" s="922"/>
      <c r="K69" s="922"/>
      <c r="L69" s="922"/>
      <c r="M69" s="922"/>
      <c r="N69" s="922"/>
      <c r="O69" s="922"/>
      <c r="P69" s="923"/>
      <c r="Q69" s="924">
        <v>171</v>
      </c>
      <c r="R69" s="879"/>
      <c r="S69" s="879"/>
      <c r="T69" s="879"/>
      <c r="U69" s="879"/>
      <c r="V69" s="879">
        <v>160</v>
      </c>
      <c r="W69" s="879"/>
      <c r="X69" s="879"/>
      <c r="Y69" s="879"/>
      <c r="Z69" s="879"/>
      <c r="AA69" s="879">
        <f>+Q69-V69</f>
        <v>11</v>
      </c>
      <c r="AB69" s="879"/>
      <c r="AC69" s="879"/>
      <c r="AD69" s="879"/>
      <c r="AE69" s="879"/>
      <c r="AF69" s="879">
        <v>11</v>
      </c>
      <c r="AG69" s="879"/>
      <c r="AH69" s="879"/>
      <c r="AI69" s="879"/>
      <c r="AJ69" s="879"/>
      <c r="AK69" s="879" t="s">
        <v>527</v>
      </c>
      <c r="AL69" s="879"/>
      <c r="AM69" s="879"/>
      <c r="AN69" s="879"/>
      <c r="AO69" s="879"/>
      <c r="AP69" s="879">
        <v>69</v>
      </c>
      <c r="AQ69" s="879"/>
      <c r="AR69" s="879"/>
      <c r="AS69" s="879"/>
      <c r="AT69" s="879"/>
      <c r="AU69" s="879">
        <v>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598</v>
      </c>
      <c r="C70" s="922"/>
      <c r="D70" s="922"/>
      <c r="E70" s="922"/>
      <c r="F70" s="922"/>
      <c r="G70" s="922"/>
      <c r="H70" s="922"/>
      <c r="I70" s="922"/>
      <c r="J70" s="922"/>
      <c r="K70" s="922"/>
      <c r="L70" s="922"/>
      <c r="M70" s="922"/>
      <c r="N70" s="922"/>
      <c r="O70" s="922"/>
      <c r="P70" s="923"/>
      <c r="Q70" s="924">
        <v>11860</v>
      </c>
      <c r="R70" s="879"/>
      <c r="S70" s="879"/>
      <c r="T70" s="879"/>
      <c r="U70" s="879"/>
      <c r="V70" s="879">
        <v>9384</v>
      </c>
      <c r="W70" s="879"/>
      <c r="X70" s="879"/>
      <c r="Y70" s="879"/>
      <c r="Z70" s="879"/>
      <c r="AA70" s="879">
        <f t="shared" ref="AA70:AA72" si="0">+Q70-V70</f>
        <v>2476</v>
      </c>
      <c r="AB70" s="879"/>
      <c r="AC70" s="879"/>
      <c r="AD70" s="879"/>
      <c r="AE70" s="879"/>
      <c r="AF70" s="879">
        <v>2476</v>
      </c>
      <c r="AG70" s="879"/>
      <c r="AH70" s="879"/>
      <c r="AI70" s="879"/>
      <c r="AJ70" s="879"/>
      <c r="AK70" s="879" t="s">
        <v>527</v>
      </c>
      <c r="AL70" s="879"/>
      <c r="AM70" s="879"/>
      <c r="AN70" s="879"/>
      <c r="AO70" s="879"/>
      <c r="AP70" s="879" t="s">
        <v>527</v>
      </c>
      <c r="AQ70" s="879"/>
      <c r="AR70" s="879"/>
      <c r="AS70" s="879"/>
      <c r="AT70" s="879"/>
      <c r="AU70" s="879" t="s">
        <v>527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599</v>
      </c>
      <c r="C71" s="922"/>
      <c r="D71" s="922"/>
      <c r="E71" s="922"/>
      <c r="F71" s="922"/>
      <c r="G71" s="922"/>
      <c r="H71" s="922"/>
      <c r="I71" s="922"/>
      <c r="J71" s="922"/>
      <c r="K71" s="922"/>
      <c r="L71" s="922"/>
      <c r="M71" s="922"/>
      <c r="N71" s="922"/>
      <c r="O71" s="922"/>
      <c r="P71" s="923"/>
      <c r="Q71" s="924">
        <v>545</v>
      </c>
      <c r="R71" s="879"/>
      <c r="S71" s="879"/>
      <c r="T71" s="879"/>
      <c r="U71" s="879"/>
      <c r="V71" s="879">
        <v>171</v>
      </c>
      <c r="W71" s="879"/>
      <c r="X71" s="879"/>
      <c r="Y71" s="879"/>
      <c r="Z71" s="879"/>
      <c r="AA71" s="879">
        <f t="shared" si="0"/>
        <v>374</v>
      </c>
      <c r="AB71" s="879"/>
      <c r="AC71" s="879"/>
      <c r="AD71" s="879"/>
      <c r="AE71" s="879"/>
      <c r="AF71" s="879">
        <v>374</v>
      </c>
      <c r="AG71" s="879"/>
      <c r="AH71" s="879"/>
      <c r="AI71" s="879"/>
      <c r="AJ71" s="879"/>
      <c r="AK71" s="879" t="s">
        <v>527</v>
      </c>
      <c r="AL71" s="879"/>
      <c r="AM71" s="879"/>
      <c r="AN71" s="879"/>
      <c r="AO71" s="879"/>
      <c r="AP71" s="879" t="s">
        <v>527</v>
      </c>
      <c r="AQ71" s="879"/>
      <c r="AR71" s="879"/>
      <c r="AS71" s="879"/>
      <c r="AT71" s="879"/>
      <c r="AU71" s="879" t="s">
        <v>527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600</v>
      </c>
      <c r="C72" s="922"/>
      <c r="D72" s="922"/>
      <c r="E72" s="922"/>
      <c r="F72" s="922"/>
      <c r="G72" s="922"/>
      <c r="H72" s="922"/>
      <c r="I72" s="922"/>
      <c r="J72" s="922"/>
      <c r="K72" s="922"/>
      <c r="L72" s="922"/>
      <c r="M72" s="922"/>
      <c r="N72" s="922"/>
      <c r="O72" s="922"/>
      <c r="P72" s="923"/>
      <c r="Q72" s="924">
        <v>800628</v>
      </c>
      <c r="R72" s="879"/>
      <c r="S72" s="879"/>
      <c r="T72" s="879"/>
      <c r="U72" s="879"/>
      <c r="V72" s="879">
        <v>751836</v>
      </c>
      <c r="W72" s="879"/>
      <c r="X72" s="879"/>
      <c r="Y72" s="879"/>
      <c r="Z72" s="879"/>
      <c r="AA72" s="879">
        <f t="shared" si="0"/>
        <v>48792</v>
      </c>
      <c r="AB72" s="879"/>
      <c r="AC72" s="879"/>
      <c r="AD72" s="879"/>
      <c r="AE72" s="879"/>
      <c r="AF72" s="879">
        <v>48792</v>
      </c>
      <c r="AG72" s="879"/>
      <c r="AH72" s="879"/>
      <c r="AI72" s="879"/>
      <c r="AJ72" s="879"/>
      <c r="AK72" s="879">
        <v>5806</v>
      </c>
      <c r="AL72" s="879"/>
      <c r="AM72" s="879"/>
      <c r="AN72" s="879"/>
      <c r="AO72" s="879"/>
      <c r="AP72" s="879" t="s">
        <v>527</v>
      </c>
      <c r="AQ72" s="879"/>
      <c r="AR72" s="879"/>
      <c r="AS72" s="879"/>
      <c r="AT72" s="879"/>
      <c r="AU72" s="879" t="s">
        <v>527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399</v>
      </c>
      <c r="B88" s="838" t="s">
        <v>432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838" t="s">
        <v>433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441</v>
      </c>
      <c r="AB109" s="943"/>
      <c r="AC109" s="943"/>
      <c r="AD109" s="943"/>
      <c r="AE109" s="944"/>
      <c r="AF109" s="942" t="s">
        <v>442</v>
      </c>
      <c r="AG109" s="943"/>
      <c r="AH109" s="943"/>
      <c r="AI109" s="943"/>
      <c r="AJ109" s="944"/>
      <c r="AK109" s="942" t="s">
        <v>312</v>
      </c>
      <c r="AL109" s="943"/>
      <c r="AM109" s="943"/>
      <c r="AN109" s="943"/>
      <c r="AO109" s="944"/>
      <c r="AP109" s="942" t="s">
        <v>443</v>
      </c>
      <c r="AQ109" s="943"/>
      <c r="AR109" s="943"/>
      <c r="AS109" s="943"/>
      <c r="AT109" s="945"/>
      <c r="AU109" s="962" t="s">
        <v>440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441</v>
      </c>
      <c r="BR109" s="943"/>
      <c r="BS109" s="943"/>
      <c r="BT109" s="943"/>
      <c r="BU109" s="944"/>
      <c r="BV109" s="942" t="s">
        <v>442</v>
      </c>
      <c r="BW109" s="943"/>
      <c r="BX109" s="943"/>
      <c r="BY109" s="943"/>
      <c r="BZ109" s="944"/>
      <c r="CA109" s="942" t="s">
        <v>312</v>
      </c>
      <c r="CB109" s="943"/>
      <c r="CC109" s="943"/>
      <c r="CD109" s="943"/>
      <c r="CE109" s="944"/>
      <c r="CF109" s="963" t="s">
        <v>443</v>
      </c>
      <c r="CG109" s="963"/>
      <c r="CH109" s="963"/>
      <c r="CI109" s="963"/>
      <c r="CJ109" s="963"/>
      <c r="CK109" s="942" t="s">
        <v>444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441</v>
      </c>
      <c r="DH109" s="943"/>
      <c r="DI109" s="943"/>
      <c r="DJ109" s="943"/>
      <c r="DK109" s="944"/>
      <c r="DL109" s="942" t="s">
        <v>442</v>
      </c>
      <c r="DM109" s="943"/>
      <c r="DN109" s="943"/>
      <c r="DO109" s="943"/>
      <c r="DP109" s="944"/>
      <c r="DQ109" s="942" t="s">
        <v>312</v>
      </c>
      <c r="DR109" s="943"/>
      <c r="DS109" s="943"/>
      <c r="DT109" s="943"/>
      <c r="DU109" s="944"/>
      <c r="DV109" s="942" t="s">
        <v>443</v>
      </c>
      <c r="DW109" s="943"/>
      <c r="DX109" s="943"/>
      <c r="DY109" s="943"/>
      <c r="DZ109" s="945"/>
    </row>
    <row r="110" spans="1:131" s="248" customFormat="1" ht="26.25" customHeight="1" x14ac:dyDescent="0.15">
      <c r="A110" s="946" t="s">
        <v>445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5889039</v>
      </c>
      <c r="AB110" s="950"/>
      <c r="AC110" s="950"/>
      <c r="AD110" s="950"/>
      <c r="AE110" s="951"/>
      <c r="AF110" s="952">
        <v>5879696</v>
      </c>
      <c r="AG110" s="950"/>
      <c r="AH110" s="950"/>
      <c r="AI110" s="950"/>
      <c r="AJ110" s="951"/>
      <c r="AK110" s="952">
        <v>5714874</v>
      </c>
      <c r="AL110" s="950"/>
      <c r="AM110" s="950"/>
      <c r="AN110" s="950"/>
      <c r="AO110" s="951"/>
      <c r="AP110" s="953">
        <v>20.6</v>
      </c>
      <c r="AQ110" s="954"/>
      <c r="AR110" s="954"/>
      <c r="AS110" s="954"/>
      <c r="AT110" s="955"/>
      <c r="AU110" s="956" t="s">
        <v>73</v>
      </c>
      <c r="AV110" s="957"/>
      <c r="AW110" s="957"/>
      <c r="AX110" s="957"/>
      <c r="AY110" s="957"/>
      <c r="AZ110" s="998" t="s">
        <v>446</v>
      </c>
      <c r="BA110" s="947"/>
      <c r="BB110" s="947"/>
      <c r="BC110" s="947"/>
      <c r="BD110" s="947"/>
      <c r="BE110" s="947"/>
      <c r="BF110" s="947"/>
      <c r="BG110" s="947"/>
      <c r="BH110" s="947"/>
      <c r="BI110" s="947"/>
      <c r="BJ110" s="947"/>
      <c r="BK110" s="947"/>
      <c r="BL110" s="947"/>
      <c r="BM110" s="947"/>
      <c r="BN110" s="947"/>
      <c r="BO110" s="947"/>
      <c r="BP110" s="948"/>
      <c r="BQ110" s="984">
        <v>72035359</v>
      </c>
      <c r="BR110" s="985"/>
      <c r="BS110" s="985"/>
      <c r="BT110" s="985"/>
      <c r="BU110" s="985"/>
      <c r="BV110" s="985">
        <v>73048814</v>
      </c>
      <c r="BW110" s="985"/>
      <c r="BX110" s="985"/>
      <c r="BY110" s="985"/>
      <c r="BZ110" s="985"/>
      <c r="CA110" s="985">
        <v>73047423</v>
      </c>
      <c r="CB110" s="985"/>
      <c r="CC110" s="985"/>
      <c r="CD110" s="985"/>
      <c r="CE110" s="985"/>
      <c r="CF110" s="999">
        <v>263.8</v>
      </c>
      <c r="CG110" s="1000"/>
      <c r="CH110" s="1000"/>
      <c r="CI110" s="1000"/>
      <c r="CJ110" s="1000"/>
      <c r="CK110" s="1001" t="s">
        <v>447</v>
      </c>
      <c r="CL110" s="1002"/>
      <c r="CM110" s="981" t="s">
        <v>448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2860742</v>
      </c>
      <c r="DH110" s="985"/>
      <c r="DI110" s="985"/>
      <c r="DJ110" s="985"/>
      <c r="DK110" s="985"/>
      <c r="DL110" s="985">
        <v>2533392</v>
      </c>
      <c r="DM110" s="985"/>
      <c r="DN110" s="985"/>
      <c r="DO110" s="985"/>
      <c r="DP110" s="985"/>
      <c r="DQ110" s="985">
        <v>2231596</v>
      </c>
      <c r="DR110" s="985"/>
      <c r="DS110" s="985"/>
      <c r="DT110" s="985"/>
      <c r="DU110" s="985"/>
      <c r="DV110" s="986">
        <v>8.1</v>
      </c>
      <c r="DW110" s="986"/>
      <c r="DX110" s="986"/>
      <c r="DY110" s="986"/>
      <c r="DZ110" s="987"/>
    </row>
    <row r="111" spans="1:131" s="248" customFormat="1" ht="26.25" customHeight="1" x14ac:dyDescent="0.15">
      <c r="A111" s="988" t="s">
        <v>449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450</v>
      </c>
      <c r="AB111" s="992"/>
      <c r="AC111" s="992"/>
      <c r="AD111" s="992"/>
      <c r="AE111" s="993"/>
      <c r="AF111" s="994" t="s">
        <v>422</v>
      </c>
      <c r="AG111" s="992"/>
      <c r="AH111" s="992"/>
      <c r="AI111" s="992"/>
      <c r="AJ111" s="993"/>
      <c r="AK111" s="994" t="s">
        <v>451</v>
      </c>
      <c r="AL111" s="992"/>
      <c r="AM111" s="992"/>
      <c r="AN111" s="992"/>
      <c r="AO111" s="993"/>
      <c r="AP111" s="995" t="s">
        <v>422</v>
      </c>
      <c r="AQ111" s="996"/>
      <c r="AR111" s="996"/>
      <c r="AS111" s="996"/>
      <c r="AT111" s="997"/>
      <c r="AU111" s="958"/>
      <c r="AV111" s="959"/>
      <c r="AW111" s="959"/>
      <c r="AX111" s="959"/>
      <c r="AY111" s="959"/>
      <c r="AZ111" s="1007" t="s">
        <v>452</v>
      </c>
      <c r="BA111" s="1008"/>
      <c r="BB111" s="1008"/>
      <c r="BC111" s="1008"/>
      <c r="BD111" s="1008"/>
      <c r="BE111" s="1008"/>
      <c r="BF111" s="1008"/>
      <c r="BG111" s="1008"/>
      <c r="BH111" s="1008"/>
      <c r="BI111" s="1008"/>
      <c r="BJ111" s="1008"/>
      <c r="BK111" s="1008"/>
      <c r="BL111" s="1008"/>
      <c r="BM111" s="1008"/>
      <c r="BN111" s="1008"/>
      <c r="BO111" s="1008"/>
      <c r="BP111" s="1009"/>
      <c r="BQ111" s="977">
        <v>14462102</v>
      </c>
      <c r="BR111" s="978"/>
      <c r="BS111" s="978"/>
      <c r="BT111" s="978"/>
      <c r="BU111" s="978"/>
      <c r="BV111" s="978">
        <v>13566315</v>
      </c>
      <c r="BW111" s="978"/>
      <c r="BX111" s="978"/>
      <c r="BY111" s="978"/>
      <c r="BZ111" s="978"/>
      <c r="CA111" s="978">
        <v>12494782</v>
      </c>
      <c r="CB111" s="978"/>
      <c r="CC111" s="978"/>
      <c r="CD111" s="978"/>
      <c r="CE111" s="978"/>
      <c r="CF111" s="972">
        <v>45.1</v>
      </c>
      <c r="CG111" s="973"/>
      <c r="CH111" s="973"/>
      <c r="CI111" s="973"/>
      <c r="CJ111" s="973"/>
      <c r="CK111" s="1003"/>
      <c r="CL111" s="1004"/>
      <c r="CM111" s="974" t="s">
        <v>453</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422</v>
      </c>
      <c r="DH111" s="978"/>
      <c r="DI111" s="978"/>
      <c r="DJ111" s="978"/>
      <c r="DK111" s="978"/>
      <c r="DL111" s="978" t="s">
        <v>450</v>
      </c>
      <c r="DM111" s="978"/>
      <c r="DN111" s="978"/>
      <c r="DO111" s="978"/>
      <c r="DP111" s="978"/>
      <c r="DQ111" s="978" t="s">
        <v>422</v>
      </c>
      <c r="DR111" s="978"/>
      <c r="DS111" s="978"/>
      <c r="DT111" s="978"/>
      <c r="DU111" s="978"/>
      <c r="DV111" s="979" t="s">
        <v>422</v>
      </c>
      <c r="DW111" s="979"/>
      <c r="DX111" s="979"/>
      <c r="DY111" s="979"/>
      <c r="DZ111" s="980"/>
    </row>
    <row r="112" spans="1:131" s="248" customFormat="1" ht="26.25" customHeight="1" x14ac:dyDescent="0.15">
      <c r="A112" s="1010" t="s">
        <v>454</v>
      </c>
      <c r="B112" s="1011"/>
      <c r="C112" s="1008" t="s">
        <v>455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64497</v>
      </c>
      <c r="AB112" s="1017"/>
      <c r="AC112" s="1017"/>
      <c r="AD112" s="1017"/>
      <c r="AE112" s="1018"/>
      <c r="AF112" s="1019">
        <v>41163</v>
      </c>
      <c r="AG112" s="1017"/>
      <c r="AH112" s="1017"/>
      <c r="AI112" s="1017"/>
      <c r="AJ112" s="1018"/>
      <c r="AK112" s="1019">
        <v>34497</v>
      </c>
      <c r="AL112" s="1017"/>
      <c r="AM112" s="1017"/>
      <c r="AN112" s="1017"/>
      <c r="AO112" s="1018"/>
      <c r="AP112" s="1020">
        <v>0.1</v>
      </c>
      <c r="AQ112" s="1021"/>
      <c r="AR112" s="1021"/>
      <c r="AS112" s="1021"/>
      <c r="AT112" s="1022"/>
      <c r="AU112" s="958"/>
      <c r="AV112" s="959"/>
      <c r="AW112" s="959"/>
      <c r="AX112" s="959"/>
      <c r="AY112" s="959"/>
      <c r="AZ112" s="1007" t="s">
        <v>456</v>
      </c>
      <c r="BA112" s="1008"/>
      <c r="BB112" s="1008"/>
      <c r="BC112" s="1008"/>
      <c r="BD112" s="1008"/>
      <c r="BE112" s="1008"/>
      <c r="BF112" s="1008"/>
      <c r="BG112" s="1008"/>
      <c r="BH112" s="1008"/>
      <c r="BI112" s="1008"/>
      <c r="BJ112" s="1008"/>
      <c r="BK112" s="1008"/>
      <c r="BL112" s="1008"/>
      <c r="BM112" s="1008"/>
      <c r="BN112" s="1008"/>
      <c r="BO112" s="1008"/>
      <c r="BP112" s="1009"/>
      <c r="BQ112" s="977">
        <v>7433939</v>
      </c>
      <c r="BR112" s="978"/>
      <c r="BS112" s="978"/>
      <c r="BT112" s="978"/>
      <c r="BU112" s="978"/>
      <c r="BV112" s="978">
        <v>8049561</v>
      </c>
      <c r="BW112" s="978"/>
      <c r="BX112" s="978"/>
      <c r="BY112" s="978"/>
      <c r="BZ112" s="978"/>
      <c r="CA112" s="978">
        <v>11179520</v>
      </c>
      <c r="CB112" s="978"/>
      <c r="CC112" s="978"/>
      <c r="CD112" s="978"/>
      <c r="CE112" s="978"/>
      <c r="CF112" s="972">
        <v>40.4</v>
      </c>
      <c r="CG112" s="973"/>
      <c r="CH112" s="973"/>
      <c r="CI112" s="973"/>
      <c r="CJ112" s="973"/>
      <c r="CK112" s="1003"/>
      <c r="CL112" s="1004"/>
      <c r="CM112" s="974" t="s">
        <v>457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450</v>
      </c>
      <c r="DH112" s="978"/>
      <c r="DI112" s="978"/>
      <c r="DJ112" s="978"/>
      <c r="DK112" s="978"/>
      <c r="DL112" s="978" t="s">
        <v>450</v>
      </c>
      <c r="DM112" s="978"/>
      <c r="DN112" s="978"/>
      <c r="DO112" s="978"/>
      <c r="DP112" s="978"/>
      <c r="DQ112" s="978" t="s">
        <v>450</v>
      </c>
      <c r="DR112" s="978"/>
      <c r="DS112" s="978"/>
      <c r="DT112" s="978"/>
      <c r="DU112" s="978"/>
      <c r="DV112" s="979" t="s">
        <v>458</v>
      </c>
      <c r="DW112" s="979"/>
      <c r="DX112" s="979"/>
      <c r="DY112" s="979"/>
      <c r="DZ112" s="980"/>
    </row>
    <row r="113" spans="1:130" s="248" customFormat="1" ht="26.25" customHeight="1" x14ac:dyDescent="0.15">
      <c r="A113" s="1012"/>
      <c r="B113" s="1013"/>
      <c r="C113" s="1008" t="s">
        <v>459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872731</v>
      </c>
      <c r="AB113" s="992"/>
      <c r="AC113" s="992"/>
      <c r="AD113" s="992"/>
      <c r="AE113" s="993"/>
      <c r="AF113" s="994">
        <v>852886</v>
      </c>
      <c r="AG113" s="992"/>
      <c r="AH113" s="992"/>
      <c r="AI113" s="992"/>
      <c r="AJ113" s="993"/>
      <c r="AK113" s="994">
        <v>869532</v>
      </c>
      <c r="AL113" s="992"/>
      <c r="AM113" s="992"/>
      <c r="AN113" s="992"/>
      <c r="AO113" s="993"/>
      <c r="AP113" s="995">
        <v>3.1</v>
      </c>
      <c r="AQ113" s="996"/>
      <c r="AR113" s="996"/>
      <c r="AS113" s="996"/>
      <c r="AT113" s="997"/>
      <c r="AU113" s="958"/>
      <c r="AV113" s="959"/>
      <c r="AW113" s="959"/>
      <c r="AX113" s="959"/>
      <c r="AY113" s="959"/>
      <c r="AZ113" s="1007" t="s">
        <v>460</v>
      </c>
      <c r="BA113" s="1008"/>
      <c r="BB113" s="1008"/>
      <c r="BC113" s="1008"/>
      <c r="BD113" s="1008"/>
      <c r="BE113" s="1008"/>
      <c r="BF113" s="1008"/>
      <c r="BG113" s="1008"/>
      <c r="BH113" s="1008"/>
      <c r="BI113" s="1008"/>
      <c r="BJ113" s="1008"/>
      <c r="BK113" s="1008"/>
      <c r="BL113" s="1008"/>
      <c r="BM113" s="1008"/>
      <c r="BN113" s="1008"/>
      <c r="BO113" s="1008"/>
      <c r="BP113" s="1009"/>
      <c r="BQ113" s="977">
        <v>2454277</v>
      </c>
      <c r="BR113" s="978"/>
      <c r="BS113" s="978"/>
      <c r="BT113" s="978"/>
      <c r="BU113" s="978"/>
      <c r="BV113" s="978">
        <v>1787120</v>
      </c>
      <c r="BW113" s="978"/>
      <c r="BX113" s="978"/>
      <c r="BY113" s="978"/>
      <c r="BZ113" s="978"/>
      <c r="CA113" s="978">
        <v>1125864</v>
      </c>
      <c r="CB113" s="978"/>
      <c r="CC113" s="978"/>
      <c r="CD113" s="978"/>
      <c r="CE113" s="978"/>
      <c r="CF113" s="972">
        <v>4.0999999999999996</v>
      </c>
      <c r="CG113" s="973"/>
      <c r="CH113" s="973"/>
      <c r="CI113" s="973"/>
      <c r="CJ113" s="973"/>
      <c r="CK113" s="1003"/>
      <c r="CL113" s="1004"/>
      <c r="CM113" s="974" t="s">
        <v>461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422</v>
      </c>
      <c r="DH113" s="1017"/>
      <c r="DI113" s="1017"/>
      <c r="DJ113" s="1017"/>
      <c r="DK113" s="1018"/>
      <c r="DL113" s="1019" t="s">
        <v>450</v>
      </c>
      <c r="DM113" s="1017"/>
      <c r="DN113" s="1017"/>
      <c r="DO113" s="1017"/>
      <c r="DP113" s="1018"/>
      <c r="DQ113" s="1019" t="s">
        <v>458</v>
      </c>
      <c r="DR113" s="1017"/>
      <c r="DS113" s="1017"/>
      <c r="DT113" s="1017"/>
      <c r="DU113" s="1018"/>
      <c r="DV113" s="1020" t="s">
        <v>422</v>
      </c>
      <c r="DW113" s="1021"/>
      <c r="DX113" s="1021"/>
      <c r="DY113" s="1021"/>
      <c r="DZ113" s="1022"/>
    </row>
    <row r="114" spans="1:130" s="248" customFormat="1" ht="26.25" customHeight="1" x14ac:dyDescent="0.15">
      <c r="A114" s="1012"/>
      <c r="B114" s="1013"/>
      <c r="C114" s="1008" t="s">
        <v>462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764380</v>
      </c>
      <c r="AB114" s="1017"/>
      <c r="AC114" s="1017"/>
      <c r="AD114" s="1017"/>
      <c r="AE114" s="1018"/>
      <c r="AF114" s="1019">
        <v>701805</v>
      </c>
      <c r="AG114" s="1017"/>
      <c r="AH114" s="1017"/>
      <c r="AI114" s="1017"/>
      <c r="AJ114" s="1018"/>
      <c r="AK114" s="1019">
        <v>685817</v>
      </c>
      <c r="AL114" s="1017"/>
      <c r="AM114" s="1017"/>
      <c r="AN114" s="1017"/>
      <c r="AO114" s="1018"/>
      <c r="AP114" s="1020">
        <v>2.5</v>
      </c>
      <c r="AQ114" s="1021"/>
      <c r="AR114" s="1021"/>
      <c r="AS114" s="1021"/>
      <c r="AT114" s="1022"/>
      <c r="AU114" s="958"/>
      <c r="AV114" s="959"/>
      <c r="AW114" s="959"/>
      <c r="AX114" s="959"/>
      <c r="AY114" s="959"/>
      <c r="AZ114" s="1007" t="s">
        <v>463</v>
      </c>
      <c r="BA114" s="1008"/>
      <c r="BB114" s="1008"/>
      <c r="BC114" s="1008"/>
      <c r="BD114" s="1008"/>
      <c r="BE114" s="1008"/>
      <c r="BF114" s="1008"/>
      <c r="BG114" s="1008"/>
      <c r="BH114" s="1008"/>
      <c r="BI114" s="1008"/>
      <c r="BJ114" s="1008"/>
      <c r="BK114" s="1008"/>
      <c r="BL114" s="1008"/>
      <c r="BM114" s="1008"/>
      <c r="BN114" s="1008"/>
      <c r="BO114" s="1008"/>
      <c r="BP114" s="1009"/>
      <c r="BQ114" s="977">
        <v>7884819</v>
      </c>
      <c r="BR114" s="978"/>
      <c r="BS114" s="978"/>
      <c r="BT114" s="978"/>
      <c r="BU114" s="978"/>
      <c r="BV114" s="978">
        <v>7900559</v>
      </c>
      <c r="BW114" s="978"/>
      <c r="BX114" s="978"/>
      <c r="BY114" s="978"/>
      <c r="BZ114" s="978"/>
      <c r="CA114" s="978">
        <v>7725244</v>
      </c>
      <c r="CB114" s="978"/>
      <c r="CC114" s="978"/>
      <c r="CD114" s="978"/>
      <c r="CE114" s="978"/>
      <c r="CF114" s="972">
        <v>27.9</v>
      </c>
      <c r="CG114" s="973"/>
      <c r="CH114" s="973"/>
      <c r="CI114" s="973"/>
      <c r="CJ114" s="973"/>
      <c r="CK114" s="1003"/>
      <c r="CL114" s="1004"/>
      <c r="CM114" s="974" t="s">
        <v>464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458</v>
      </c>
      <c r="DH114" s="1017"/>
      <c r="DI114" s="1017"/>
      <c r="DJ114" s="1017"/>
      <c r="DK114" s="1018"/>
      <c r="DL114" s="1019" t="s">
        <v>422</v>
      </c>
      <c r="DM114" s="1017"/>
      <c r="DN114" s="1017"/>
      <c r="DO114" s="1017"/>
      <c r="DP114" s="1018"/>
      <c r="DQ114" s="1019" t="s">
        <v>450</v>
      </c>
      <c r="DR114" s="1017"/>
      <c r="DS114" s="1017"/>
      <c r="DT114" s="1017"/>
      <c r="DU114" s="1018"/>
      <c r="DV114" s="1020" t="s">
        <v>450</v>
      </c>
      <c r="DW114" s="1021"/>
      <c r="DX114" s="1021"/>
      <c r="DY114" s="1021"/>
      <c r="DZ114" s="1022"/>
    </row>
    <row r="115" spans="1:130" s="248" customFormat="1" ht="26.25" customHeight="1" x14ac:dyDescent="0.15">
      <c r="A115" s="1012"/>
      <c r="B115" s="1013"/>
      <c r="C115" s="1008" t="s">
        <v>465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1196783</v>
      </c>
      <c r="AB115" s="992"/>
      <c r="AC115" s="992"/>
      <c r="AD115" s="992"/>
      <c r="AE115" s="993"/>
      <c r="AF115" s="994">
        <v>1250253</v>
      </c>
      <c r="AG115" s="992"/>
      <c r="AH115" s="992"/>
      <c r="AI115" s="992"/>
      <c r="AJ115" s="993"/>
      <c r="AK115" s="994">
        <v>1055968</v>
      </c>
      <c r="AL115" s="992"/>
      <c r="AM115" s="992"/>
      <c r="AN115" s="992"/>
      <c r="AO115" s="993"/>
      <c r="AP115" s="995">
        <v>3.8</v>
      </c>
      <c r="AQ115" s="996"/>
      <c r="AR115" s="996"/>
      <c r="AS115" s="996"/>
      <c r="AT115" s="997"/>
      <c r="AU115" s="958"/>
      <c r="AV115" s="959"/>
      <c r="AW115" s="959"/>
      <c r="AX115" s="959"/>
      <c r="AY115" s="959"/>
      <c r="AZ115" s="1007" t="s">
        <v>466</v>
      </c>
      <c r="BA115" s="1008"/>
      <c r="BB115" s="1008"/>
      <c r="BC115" s="1008"/>
      <c r="BD115" s="1008"/>
      <c r="BE115" s="1008"/>
      <c r="BF115" s="1008"/>
      <c r="BG115" s="1008"/>
      <c r="BH115" s="1008"/>
      <c r="BI115" s="1008"/>
      <c r="BJ115" s="1008"/>
      <c r="BK115" s="1008"/>
      <c r="BL115" s="1008"/>
      <c r="BM115" s="1008"/>
      <c r="BN115" s="1008"/>
      <c r="BO115" s="1008"/>
      <c r="BP115" s="1009"/>
      <c r="BQ115" s="977">
        <v>53916</v>
      </c>
      <c r="BR115" s="978"/>
      <c r="BS115" s="978"/>
      <c r="BT115" s="978"/>
      <c r="BU115" s="978"/>
      <c r="BV115" s="978">
        <v>131750</v>
      </c>
      <c r="BW115" s="978"/>
      <c r="BX115" s="978"/>
      <c r="BY115" s="978"/>
      <c r="BZ115" s="978"/>
      <c r="CA115" s="978">
        <v>116929</v>
      </c>
      <c r="CB115" s="978"/>
      <c r="CC115" s="978"/>
      <c r="CD115" s="978"/>
      <c r="CE115" s="978"/>
      <c r="CF115" s="972">
        <v>0.4</v>
      </c>
      <c r="CG115" s="973"/>
      <c r="CH115" s="973"/>
      <c r="CI115" s="973"/>
      <c r="CJ115" s="973"/>
      <c r="CK115" s="1003"/>
      <c r="CL115" s="1004"/>
      <c r="CM115" s="1007" t="s">
        <v>467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2335681</v>
      </c>
      <c r="DH115" s="1017"/>
      <c r="DI115" s="1017"/>
      <c r="DJ115" s="1017"/>
      <c r="DK115" s="1018"/>
      <c r="DL115" s="1019">
        <v>2354723</v>
      </c>
      <c r="DM115" s="1017"/>
      <c r="DN115" s="1017"/>
      <c r="DO115" s="1017"/>
      <c r="DP115" s="1018"/>
      <c r="DQ115" s="1019">
        <v>2170640</v>
      </c>
      <c r="DR115" s="1017"/>
      <c r="DS115" s="1017"/>
      <c r="DT115" s="1017"/>
      <c r="DU115" s="1018"/>
      <c r="DV115" s="1020">
        <v>7.8</v>
      </c>
      <c r="DW115" s="1021"/>
      <c r="DX115" s="1021"/>
      <c r="DY115" s="1021"/>
      <c r="DZ115" s="1022"/>
    </row>
    <row r="116" spans="1:130" s="248" customFormat="1" ht="26.25" customHeight="1" x14ac:dyDescent="0.15">
      <c r="A116" s="1014"/>
      <c r="B116" s="1015"/>
      <c r="C116" s="1023" t="s">
        <v>468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275</v>
      </c>
      <c r="AB116" s="1017"/>
      <c r="AC116" s="1017"/>
      <c r="AD116" s="1017"/>
      <c r="AE116" s="1018"/>
      <c r="AF116" s="1019">
        <v>206</v>
      </c>
      <c r="AG116" s="1017"/>
      <c r="AH116" s="1017"/>
      <c r="AI116" s="1017"/>
      <c r="AJ116" s="1018"/>
      <c r="AK116" s="1019">
        <v>277</v>
      </c>
      <c r="AL116" s="1017"/>
      <c r="AM116" s="1017"/>
      <c r="AN116" s="1017"/>
      <c r="AO116" s="1018"/>
      <c r="AP116" s="1020">
        <v>0</v>
      </c>
      <c r="AQ116" s="1021"/>
      <c r="AR116" s="1021"/>
      <c r="AS116" s="1021"/>
      <c r="AT116" s="1022"/>
      <c r="AU116" s="958"/>
      <c r="AV116" s="959"/>
      <c r="AW116" s="959"/>
      <c r="AX116" s="959"/>
      <c r="AY116" s="959"/>
      <c r="AZ116" s="1025" t="s">
        <v>469</v>
      </c>
      <c r="BA116" s="1026"/>
      <c r="BB116" s="1026"/>
      <c r="BC116" s="1026"/>
      <c r="BD116" s="1026"/>
      <c r="BE116" s="1026"/>
      <c r="BF116" s="1026"/>
      <c r="BG116" s="1026"/>
      <c r="BH116" s="1026"/>
      <c r="BI116" s="1026"/>
      <c r="BJ116" s="1026"/>
      <c r="BK116" s="1026"/>
      <c r="BL116" s="1026"/>
      <c r="BM116" s="1026"/>
      <c r="BN116" s="1026"/>
      <c r="BO116" s="1026"/>
      <c r="BP116" s="1027"/>
      <c r="BQ116" s="977" t="s">
        <v>458</v>
      </c>
      <c r="BR116" s="978"/>
      <c r="BS116" s="978"/>
      <c r="BT116" s="978"/>
      <c r="BU116" s="978"/>
      <c r="BV116" s="978" t="s">
        <v>450</v>
      </c>
      <c r="BW116" s="978"/>
      <c r="BX116" s="978"/>
      <c r="BY116" s="978"/>
      <c r="BZ116" s="978"/>
      <c r="CA116" s="978" t="s">
        <v>422</v>
      </c>
      <c r="CB116" s="978"/>
      <c r="CC116" s="978"/>
      <c r="CD116" s="978"/>
      <c r="CE116" s="978"/>
      <c r="CF116" s="972" t="s">
        <v>422</v>
      </c>
      <c r="CG116" s="973"/>
      <c r="CH116" s="973"/>
      <c r="CI116" s="973"/>
      <c r="CJ116" s="973"/>
      <c r="CK116" s="1003"/>
      <c r="CL116" s="1004"/>
      <c r="CM116" s="974" t="s">
        <v>470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450</v>
      </c>
      <c r="DH116" s="1017"/>
      <c r="DI116" s="1017"/>
      <c r="DJ116" s="1017"/>
      <c r="DK116" s="1018"/>
      <c r="DL116" s="1019" t="s">
        <v>422</v>
      </c>
      <c r="DM116" s="1017"/>
      <c r="DN116" s="1017"/>
      <c r="DO116" s="1017"/>
      <c r="DP116" s="1018"/>
      <c r="DQ116" s="1019" t="s">
        <v>422</v>
      </c>
      <c r="DR116" s="1017"/>
      <c r="DS116" s="1017"/>
      <c r="DT116" s="1017"/>
      <c r="DU116" s="1018"/>
      <c r="DV116" s="1020" t="s">
        <v>450</v>
      </c>
      <c r="DW116" s="1021"/>
      <c r="DX116" s="1021"/>
      <c r="DY116" s="1021"/>
      <c r="DZ116" s="1022"/>
    </row>
    <row r="117" spans="1:130" s="248" customFormat="1" ht="26.25" customHeight="1" x14ac:dyDescent="0.15">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471</v>
      </c>
      <c r="Z117" s="944"/>
      <c r="AA117" s="1034">
        <v>8787705</v>
      </c>
      <c r="AB117" s="1035"/>
      <c r="AC117" s="1035"/>
      <c r="AD117" s="1035"/>
      <c r="AE117" s="1036"/>
      <c r="AF117" s="1037">
        <v>8726009</v>
      </c>
      <c r="AG117" s="1035"/>
      <c r="AH117" s="1035"/>
      <c r="AI117" s="1035"/>
      <c r="AJ117" s="1036"/>
      <c r="AK117" s="1037">
        <v>8360965</v>
      </c>
      <c r="AL117" s="1035"/>
      <c r="AM117" s="1035"/>
      <c r="AN117" s="1035"/>
      <c r="AO117" s="1036"/>
      <c r="AP117" s="1038"/>
      <c r="AQ117" s="1039"/>
      <c r="AR117" s="1039"/>
      <c r="AS117" s="1039"/>
      <c r="AT117" s="1040"/>
      <c r="AU117" s="958"/>
      <c r="AV117" s="959"/>
      <c r="AW117" s="959"/>
      <c r="AX117" s="959"/>
      <c r="AY117" s="959"/>
      <c r="AZ117" s="1025" t="s">
        <v>472</v>
      </c>
      <c r="BA117" s="1026"/>
      <c r="BB117" s="1026"/>
      <c r="BC117" s="1026"/>
      <c r="BD117" s="1026"/>
      <c r="BE117" s="1026"/>
      <c r="BF117" s="1026"/>
      <c r="BG117" s="1026"/>
      <c r="BH117" s="1026"/>
      <c r="BI117" s="1026"/>
      <c r="BJ117" s="1026"/>
      <c r="BK117" s="1026"/>
      <c r="BL117" s="1026"/>
      <c r="BM117" s="1026"/>
      <c r="BN117" s="1026"/>
      <c r="BO117" s="1026"/>
      <c r="BP117" s="1027"/>
      <c r="BQ117" s="977" t="s">
        <v>450</v>
      </c>
      <c r="BR117" s="978"/>
      <c r="BS117" s="978"/>
      <c r="BT117" s="978"/>
      <c r="BU117" s="978"/>
      <c r="BV117" s="978" t="s">
        <v>450</v>
      </c>
      <c r="BW117" s="978"/>
      <c r="BX117" s="978"/>
      <c r="BY117" s="978"/>
      <c r="BZ117" s="978"/>
      <c r="CA117" s="978" t="s">
        <v>422</v>
      </c>
      <c r="CB117" s="978"/>
      <c r="CC117" s="978"/>
      <c r="CD117" s="978"/>
      <c r="CE117" s="978"/>
      <c r="CF117" s="972" t="s">
        <v>422</v>
      </c>
      <c r="CG117" s="973"/>
      <c r="CH117" s="973"/>
      <c r="CI117" s="973"/>
      <c r="CJ117" s="973"/>
      <c r="CK117" s="1003"/>
      <c r="CL117" s="1004"/>
      <c r="CM117" s="974" t="s">
        <v>473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v>8998800</v>
      </c>
      <c r="DH117" s="1017"/>
      <c r="DI117" s="1017"/>
      <c r="DJ117" s="1017"/>
      <c r="DK117" s="1018"/>
      <c r="DL117" s="1019">
        <v>8439500</v>
      </c>
      <c r="DM117" s="1017"/>
      <c r="DN117" s="1017"/>
      <c r="DO117" s="1017"/>
      <c r="DP117" s="1018"/>
      <c r="DQ117" s="1019">
        <v>7880200</v>
      </c>
      <c r="DR117" s="1017"/>
      <c r="DS117" s="1017"/>
      <c r="DT117" s="1017"/>
      <c r="DU117" s="1018"/>
      <c r="DV117" s="1020">
        <v>28.5</v>
      </c>
      <c r="DW117" s="1021"/>
      <c r="DX117" s="1021"/>
      <c r="DY117" s="1021"/>
      <c r="DZ117" s="1022"/>
    </row>
    <row r="118" spans="1:130" s="248" customFormat="1" ht="26.25" customHeight="1" x14ac:dyDescent="0.15">
      <c r="A118" s="962" t="s">
        <v>444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441</v>
      </c>
      <c r="AB118" s="943"/>
      <c r="AC118" s="943"/>
      <c r="AD118" s="943"/>
      <c r="AE118" s="944"/>
      <c r="AF118" s="942" t="s">
        <v>442</v>
      </c>
      <c r="AG118" s="943"/>
      <c r="AH118" s="943"/>
      <c r="AI118" s="943"/>
      <c r="AJ118" s="944"/>
      <c r="AK118" s="942" t="s">
        <v>312</v>
      </c>
      <c r="AL118" s="943"/>
      <c r="AM118" s="943"/>
      <c r="AN118" s="943"/>
      <c r="AO118" s="944"/>
      <c r="AP118" s="1029" t="s">
        <v>443</v>
      </c>
      <c r="AQ118" s="1030"/>
      <c r="AR118" s="1030"/>
      <c r="AS118" s="1030"/>
      <c r="AT118" s="1031"/>
      <c r="AU118" s="958"/>
      <c r="AV118" s="959"/>
      <c r="AW118" s="959"/>
      <c r="AX118" s="959"/>
      <c r="AY118" s="959"/>
      <c r="AZ118" s="1032" t="s">
        <v>474</v>
      </c>
      <c r="BA118" s="1023"/>
      <c r="BB118" s="1023"/>
      <c r="BC118" s="1023"/>
      <c r="BD118" s="1023"/>
      <c r="BE118" s="1023"/>
      <c r="BF118" s="1023"/>
      <c r="BG118" s="1023"/>
      <c r="BH118" s="1023"/>
      <c r="BI118" s="1023"/>
      <c r="BJ118" s="1023"/>
      <c r="BK118" s="1023"/>
      <c r="BL118" s="1023"/>
      <c r="BM118" s="1023"/>
      <c r="BN118" s="1023"/>
      <c r="BO118" s="1023"/>
      <c r="BP118" s="1024"/>
      <c r="BQ118" s="1055" t="s">
        <v>422</v>
      </c>
      <c r="BR118" s="1056"/>
      <c r="BS118" s="1056"/>
      <c r="BT118" s="1056"/>
      <c r="BU118" s="1056"/>
      <c r="BV118" s="1056" t="s">
        <v>450</v>
      </c>
      <c r="BW118" s="1056"/>
      <c r="BX118" s="1056"/>
      <c r="BY118" s="1056"/>
      <c r="BZ118" s="1056"/>
      <c r="CA118" s="1056" t="s">
        <v>450</v>
      </c>
      <c r="CB118" s="1056"/>
      <c r="CC118" s="1056"/>
      <c r="CD118" s="1056"/>
      <c r="CE118" s="1056"/>
      <c r="CF118" s="972" t="s">
        <v>422</v>
      </c>
      <c r="CG118" s="973"/>
      <c r="CH118" s="973"/>
      <c r="CI118" s="973"/>
      <c r="CJ118" s="973"/>
      <c r="CK118" s="1003"/>
      <c r="CL118" s="1004"/>
      <c r="CM118" s="974" t="s">
        <v>475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450</v>
      </c>
      <c r="DH118" s="1017"/>
      <c r="DI118" s="1017"/>
      <c r="DJ118" s="1017"/>
      <c r="DK118" s="1018"/>
      <c r="DL118" s="1019" t="s">
        <v>422</v>
      </c>
      <c r="DM118" s="1017"/>
      <c r="DN118" s="1017"/>
      <c r="DO118" s="1017"/>
      <c r="DP118" s="1018"/>
      <c r="DQ118" s="1019" t="s">
        <v>422</v>
      </c>
      <c r="DR118" s="1017"/>
      <c r="DS118" s="1017"/>
      <c r="DT118" s="1017"/>
      <c r="DU118" s="1018"/>
      <c r="DV118" s="1020" t="s">
        <v>422</v>
      </c>
      <c r="DW118" s="1021"/>
      <c r="DX118" s="1021"/>
      <c r="DY118" s="1021"/>
      <c r="DZ118" s="1022"/>
    </row>
    <row r="119" spans="1:130" s="248" customFormat="1" ht="26.25" customHeight="1" x14ac:dyDescent="0.15">
      <c r="A119" s="1116" t="s">
        <v>447</v>
      </c>
      <c r="B119" s="1002"/>
      <c r="C119" s="981" t="s">
        <v>448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286344</v>
      </c>
      <c r="AB119" s="950"/>
      <c r="AC119" s="950"/>
      <c r="AD119" s="950"/>
      <c r="AE119" s="951"/>
      <c r="AF119" s="952">
        <v>358111</v>
      </c>
      <c r="AG119" s="950"/>
      <c r="AH119" s="950"/>
      <c r="AI119" s="950"/>
      <c r="AJ119" s="951"/>
      <c r="AK119" s="952">
        <v>355352</v>
      </c>
      <c r="AL119" s="950"/>
      <c r="AM119" s="950"/>
      <c r="AN119" s="950"/>
      <c r="AO119" s="951"/>
      <c r="AP119" s="953">
        <v>1.3</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476</v>
      </c>
      <c r="BP119" s="1064"/>
      <c r="BQ119" s="1055">
        <v>104324412</v>
      </c>
      <c r="BR119" s="1056"/>
      <c r="BS119" s="1056"/>
      <c r="BT119" s="1056"/>
      <c r="BU119" s="1056"/>
      <c r="BV119" s="1056">
        <v>104484119</v>
      </c>
      <c r="BW119" s="1056"/>
      <c r="BX119" s="1056"/>
      <c r="BY119" s="1056"/>
      <c r="BZ119" s="1056"/>
      <c r="CA119" s="1056">
        <v>105689762</v>
      </c>
      <c r="CB119" s="1056"/>
      <c r="CC119" s="1056"/>
      <c r="CD119" s="1056"/>
      <c r="CE119" s="1056"/>
      <c r="CF119" s="1057"/>
      <c r="CG119" s="1058"/>
      <c r="CH119" s="1058"/>
      <c r="CI119" s="1058"/>
      <c r="CJ119" s="1059"/>
      <c r="CK119" s="1005"/>
      <c r="CL119" s="1006"/>
      <c r="CM119" s="1060" t="s">
        <v>477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266879</v>
      </c>
      <c r="DH119" s="1042"/>
      <c r="DI119" s="1042"/>
      <c r="DJ119" s="1042"/>
      <c r="DK119" s="1043"/>
      <c r="DL119" s="1041">
        <v>238700</v>
      </c>
      <c r="DM119" s="1042"/>
      <c r="DN119" s="1042"/>
      <c r="DO119" s="1042"/>
      <c r="DP119" s="1043"/>
      <c r="DQ119" s="1041">
        <v>212346</v>
      </c>
      <c r="DR119" s="1042"/>
      <c r="DS119" s="1042"/>
      <c r="DT119" s="1042"/>
      <c r="DU119" s="1043"/>
      <c r="DV119" s="1044">
        <v>0.8</v>
      </c>
      <c r="DW119" s="1045"/>
      <c r="DX119" s="1045"/>
      <c r="DY119" s="1045"/>
      <c r="DZ119" s="1046"/>
    </row>
    <row r="120" spans="1:130" s="248" customFormat="1" ht="26.25" customHeight="1" x14ac:dyDescent="0.15">
      <c r="A120" s="1117"/>
      <c r="B120" s="1004"/>
      <c r="C120" s="974" t="s">
        <v>453</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450</v>
      </c>
      <c r="AB120" s="1017"/>
      <c r="AC120" s="1017"/>
      <c r="AD120" s="1017"/>
      <c r="AE120" s="1018"/>
      <c r="AF120" s="1019" t="s">
        <v>450</v>
      </c>
      <c r="AG120" s="1017"/>
      <c r="AH120" s="1017"/>
      <c r="AI120" s="1017"/>
      <c r="AJ120" s="1018"/>
      <c r="AK120" s="1019" t="s">
        <v>422</v>
      </c>
      <c r="AL120" s="1017"/>
      <c r="AM120" s="1017"/>
      <c r="AN120" s="1017"/>
      <c r="AO120" s="1018"/>
      <c r="AP120" s="1020" t="s">
        <v>422</v>
      </c>
      <c r="AQ120" s="1021"/>
      <c r="AR120" s="1021"/>
      <c r="AS120" s="1021"/>
      <c r="AT120" s="1022"/>
      <c r="AU120" s="1047" t="s">
        <v>478</v>
      </c>
      <c r="AV120" s="1048"/>
      <c r="AW120" s="1048"/>
      <c r="AX120" s="1048"/>
      <c r="AY120" s="1049"/>
      <c r="AZ120" s="998" t="s">
        <v>479</v>
      </c>
      <c r="BA120" s="947"/>
      <c r="BB120" s="947"/>
      <c r="BC120" s="947"/>
      <c r="BD120" s="947"/>
      <c r="BE120" s="947"/>
      <c r="BF120" s="947"/>
      <c r="BG120" s="947"/>
      <c r="BH120" s="947"/>
      <c r="BI120" s="947"/>
      <c r="BJ120" s="947"/>
      <c r="BK120" s="947"/>
      <c r="BL120" s="947"/>
      <c r="BM120" s="947"/>
      <c r="BN120" s="947"/>
      <c r="BO120" s="947"/>
      <c r="BP120" s="948"/>
      <c r="BQ120" s="984">
        <v>7121048</v>
      </c>
      <c r="BR120" s="985"/>
      <c r="BS120" s="985"/>
      <c r="BT120" s="985"/>
      <c r="BU120" s="985"/>
      <c r="BV120" s="985">
        <v>9201166</v>
      </c>
      <c r="BW120" s="985"/>
      <c r="BX120" s="985"/>
      <c r="BY120" s="985"/>
      <c r="BZ120" s="985"/>
      <c r="CA120" s="985">
        <v>8747442</v>
      </c>
      <c r="CB120" s="985"/>
      <c r="CC120" s="985"/>
      <c r="CD120" s="985"/>
      <c r="CE120" s="985"/>
      <c r="CF120" s="999">
        <v>31.6</v>
      </c>
      <c r="CG120" s="1000"/>
      <c r="CH120" s="1000"/>
      <c r="CI120" s="1000"/>
      <c r="CJ120" s="1000"/>
      <c r="CK120" s="1065" t="s">
        <v>480</v>
      </c>
      <c r="CL120" s="1066"/>
      <c r="CM120" s="1066"/>
      <c r="CN120" s="1066"/>
      <c r="CO120" s="1067"/>
      <c r="CP120" s="1073" t="s">
        <v>481</v>
      </c>
      <c r="CQ120" s="1074"/>
      <c r="CR120" s="1074"/>
      <c r="CS120" s="1074"/>
      <c r="CT120" s="1074"/>
      <c r="CU120" s="1074"/>
      <c r="CV120" s="1074"/>
      <c r="CW120" s="1074"/>
      <c r="CX120" s="1074"/>
      <c r="CY120" s="1074"/>
      <c r="CZ120" s="1074"/>
      <c r="DA120" s="1074"/>
      <c r="DB120" s="1074"/>
      <c r="DC120" s="1074"/>
      <c r="DD120" s="1074"/>
      <c r="DE120" s="1074"/>
      <c r="DF120" s="1075"/>
      <c r="DG120" s="984">
        <v>1248459</v>
      </c>
      <c r="DH120" s="985"/>
      <c r="DI120" s="985"/>
      <c r="DJ120" s="985"/>
      <c r="DK120" s="985"/>
      <c r="DL120" s="985">
        <v>2256962</v>
      </c>
      <c r="DM120" s="985"/>
      <c r="DN120" s="985"/>
      <c r="DO120" s="985"/>
      <c r="DP120" s="985"/>
      <c r="DQ120" s="985">
        <v>5706395</v>
      </c>
      <c r="DR120" s="985"/>
      <c r="DS120" s="985"/>
      <c r="DT120" s="985"/>
      <c r="DU120" s="985"/>
      <c r="DV120" s="986">
        <v>20.6</v>
      </c>
      <c r="DW120" s="986"/>
      <c r="DX120" s="986"/>
      <c r="DY120" s="986"/>
      <c r="DZ120" s="987"/>
    </row>
    <row r="121" spans="1:130" s="248" customFormat="1" ht="26.25" customHeight="1" x14ac:dyDescent="0.15">
      <c r="A121" s="1117"/>
      <c r="B121" s="1004"/>
      <c r="C121" s="1025" t="s">
        <v>482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422</v>
      </c>
      <c r="AB121" s="1017"/>
      <c r="AC121" s="1017"/>
      <c r="AD121" s="1017"/>
      <c r="AE121" s="1018"/>
      <c r="AF121" s="1019" t="s">
        <v>422</v>
      </c>
      <c r="AG121" s="1017"/>
      <c r="AH121" s="1017"/>
      <c r="AI121" s="1017"/>
      <c r="AJ121" s="1018"/>
      <c r="AK121" s="1019" t="s">
        <v>422</v>
      </c>
      <c r="AL121" s="1017"/>
      <c r="AM121" s="1017"/>
      <c r="AN121" s="1017"/>
      <c r="AO121" s="1018"/>
      <c r="AP121" s="1020" t="s">
        <v>422</v>
      </c>
      <c r="AQ121" s="1021"/>
      <c r="AR121" s="1021"/>
      <c r="AS121" s="1021"/>
      <c r="AT121" s="1022"/>
      <c r="AU121" s="1050"/>
      <c r="AV121" s="1051"/>
      <c r="AW121" s="1051"/>
      <c r="AX121" s="1051"/>
      <c r="AY121" s="1052"/>
      <c r="AZ121" s="1007" t="s">
        <v>483</v>
      </c>
      <c r="BA121" s="1008"/>
      <c r="BB121" s="1008"/>
      <c r="BC121" s="1008"/>
      <c r="BD121" s="1008"/>
      <c r="BE121" s="1008"/>
      <c r="BF121" s="1008"/>
      <c r="BG121" s="1008"/>
      <c r="BH121" s="1008"/>
      <c r="BI121" s="1008"/>
      <c r="BJ121" s="1008"/>
      <c r="BK121" s="1008"/>
      <c r="BL121" s="1008"/>
      <c r="BM121" s="1008"/>
      <c r="BN121" s="1008"/>
      <c r="BO121" s="1008"/>
      <c r="BP121" s="1009"/>
      <c r="BQ121" s="977">
        <v>16055888</v>
      </c>
      <c r="BR121" s="978"/>
      <c r="BS121" s="978"/>
      <c r="BT121" s="978"/>
      <c r="BU121" s="978"/>
      <c r="BV121" s="978">
        <v>15678103</v>
      </c>
      <c r="BW121" s="978"/>
      <c r="BX121" s="978"/>
      <c r="BY121" s="978"/>
      <c r="BZ121" s="978"/>
      <c r="CA121" s="978">
        <v>15885389</v>
      </c>
      <c r="CB121" s="978"/>
      <c r="CC121" s="978"/>
      <c r="CD121" s="978"/>
      <c r="CE121" s="978"/>
      <c r="CF121" s="972">
        <v>57.4</v>
      </c>
      <c r="CG121" s="973"/>
      <c r="CH121" s="973"/>
      <c r="CI121" s="973"/>
      <c r="CJ121" s="973"/>
      <c r="CK121" s="1068"/>
      <c r="CL121" s="1069"/>
      <c r="CM121" s="1069"/>
      <c r="CN121" s="1069"/>
      <c r="CO121" s="1070"/>
      <c r="CP121" s="1078" t="s">
        <v>484</v>
      </c>
      <c r="CQ121" s="1079"/>
      <c r="CR121" s="1079"/>
      <c r="CS121" s="1079"/>
      <c r="CT121" s="1079"/>
      <c r="CU121" s="1079"/>
      <c r="CV121" s="1079"/>
      <c r="CW121" s="1079"/>
      <c r="CX121" s="1079"/>
      <c r="CY121" s="1079"/>
      <c r="CZ121" s="1079"/>
      <c r="DA121" s="1079"/>
      <c r="DB121" s="1079"/>
      <c r="DC121" s="1079"/>
      <c r="DD121" s="1079"/>
      <c r="DE121" s="1079"/>
      <c r="DF121" s="1080"/>
      <c r="DG121" s="977">
        <v>6153639</v>
      </c>
      <c r="DH121" s="978"/>
      <c r="DI121" s="978"/>
      <c r="DJ121" s="978"/>
      <c r="DK121" s="978"/>
      <c r="DL121" s="978">
        <v>5788370</v>
      </c>
      <c r="DM121" s="978"/>
      <c r="DN121" s="978"/>
      <c r="DO121" s="978"/>
      <c r="DP121" s="978"/>
      <c r="DQ121" s="978">
        <v>5471115</v>
      </c>
      <c r="DR121" s="978"/>
      <c r="DS121" s="978"/>
      <c r="DT121" s="978"/>
      <c r="DU121" s="978"/>
      <c r="DV121" s="979">
        <v>19.8</v>
      </c>
      <c r="DW121" s="979"/>
      <c r="DX121" s="979"/>
      <c r="DY121" s="979"/>
      <c r="DZ121" s="980"/>
    </row>
    <row r="122" spans="1:130" s="248" customFormat="1" ht="26.25" customHeight="1" x14ac:dyDescent="0.15">
      <c r="A122" s="1117"/>
      <c r="B122" s="1004"/>
      <c r="C122" s="974" t="s">
        <v>464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422</v>
      </c>
      <c r="AB122" s="1017"/>
      <c r="AC122" s="1017"/>
      <c r="AD122" s="1017"/>
      <c r="AE122" s="1018"/>
      <c r="AF122" s="1019" t="s">
        <v>422</v>
      </c>
      <c r="AG122" s="1017"/>
      <c r="AH122" s="1017"/>
      <c r="AI122" s="1017"/>
      <c r="AJ122" s="1018"/>
      <c r="AK122" s="1019" t="s">
        <v>422</v>
      </c>
      <c r="AL122" s="1017"/>
      <c r="AM122" s="1017"/>
      <c r="AN122" s="1017"/>
      <c r="AO122" s="1018"/>
      <c r="AP122" s="1020" t="s">
        <v>422</v>
      </c>
      <c r="AQ122" s="1021"/>
      <c r="AR122" s="1021"/>
      <c r="AS122" s="1021"/>
      <c r="AT122" s="1022"/>
      <c r="AU122" s="1050"/>
      <c r="AV122" s="1051"/>
      <c r="AW122" s="1051"/>
      <c r="AX122" s="1051"/>
      <c r="AY122" s="1052"/>
      <c r="AZ122" s="1032" t="s">
        <v>485</v>
      </c>
      <c r="BA122" s="1023"/>
      <c r="BB122" s="1023"/>
      <c r="BC122" s="1023"/>
      <c r="BD122" s="1023"/>
      <c r="BE122" s="1023"/>
      <c r="BF122" s="1023"/>
      <c r="BG122" s="1023"/>
      <c r="BH122" s="1023"/>
      <c r="BI122" s="1023"/>
      <c r="BJ122" s="1023"/>
      <c r="BK122" s="1023"/>
      <c r="BL122" s="1023"/>
      <c r="BM122" s="1023"/>
      <c r="BN122" s="1023"/>
      <c r="BO122" s="1023"/>
      <c r="BP122" s="1024"/>
      <c r="BQ122" s="1055">
        <v>49729920</v>
      </c>
      <c r="BR122" s="1056"/>
      <c r="BS122" s="1056"/>
      <c r="BT122" s="1056"/>
      <c r="BU122" s="1056"/>
      <c r="BV122" s="1056">
        <v>50730834</v>
      </c>
      <c r="BW122" s="1056"/>
      <c r="BX122" s="1056"/>
      <c r="BY122" s="1056"/>
      <c r="BZ122" s="1056"/>
      <c r="CA122" s="1056">
        <v>52981986</v>
      </c>
      <c r="CB122" s="1056"/>
      <c r="CC122" s="1056"/>
      <c r="CD122" s="1056"/>
      <c r="CE122" s="1056"/>
      <c r="CF122" s="1076">
        <v>191.4</v>
      </c>
      <c r="CG122" s="1077"/>
      <c r="CH122" s="1077"/>
      <c r="CI122" s="1077"/>
      <c r="CJ122" s="1077"/>
      <c r="CK122" s="1068"/>
      <c r="CL122" s="1069"/>
      <c r="CM122" s="1069"/>
      <c r="CN122" s="1069"/>
      <c r="CO122" s="1070"/>
      <c r="CP122" s="1078" t="s">
        <v>415</v>
      </c>
      <c r="CQ122" s="1079"/>
      <c r="CR122" s="1079"/>
      <c r="CS122" s="1079"/>
      <c r="CT122" s="1079"/>
      <c r="CU122" s="1079"/>
      <c r="CV122" s="1079"/>
      <c r="CW122" s="1079"/>
      <c r="CX122" s="1079"/>
      <c r="CY122" s="1079"/>
      <c r="CZ122" s="1079"/>
      <c r="DA122" s="1079"/>
      <c r="DB122" s="1079"/>
      <c r="DC122" s="1079"/>
      <c r="DD122" s="1079"/>
      <c r="DE122" s="1079"/>
      <c r="DF122" s="1080"/>
      <c r="DG122" s="977">
        <v>31841</v>
      </c>
      <c r="DH122" s="978"/>
      <c r="DI122" s="978"/>
      <c r="DJ122" s="978"/>
      <c r="DK122" s="978"/>
      <c r="DL122" s="978">
        <v>4229</v>
      </c>
      <c r="DM122" s="978"/>
      <c r="DN122" s="978"/>
      <c r="DO122" s="978"/>
      <c r="DP122" s="978"/>
      <c r="DQ122" s="978">
        <v>2010</v>
      </c>
      <c r="DR122" s="978"/>
      <c r="DS122" s="978"/>
      <c r="DT122" s="978"/>
      <c r="DU122" s="978"/>
      <c r="DV122" s="979">
        <v>0</v>
      </c>
      <c r="DW122" s="979"/>
      <c r="DX122" s="979"/>
      <c r="DY122" s="979"/>
      <c r="DZ122" s="980"/>
    </row>
    <row r="123" spans="1:130" s="248" customFormat="1" ht="26.25" customHeight="1" x14ac:dyDescent="0.15">
      <c r="A123" s="1117"/>
      <c r="B123" s="1004"/>
      <c r="C123" s="974" t="s">
        <v>470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371</v>
      </c>
      <c r="AB123" s="1017"/>
      <c r="AC123" s="1017"/>
      <c r="AD123" s="1017"/>
      <c r="AE123" s="1018"/>
      <c r="AF123" s="1019">
        <v>185</v>
      </c>
      <c r="AG123" s="1017"/>
      <c r="AH123" s="1017"/>
      <c r="AI123" s="1017"/>
      <c r="AJ123" s="1018"/>
      <c r="AK123" s="1019" t="s">
        <v>422</v>
      </c>
      <c r="AL123" s="1017"/>
      <c r="AM123" s="1017"/>
      <c r="AN123" s="1017"/>
      <c r="AO123" s="1018"/>
      <c r="AP123" s="1020" t="s">
        <v>422</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486</v>
      </c>
      <c r="BP123" s="1064"/>
      <c r="BQ123" s="1123">
        <v>72906856</v>
      </c>
      <c r="BR123" s="1124"/>
      <c r="BS123" s="1124"/>
      <c r="BT123" s="1124"/>
      <c r="BU123" s="1124"/>
      <c r="BV123" s="1124">
        <v>75610103</v>
      </c>
      <c r="BW123" s="1124"/>
      <c r="BX123" s="1124"/>
      <c r="BY123" s="1124"/>
      <c r="BZ123" s="1124"/>
      <c r="CA123" s="1124">
        <v>77614817</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473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v>884102</v>
      </c>
      <c r="AB124" s="1017"/>
      <c r="AC124" s="1017"/>
      <c r="AD124" s="1017"/>
      <c r="AE124" s="1018"/>
      <c r="AF124" s="1019">
        <v>866148</v>
      </c>
      <c r="AG124" s="1017"/>
      <c r="AH124" s="1017"/>
      <c r="AI124" s="1017"/>
      <c r="AJ124" s="1018"/>
      <c r="AK124" s="1019">
        <v>674736</v>
      </c>
      <c r="AL124" s="1017"/>
      <c r="AM124" s="1017"/>
      <c r="AN124" s="1017"/>
      <c r="AO124" s="1018"/>
      <c r="AP124" s="1020">
        <v>2.4</v>
      </c>
      <c r="AQ124" s="1021"/>
      <c r="AR124" s="1021"/>
      <c r="AS124" s="1021"/>
      <c r="AT124" s="1022"/>
      <c r="AU124" s="1119" t="s">
        <v>487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117.5</v>
      </c>
      <c r="BR124" s="1086"/>
      <c r="BS124" s="1086"/>
      <c r="BT124" s="1086"/>
      <c r="BU124" s="1086"/>
      <c r="BV124" s="1086">
        <v>107.9</v>
      </c>
      <c r="BW124" s="1086"/>
      <c r="BX124" s="1086"/>
      <c r="BY124" s="1086"/>
      <c r="BZ124" s="1086"/>
      <c r="CA124" s="1086">
        <v>101.4</v>
      </c>
      <c r="CB124" s="1086"/>
      <c r="CC124" s="1086"/>
      <c r="CD124" s="1086"/>
      <c r="CE124" s="1086"/>
      <c r="CF124" s="1087"/>
      <c r="CG124" s="1088"/>
      <c r="CH124" s="1088"/>
      <c r="CI124" s="1088"/>
      <c r="CJ124" s="1089"/>
      <c r="CK124" s="1071"/>
      <c r="CL124" s="1071"/>
      <c r="CM124" s="1071"/>
      <c r="CN124" s="1071"/>
      <c r="CO124" s="1072"/>
      <c r="CP124" s="1078" t="s">
        <v>488</v>
      </c>
      <c r="CQ124" s="1079"/>
      <c r="CR124" s="1079"/>
      <c r="CS124" s="1079"/>
      <c r="CT124" s="1079"/>
      <c r="CU124" s="1079"/>
      <c r="CV124" s="1079"/>
      <c r="CW124" s="1079"/>
      <c r="CX124" s="1079"/>
      <c r="CY124" s="1079"/>
      <c r="CZ124" s="1079"/>
      <c r="DA124" s="1079"/>
      <c r="DB124" s="1079"/>
      <c r="DC124" s="1079"/>
      <c r="DD124" s="1079"/>
      <c r="DE124" s="1079"/>
      <c r="DF124" s="1080"/>
      <c r="DG124" s="1063" t="s">
        <v>489</v>
      </c>
      <c r="DH124" s="1042"/>
      <c r="DI124" s="1042"/>
      <c r="DJ124" s="1042"/>
      <c r="DK124" s="1043"/>
      <c r="DL124" s="1041" t="s">
        <v>490</v>
      </c>
      <c r="DM124" s="1042"/>
      <c r="DN124" s="1042"/>
      <c r="DO124" s="1042"/>
      <c r="DP124" s="1043"/>
      <c r="DQ124" s="1041" t="s">
        <v>489</v>
      </c>
      <c r="DR124" s="1042"/>
      <c r="DS124" s="1042"/>
      <c r="DT124" s="1042"/>
      <c r="DU124" s="1043"/>
      <c r="DV124" s="1044" t="s">
        <v>451</v>
      </c>
      <c r="DW124" s="1045"/>
      <c r="DX124" s="1045"/>
      <c r="DY124" s="1045"/>
      <c r="DZ124" s="1046"/>
    </row>
    <row r="125" spans="1:130" s="248" customFormat="1" ht="26.25" customHeight="1" x14ac:dyDescent="0.15">
      <c r="A125" s="1117"/>
      <c r="B125" s="1004"/>
      <c r="C125" s="974" t="s">
        <v>475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451</v>
      </c>
      <c r="AB125" s="1017"/>
      <c r="AC125" s="1017"/>
      <c r="AD125" s="1017"/>
      <c r="AE125" s="1018"/>
      <c r="AF125" s="1019" t="s">
        <v>451</v>
      </c>
      <c r="AG125" s="1017"/>
      <c r="AH125" s="1017"/>
      <c r="AI125" s="1017"/>
      <c r="AJ125" s="1018"/>
      <c r="AK125" s="1019" t="s">
        <v>489</v>
      </c>
      <c r="AL125" s="1017"/>
      <c r="AM125" s="1017"/>
      <c r="AN125" s="1017"/>
      <c r="AO125" s="1018"/>
      <c r="AP125" s="1020" t="s">
        <v>129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491</v>
      </c>
      <c r="CL125" s="1066"/>
      <c r="CM125" s="1066"/>
      <c r="CN125" s="1066"/>
      <c r="CO125" s="1067"/>
      <c r="CP125" s="998" t="s">
        <v>492</v>
      </c>
      <c r="CQ125" s="947"/>
      <c r="CR125" s="947"/>
      <c r="CS125" s="947"/>
      <c r="CT125" s="947"/>
      <c r="CU125" s="947"/>
      <c r="CV125" s="947"/>
      <c r="CW125" s="947"/>
      <c r="CX125" s="947"/>
      <c r="CY125" s="947"/>
      <c r="CZ125" s="947"/>
      <c r="DA125" s="947"/>
      <c r="DB125" s="947"/>
      <c r="DC125" s="947"/>
      <c r="DD125" s="947"/>
      <c r="DE125" s="947"/>
      <c r="DF125" s="948"/>
      <c r="DG125" s="984" t="s">
        <v>493</v>
      </c>
      <c r="DH125" s="985"/>
      <c r="DI125" s="985"/>
      <c r="DJ125" s="985"/>
      <c r="DK125" s="985"/>
      <c r="DL125" s="985" t="s">
        <v>451</v>
      </c>
      <c r="DM125" s="985"/>
      <c r="DN125" s="985"/>
      <c r="DO125" s="985"/>
      <c r="DP125" s="985"/>
      <c r="DQ125" s="985" t="s">
        <v>489</v>
      </c>
      <c r="DR125" s="985"/>
      <c r="DS125" s="985"/>
      <c r="DT125" s="985"/>
      <c r="DU125" s="985"/>
      <c r="DV125" s="986" t="s">
        <v>489</v>
      </c>
      <c r="DW125" s="986"/>
      <c r="DX125" s="986"/>
      <c r="DY125" s="986"/>
      <c r="DZ125" s="987"/>
    </row>
    <row r="126" spans="1:130" s="248" customFormat="1" ht="26.25" customHeight="1" thickBot="1" x14ac:dyDescent="0.2">
      <c r="A126" s="1117"/>
      <c r="B126" s="1004"/>
      <c r="C126" s="974" t="s">
        <v>477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25966</v>
      </c>
      <c r="AB126" s="1017"/>
      <c r="AC126" s="1017"/>
      <c r="AD126" s="1017"/>
      <c r="AE126" s="1018"/>
      <c r="AF126" s="1019">
        <v>25809</v>
      </c>
      <c r="AG126" s="1017"/>
      <c r="AH126" s="1017"/>
      <c r="AI126" s="1017"/>
      <c r="AJ126" s="1018"/>
      <c r="AK126" s="1019">
        <v>25880</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494</v>
      </c>
      <c r="CQ126" s="1008"/>
      <c r="CR126" s="1008"/>
      <c r="CS126" s="1008"/>
      <c r="CT126" s="1008"/>
      <c r="CU126" s="1008"/>
      <c r="CV126" s="1008"/>
      <c r="CW126" s="1008"/>
      <c r="CX126" s="1008"/>
      <c r="CY126" s="1008"/>
      <c r="CZ126" s="1008"/>
      <c r="DA126" s="1008"/>
      <c r="DB126" s="1008"/>
      <c r="DC126" s="1008"/>
      <c r="DD126" s="1008"/>
      <c r="DE126" s="1008"/>
      <c r="DF126" s="1009"/>
      <c r="DG126" s="977" t="s">
        <v>489</v>
      </c>
      <c r="DH126" s="978"/>
      <c r="DI126" s="978"/>
      <c r="DJ126" s="978"/>
      <c r="DK126" s="978"/>
      <c r="DL126" s="978" t="s">
        <v>451</v>
      </c>
      <c r="DM126" s="978"/>
      <c r="DN126" s="978"/>
      <c r="DO126" s="978"/>
      <c r="DP126" s="978"/>
      <c r="DQ126" s="978" t="s">
        <v>451</v>
      </c>
      <c r="DR126" s="978"/>
      <c r="DS126" s="978"/>
      <c r="DT126" s="978"/>
      <c r="DU126" s="978"/>
      <c r="DV126" s="979" t="s">
        <v>451</v>
      </c>
      <c r="DW126" s="979"/>
      <c r="DX126" s="979"/>
      <c r="DY126" s="979"/>
      <c r="DZ126" s="980"/>
    </row>
    <row r="127" spans="1:130" s="248" customFormat="1" ht="26.25" customHeight="1" x14ac:dyDescent="0.15">
      <c r="A127" s="1118"/>
      <c r="B127" s="1006"/>
      <c r="C127" s="1060" t="s">
        <v>495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493</v>
      </c>
      <c r="AB127" s="1017"/>
      <c r="AC127" s="1017"/>
      <c r="AD127" s="1017"/>
      <c r="AE127" s="1018"/>
      <c r="AF127" s="1019" t="s">
        <v>489</v>
      </c>
      <c r="AG127" s="1017"/>
      <c r="AH127" s="1017"/>
      <c r="AI127" s="1017"/>
      <c r="AJ127" s="1018"/>
      <c r="AK127" s="1019" t="s">
        <v>451</v>
      </c>
      <c r="AL127" s="1017"/>
      <c r="AM127" s="1017"/>
      <c r="AN127" s="1017"/>
      <c r="AO127" s="1018"/>
      <c r="AP127" s="1020" t="s">
        <v>129</v>
      </c>
      <c r="AQ127" s="1021"/>
      <c r="AR127" s="1021"/>
      <c r="AS127" s="1021"/>
      <c r="AT127" s="1022"/>
      <c r="AU127" s="284"/>
      <c r="AV127" s="284"/>
      <c r="AW127" s="284"/>
      <c r="AX127" s="1090" t="s">
        <v>496</v>
      </c>
      <c r="AY127" s="1091"/>
      <c r="AZ127" s="1091"/>
      <c r="BA127" s="1091"/>
      <c r="BB127" s="1091"/>
      <c r="BC127" s="1091"/>
      <c r="BD127" s="1091"/>
      <c r="BE127" s="1092"/>
      <c r="BF127" s="1093" t="s">
        <v>497</v>
      </c>
      <c r="BG127" s="1091"/>
      <c r="BH127" s="1091"/>
      <c r="BI127" s="1091"/>
      <c r="BJ127" s="1091"/>
      <c r="BK127" s="1091"/>
      <c r="BL127" s="1092"/>
      <c r="BM127" s="1093" t="s">
        <v>498</v>
      </c>
      <c r="BN127" s="1091"/>
      <c r="BO127" s="1091"/>
      <c r="BP127" s="1091"/>
      <c r="BQ127" s="1091"/>
      <c r="BR127" s="1091"/>
      <c r="BS127" s="1092"/>
      <c r="BT127" s="1093" t="s">
        <v>499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500</v>
      </c>
      <c r="CQ127" s="1008"/>
      <c r="CR127" s="1008"/>
      <c r="CS127" s="1008"/>
      <c r="CT127" s="1008"/>
      <c r="CU127" s="1008"/>
      <c r="CV127" s="1008"/>
      <c r="CW127" s="1008"/>
      <c r="CX127" s="1008"/>
      <c r="CY127" s="1008"/>
      <c r="CZ127" s="1008"/>
      <c r="DA127" s="1008"/>
      <c r="DB127" s="1008"/>
      <c r="DC127" s="1008"/>
      <c r="DD127" s="1008"/>
      <c r="DE127" s="1008"/>
      <c r="DF127" s="1009"/>
      <c r="DG127" s="977" t="s">
        <v>489</v>
      </c>
      <c r="DH127" s="978"/>
      <c r="DI127" s="978"/>
      <c r="DJ127" s="978"/>
      <c r="DK127" s="978"/>
      <c r="DL127" s="978" t="s">
        <v>489</v>
      </c>
      <c r="DM127" s="978"/>
      <c r="DN127" s="978"/>
      <c r="DO127" s="978"/>
      <c r="DP127" s="978"/>
      <c r="DQ127" s="978" t="s">
        <v>489</v>
      </c>
      <c r="DR127" s="978"/>
      <c r="DS127" s="978"/>
      <c r="DT127" s="978"/>
      <c r="DU127" s="978"/>
      <c r="DV127" s="979" t="s">
        <v>489</v>
      </c>
      <c r="DW127" s="979"/>
      <c r="DX127" s="979"/>
      <c r="DY127" s="979"/>
      <c r="DZ127" s="980"/>
    </row>
    <row r="128" spans="1:130" s="248" customFormat="1" ht="26.25" customHeight="1" thickBot="1" x14ac:dyDescent="0.2">
      <c r="A128" s="1101" t="s">
        <v>501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502</v>
      </c>
      <c r="X128" s="1103"/>
      <c r="Y128" s="1103"/>
      <c r="Z128" s="1104"/>
      <c r="AA128" s="1105">
        <v>2155539</v>
      </c>
      <c r="AB128" s="1106"/>
      <c r="AC128" s="1106"/>
      <c r="AD128" s="1106"/>
      <c r="AE128" s="1107"/>
      <c r="AF128" s="1108">
        <v>2040254</v>
      </c>
      <c r="AG128" s="1106"/>
      <c r="AH128" s="1106"/>
      <c r="AI128" s="1106"/>
      <c r="AJ128" s="1107"/>
      <c r="AK128" s="1108">
        <v>1968845</v>
      </c>
      <c r="AL128" s="1106"/>
      <c r="AM128" s="1106"/>
      <c r="AN128" s="1106"/>
      <c r="AO128" s="1107"/>
      <c r="AP128" s="1109"/>
      <c r="AQ128" s="1110"/>
      <c r="AR128" s="1110"/>
      <c r="AS128" s="1110"/>
      <c r="AT128" s="1111"/>
      <c r="AU128" s="284"/>
      <c r="AV128" s="284"/>
      <c r="AW128" s="284"/>
      <c r="AX128" s="946" t="s">
        <v>503</v>
      </c>
      <c r="AY128" s="947"/>
      <c r="AZ128" s="947"/>
      <c r="BA128" s="947"/>
      <c r="BB128" s="947"/>
      <c r="BC128" s="947"/>
      <c r="BD128" s="947"/>
      <c r="BE128" s="948"/>
      <c r="BF128" s="1112" t="s">
        <v>489</v>
      </c>
      <c r="BG128" s="1113"/>
      <c r="BH128" s="1113"/>
      <c r="BI128" s="1113"/>
      <c r="BJ128" s="1113"/>
      <c r="BK128" s="1113"/>
      <c r="BL128" s="1114"/>
      <c r="BM128" s="1112">
        <v>11.73</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504</v>
      </c>
      <c r="CQ128" s="1095"/>
      <c r="CR128" s="1095"/>
      <c r="CS128" s="1095"/>
      <c r="CT128" s="1095"/>
      <c r="CU128" s="1095"/>
      <c r="CV128" s="1095"/>
      <c r="CW128" s="1095"/>
      <c r="CX128" s="1095"/>
      <c r="CY128" s="1095"/>
      <c r="CZ128" s="1095"/>
      <c r="DA128" s="1095"/>
      <c r="DB128" s="1095"/>
      <c r="DC128" s="1095"/>
      <c r="DD128" s="1095"/>
      <c r="DE128" s="1095"/>
      <c r="DF128" s="1096"/>
      <c r="DG128" s="1097">
        <v>53916</v>
      </c>
      <c r="DH128" s="1098"/>
      <c r="DI128" s="1098"/>
      <c r="DJ128" s="1098"/>
      <c r="DK128" s="1098"/>
      <c r="DL128" s="1098">
        <v>131750</v>
      </c>
      <c r="DM128" s="1098"/>
      <c r="DN128" s="1098"/>
      <c r="DO128" s="1098"/>
      <c r="DP128" s="1098"/>
      <c r="DQ128" s="1098">
        <v>116929</v>
      </c>
      <c r="DR128" s="1098"/>
      <c r="DS128" s="1098"/>
      <c r="DT128" s="1098"/>
      <c r="DU128" s="1098"/>
      <c r="DV128" s="1099">
        <v>0.4</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505</v>
      </c>
      <c r="X129" s="1132"/>
      <c r="Y129" s="1132"/>
      <c r="Z129" s="1133"/>
      <c r="AA129" s="1016">
        <v>30641389</v>
      </c>
      <c r="AB129" s="1017"/>
      <c r="AC129" s="1017"/>
      <c r="AD129" s="1017"/>
      <c r="AE129" s="1018"/>
      <c r="AF129" s="1019">
        <v>30807338</v>
      </c>
      <c r="AG129" s="1017"/>
      <c r="AH129" s="1017"/>
      <c r="AI129" s="1017"/>
      <c r="AJ129" s="1018"/>
      <c r="AK129" s="1019">
        <v>31834487</v>
      </c>
      <c r="AL129" s="1017"/>
      <c r="AM129" s="1017"/>
      <c r="AN129" s="1017"/>
      <c r="AO129" s="1018"/>
      <c r="AP129" s="1134"/>
      <c r="AQ129" s="1135"/>
      <c r="AR129" s="1135"/>
      <c r="AS129" s="1135"/>
      <c r="AT129" s="1136"/>
      <c r="AU129" s="286"/>
      <c r="AV129" s="286"/>
      <c r="AW129" s="286"/>
      <c r="AX129" s="1125" t="s">
        <v>506</v>
      </c>
      <c r="AY129" s="1008"/>
      <c r="AZ129" s="1008"/>
      <c r="BA129" s="1008"/>
      <c r="BB129" s="1008"/>
      <c r="BC129" s="1008"/>
      <c r="BD129" s="1008"/>
      <c r="BE129" s="1009"/>
      <c r="BF129" s="1126" t="s">
        <v>489</v>
      </c>
      <c r="BG129" s="1127"/>
      <c r="BH129" s="1127"/>
      <c r="BI129" s="1127"/>
      <c r="BJ129" s="1127"/>
      <c r="BK129" s="1127"/>
      <c r="BL129" s="1128"/>
      <c r="BM129" s="1126">
        <v>16.73</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508</v>
      </c>
      <c r="X130" s="1132"/>
      <c r="Y130" s="1132"/>
      <c r="Z130" s="1133"/>
      <c r="AA130" s="1016">
        <v>3912311</v>
      </c>
      <c r="AB130" s="1017"/>
      <c r="AC130" s="1017"/>
      <c r="AD130" s="1017"/>
      <c r="AE130" s="1018"/>
      <c r="AF130" s="1019">
        <v>4062758</v>
      </c>
      <c r="AG130" s="1017"/>
      <c r="AH130" s="1017"/>
      <c r="AI130" s="1017"/>
      <c r="AJ130" s="1018"/>
      <c r="AK130" s="1019">
        <v>4147957</v>
      </c>
      <c r="AL130" s="1017"/>
      <c r="AM130" s="1017"/>
      <c r="AN130" s="1017"/>
      <c r="AO130" s="1018"/>
      <c r="AP130" s="1134"/>
      <c r="AQ130" s="1135"/>
      <c r="AR130" s="1135"/>
      <c r="AS130" s="1135"/>
      <c r="AT130" s="1136"/>
      <c r="AU130" s="286"/>
      <c r="AV130" s="286"/>
      <c r="AW130" s="286"/>
      <c r="AX130" s="1125" t="s">
        <v>509</v>
      </c>
      <c r="AY130" s="1008"/>
      <c r="AZ130" s="1008"/>
      <c r="BA130" s="1008"/>
      <c r="BB130" s="1008"/>
      <c r="BC130" s="1008"/>
      <c r="BD130" s="1008"/>
      <c r="BE130" s="1009"/>
      <c r="BF130" s="1162">
        <v>9.3000000000000007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510</v>
      </c>
      <c r="X131" s="1170"/>
      <c r="Y131" s="1170"/>
      <c r="Z131" s="1171"/>
      <c r="AA131" s="1063">
        <v>26729078</v>
      </c>
      <c r="AB131" s="1042"/>
      <c r="AC131" s="1042"/>
      <c r="AD131" s="1042"/>
      <c r="AE131" s="1043"/>
      <c r="AF131" s="1041">
        <v>26744580</v>
      </c>
      <c r="AG131" s="1042"/>
      <c r="AH131" s="1042"/>
      <c r="AI131" s="1042"/>
      <c r="AJ131" s="1043"/>
      <c r="AK131" s="1041">
        <v>27686530</v>
      </c>
      <c r="AL131" s="1042"/>
      <c r="AM131" s="1042"/>
      <c r="AN131" s="1042"/>
      <c r="AO131" s="1043"/>
      <c r="AP131" s="1172"/>
      <c r="AQ131" s="1173"/>
      <c r="AR131" s="1173"/>
      <c r="AS131" s="1173"/>
      <c r="AT131" s="1174"/>
      <c r="AU131" s="286"/>
      <c r="AV131" s="286"/>
      <c r="AW131" s="286"/>
      <c r="AX131" s="1144" t="s">
        <v>511</v>
      </c>
      <c r="AY131" s="1095"/>
      <c r="AZ131" s="1095"/>
      <c r="BA131" s="1095"/>
      <c r="BB131" s="1095"/>
      <c r="BC131" s="1095"/>
      <c r="BD131" s="1095"/>
      <c r="BE131" s="1096"/>
      <c r="BF131" s="1145">
        <v>101.4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513</v>
      </c>
      <c r="W132" s="1155"/>
      <c r="X132" s="1155"/>
      <c r="Y132" s="1155"/>
      <c r="Z132" s="1156"/>
      <c r="AA132" s="1157">
        <v>10.17564093</v>
      </c>
      <c r="AB132" s="1158"/>
      <c r="AC132" s="1158"/>
      <c r="AD132" s="1158"/>
      <c r="AE132" s="1159"/>
      <c r="AF132" s="1160">
        <v>9.8075834430000004</v>
      </c>
      <c r="AG132" s="1158"/>
      <c r="AH132" s="1158"/>
      <c r="AI132" s="1158"/>
      <c r="AJ132" s="1159"/>
      <c r="AK132" s="1160">
        <v>8.1056130910000004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514</v>
      </c>
      <c r="W133" s="1138"/>
      <c r="X133" s="1138"/>
      <c r="Y133" s="1138"/>
      <c r="Z133" s="1139"/>
      <c r="AA133" s="1140">
        <v>10.7</v>
      </c>
      <c r="AB133" s="1141"/>
      <c r="AC133" s="1141"/>
      <c r="AD133" s="1141"/>
      <c r="AE133" s="1142"/>
      <c r="AF133" s="1140">
        <v>10</v>
      </c>
      <c r="AG133" s="1141"/>
      <c r="AH133" s="1141"/>
      <c r="AI133" s="1141"/>
      <c r="AJ133" s="1142"/>
      <c r="AK133" s="1140">
        <v>9.3000000000000007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O2nMiEVzHttR3MAWvOnT9Oj0oYREvXgqAQjxTRMsfkoTra+C8WwqHmnDS6dthGKIO3d1cKmmzc8+G4IApeyrQ==" saltValue="3E0+6P2XtpEf/EV2zr7y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PwgPusB9ZNxDHNLvy14pjto3cz/R3dez+c0kHmVHGmDitbLynkKOw2nnF9SHd/lu2AMNV9zNsq4YuIJIqOxg==" saltValue="u9VkBkvisw1gT677ruvW/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tzm2bU7zNXuxN3wMiIbevAdejUAJ1EHzm8rzeOSrLzATbt1lQJs4qlMPg6rBjY2q+g9vQ4RrDcyMa0bU5CIIg==" saltValue="cZz6HGtJV5IhwO3DIzmO1Q=="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523</v>
      </c>
      <c r="AL9" s="1178"/>
      <c r="AM9" s="1178"/>
      <c r="AN9" s="1179"/>
      <c r="AO9" s="314">
        <v>10648915</v>
      </c>
      <c r="AP9" s="314">
        <v>68173</v>
      </c>
      <c r="AQ9" s="315">
        <v>60699</v>
      </c>
      <c r="AR9" s="316">
        <v>12.3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524</v>
      </c>
      <c r="AL10" s="1178"/>
      <c r="AM10" s="1178"/>
      <c r="AN10" s="1179"/>
      <c r="AO10" s="317">
        <v>12453</v>
      </c>
      <c r="AP10" s="317">
        <v>80</v>
      </c>
      <c r="AQ10" s="318">
        <v>1313</v>
      </c>
      <c r="AR10" s="319">
        <v>-93.9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525</v>
      </c>
      <c r="AL11" s="1178"/>
      <c r="AM11" s="1178"/>
      <c r="AN11" s="1179"/>
      <c r="AO11" s="317">
        <v>1497</v>
      </c>
      <c r="AP11" s="317">
        <v>10</v>
      </c>
      <c r="AQ11" s="318">
        <v>1158</v>
      </c>
      <c r="AR11" s="319">
        <v>-99.1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526</v>
      </c>
      <c r="AL12" s="1178"/>
      <c r="AM12" s="1178"/>
      <c r="AN12" s="1179"/>
      <c r="AO12" s="317" t="s">
        <v>527</v>
      </c>
      <c r="AP12" s="317" t="s">
        <v>527</v>
      </c>
      <c r="AQ12" s="318" t="s">
        <v>527</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528</v>
      </c>
      <c r="AL13" s="1178"/>
      <c r="AM13" s="1178"/>
      <c r="AN13" s="1179"/>
      <c r="AO13" s="317">
        <v>314868</v>
      </c>
      <c r="AP13" s="317">
        <v>2016</v>
      </c>
      <c r="AQ13" s="318">
        <v>2240</v>
      </c>
      <c r="AR13" s="319">
        <v>-10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529</v>
      </c>
      <c r="AL14" s="1178"/>
      <c r="AM14" s="1178"/>
      <c r="AN14" s="1179"/>
      <c r="AO14" s="317">
        <v>145046</v>
      </c>
      <c r="AP14" s="317">
        <v>929</v>
      </c>
      <c r="AQ14" s="318">
        <v>1314</v>
      </c>
      <c r="AR14" s="319">
        <v>-29.3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530</v>
      </c>
      <c r="AL15" s="1184"/>
      <c r="AM15" s="1184"/>
      <c r="AN15" s="1185"/>
      <c r="AO15" s="317">
        <v>-775704</v>
      </c>
      <c r="AP15" s="317">
        <v>-4966</v>
      </c>
      <c r="AQ15" s="318">
        <v>-3730</v>
      </c>
      <c r="AR15" s="319">
        <v>33.1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10347075</v>
      </c>
      <c r="AP16" s="317">
        <v>66241</v>
      </c>
      <c r="AQ16" s="318">
        <v>62995</v>
      </c>
      <c r="AR16" s="319">
        <v>5.2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535</v>
      </c>
      <c r="AL21" s="1187"/>
      <c r="AM21" s="1187"/>
      <c r="AN21" s="1188"/>
      <c r="AO21" s="330">
        <v>6.36</v>
      </c>
      <c r="AP21" s="331">
        <v>6.04</v>
      </c>
      <c r="AQ21" s="332">
        <v>0.32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536</v>
      </c>
      <c r="AL22" s="1187"/>
      <c r="AM22" s="1187"/>
      <c r="AN22" s="1188"/>
      <c r="AO22" s="335">
        <v>97.4</v>
      </c>
      <c r="AP22" s="336">
        <v>99.9</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540</v>
      </c>
      <c r="AL32" s="1181"/>
      <c r="AM32" s="1181"/>
      <c r="AN32" s="1182"/>
      <c r="AO32" s="345">
        <v>5714874</v>
      </c>
      <c r="AP32" s="345">
        <v>36586</v>
      </c>
      <c r="AQ32" s="346">
        <v>26503</v>
      </c>
      <c r="AR32" s="347">
        <v>38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541</v>
      </c>
      <c r="AL33" s="1181"/>
      <c r="AM33" s="1181"/>
      <c r="AN33" s="1182"/>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542</v>
      </c>
      <c r="AL34" s="1181"/>
      <c r="AM34" s="1181"/>
      <c r="AN34" s="1182"/>
      <c r="AO34" s="345">
        <v>34497</v>
      </c>
      <c r="AP34" s="345">
        <v>221</v>
      </c>
      <c r="AQ34" s="346">
        <v>25</v>
      </c>
      <c r="AR34" s="347">
        <v>784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543</v>
      </c>
      <c r="AL35" s="1181"/>
      <c r="AM35" s="1181"/>
      <c r="AN35" s="1182"/>
      <c r="AO35" s="345">
        <v>869532</v>
      </c>
      <c r="AP35" s="345">
        <v>5567</v>
      </c>
      <c r="AQ35" s="346">
        <v>5830</v>
      </c>
      <c r="AR35" s="347">
        <v>-4.5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544</v>
      </c>
      <c r="AL36" s="1181"/>
      <c r="AM36" s="1181"/>
      <c r="AN36" s="1182"/>
      <c r="AO36" s="345">
        <v>685817</v>
      </c>
      <c r="AP36" s="345">
        <v>4391</v>
      </c>
      <c r="AQ36" s="346">
        <v>589</v>
      </c>
      <c r="AR36" s="347">
        <v>645.5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545</v>
      </c>
      <c r="AL37" s="1181"/>
      <c r="AM37" s="1181"/>
      <c r="AN37" s="1182"/>
      <c r="AO37" s="345">
        <v>1055968</v>
      </c>
      <c r="AP37" s="345">
        <v>6760</v>
      </c>
      <c r="AQ37" s="346">
        <v>1271</v>
      </c>
      <c r="AR37" s="347">
        <v>431.9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546</v>
      </c>
      <c r="AL38" s="1190"/>
      <c r="AM38" s="1190"/>
      <c r="AN38" s="1191"/>
      <c r="AO38" s="348">
        <v>277</v>
      </c>
      <c r="AP38" s="348">
        <v>2</v>
      </c>
      <c r="AQ38" s="349">
        <v>0</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547</v>
      </c>
      <c r="AL39" s="1190"/>
      <c r="AM39" s="1190"/>
      <c r="AN39" s="1191"/>
      <c r="AO39" s="345">
        <v>-1968845</v>
      </c>
      <c r="AP39" s="345">
        <v>-12604</v>
      </c>
      <c r="AQ39" s="346">
        <v>-7632</v>
      </c>
      <c r="AR39" s="347">
        <v>65.099999999999994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548</v>
      </c>
      <c r="AL40" s="1181"/>
      <c r="AM40" s="1181"/>
      <c r="AN40" s="1182"/>
      <c r="AO40" s="345">
        <v>-4147957</v>
      </c>
      <c r="AP40" s="345">
        <v>-26555</v>
      </c>
      <c r="AQ40" s="346">
        <v>-20405</v>
      </c>
      <c r="AR40" s="347">
        <v>30.1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304</v>
      </c>
      <c r="AL41" s="1193"/>
      <c r="AM41" s="1193"/>
      <c r="AN41" s="1194"/>
      <c r="AO41" s="345">
        <v>2244163</v>
      </c>
      <c r="AP41" s="345">
        <v>14367</v>
      </c>
      <c r="AQ41" s="346">
        <v>6181</v>
      </c>
      <c r="AR41" s="347">
        <v>132.4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518</v>
      </c>
      <c r="AN49" s="1197" t="s">
        <v>552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5697407</v>
      </c>
      <c r="AN51" s="367">
        <v>35683</v>
      </c>
      <c r="AO51" s="368">
        <v>-5.2</v>
      </c>
      <c r="AP51" s="369">
        <v>39893</v>
      </c>
      <c r="AQ51" s="370">
        <v>-0.1</v>
      </c>
      <c r="AR51" s="371">
        <v>-5.0999999999999996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3099783</v>
      </c>
      <c r="AN52" s="375">
        <v>19414</v>
      </c>
      <c r="AO52" s="376">
        <v>4.0999999999999996</v>
      </c>
      <c r="AP52" s="377">
        <v>26170</v>
      </c>
      <c r="AQ52" s="378">
        <v>16</v>
      </c>
      <c r="AR52" s="379">
        <v>-11.9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9946116</v>
      </c>
      <c r="AN53" s="367">
        <v>62604</v>
      </c>
      <c r="AO53" s="368">
        <v>75.400000000000006</v>
      </c>
      <c r="AP53" s="369">
        <v>41080</v>
      </c>
      <c r="AQ53" s="370">
        <v>3</v>
      </c>
      <c r="AR53" s="371">
        <v>72.400000000000006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5827531</v>
      </c>
      <c r="AN54" s="375">
        <v>36680</v>
      </c>
      <c r="AO54" s="376">
        <v>88.9</v>
      </c>
      <c r="AP54" s="377">
        <v>27265</v>
      </c>
      <c r="AQ54" s="378">
        <v>4.2</v>
      </c>
      <c r="AR54" s="379">
        <v>84.7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6330841</v>
      </c>
      <c r="AN55" s="367">
        <v>40068</v>
      </c>
      <c r="AO55" s="368">
        <v>-36</v>
      </c>
      <c r="AP55" s="369">
        <v>33173</v>
      </c>
      <c r="AQ55" s="370">
        <v>-19.2</v>
      </c>
      <c r="AR55" s="371">
        <v>-16.8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3397113</v>
      </c>
      <c r="AN56" s="375">
        <v>21500</v>
      </c>
      <c r="AO56" s="376">
        <v>-41.4</v>
      </c>
      <c r="AP56" s="377">
        <v>20353</v>
      </c>
      <c r="AQ56" s="378">
        <v>-25.4</v>
      </c>
      <c r="AR56" s="379">
        <v>-16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6185538</v>
      </c>
      <c r="AN57" s="367">
        <v>39290</v>
      </c>
      <c r="AO57" s="368">
        <v>-1.9</v>
      </c>
      <c r="AP57" s="369">
        <v>37644</v>
      </c>
      <c r="AQ57" s="370">
        <v>13.5</v>
      </c>
      <c r="AR57" s="371">
        <v>-15.4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4435844</v>
      </c>
      <c r="AN58" s="375">
        <v>28176</v>
      </c>
      <c r="AO58" s="376">
        <v>31.1</v>
      </c>
      <c r="AP58" s="377">
        <v>24939</v>
      </c>
      <c r="AQ58" s="378">
        <v>22.5</v>
      </c>
      <c r="AR58" s="379">
        <v>8.6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5227766</v>
      </c>
      <c r="AN59" s="367">
        <v>33468</v>
      </c>
      <c r="AO59" s="368">
        <v>-14.8</v>
      </c>
      <c r="AP59" s="369">
        <v>39221</v>
      </c>
      <c r="AQ59" s="370">
        <v>4.2</v>
      </c>
      <c r="AR59" s="371">
        <v>-19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2784411</v>
      </c>
      <c r="AN60" s="375">
        <v>17825</v>
      </c>
      <c r="AO60" s="376">
        <v>-36.700000000000003</v>
      </c>
      <c r="AP60" s="377">
        <v>24821</v>
      </c>
      <c r="AQ60" s="378">
        <v>-0.5</v>
      </c>
      <c r="AR60" s="379">
        <v>-36.200000000000003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6677534</v>
      </c>
      <c r="AN61" s="382">
        <v>42223</v>
      </c>
      <c r="AO61" s="383">
        <v>3.5</v>
      </c>
      <c r="AP61" s="384">
        <v>38202</v>
      </c>
      <c r="AQ61" s="385">
        <v>0.3</v>
      </c>
      <c r="AR61" s="371">
        <v>3.2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3908936</v>
      </c>
      <c r="AN62" s="375">
        <v>24719</v>
      </c>
      <c r="AO62" s="376">
        <v>9.1999999999999993</v>
      </c>
      <c r="AP62" s="377">
        <v>24710</v>
      </c>
      <c r="AQ62" s="378">
        <v>3.4</v>
      </c>
      <c r="AR62" s="379">
        <v>5.8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RMF0UjLiG1LSLKrSiWfVHOBHWAh+ZJZfFHC+NveOwPrItFNFfGHAYjrZpt3bGRZOm8ceHN378lSXp8ivTaRzg==" saltValue="xWQEYIxAwV76EXM/oTbpk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verticalCentered="1"/>
  <pageMargins left="0" right="0" top="0" bottom="0" header="0" footer="0"/>
  <pageSetup paperSize="8" scale="89"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ZqlBLeh1uwlC1NdNDWouJlR4QJiG6voSXcMsBEWm0ABleQeSORF3kgM7cyvXUEI453eOUCJ+dgcQZiaB4yMCxQ==" saltValue="VKWmIwtrql9LqJgxcttz6g==" spinCount="100000" sheet="1" objects="1" scenarios="1"/>
  <dataConsolidate/>
  <phoneticPr fontId="2"/>
  <printOptions horizontalCentered="1" verticalCentered="1"/>
  <pageMargins left="0" right="0" top="0" bottom="0" header="0" footer="0"/>
  <pageSetup paperSize="8" scale="57" orientation="landscape" verticalDpi="300"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QHiqsRuEf+2CHoZsgIif6xccVsEHrf93PlMGMm6ItewLAxDKDmVS4M1Ze1U7HO8MJZWkiIXnxyPPLlNL4Y5twA==" saltValue="J/lTuTUldoN04IX6qQKciA==" spinCount="100000" sheet="1" objects="1" scenarios="1"/>
  <dataConsolidate/>
  <phoneticPr fontId="2"/>
  <printOptions horizontalCentered="1" verticalCentered="1"/>
  <pageMargins left="0" right="0" top="0" bottom="0" header="0" footer="0"/>
  <pageSetup paperSize="8" scale="57" orientation="landscape" verticalDpi="300"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00" t="s">
        <v>3</v>
      </c>
      <c r="D47" s="1200"/>
      <c r="E47" s="1201"/>
      <c r="F47" s="11">
        <v>3.88</v>
      </c>
      <c r="G47" s="12">
        <v>3.95</v>
      </c>
      <c r="H47" s="12">
        <v>3.76</v>
      </c>
      <c r="I47" s="12">
        <v>4.24</v>
      </c>
      <c r="J47" s="13">
        <v>4.3</v>
      </c>
    </row>
    <row r="48" spans="2:10" ht="57.75" customHeight="1" x14ac:dyDescent="0.15">
      <c r="B48" s="14"/>
      <c r="C48" s="1202" t="s">
        <v>4</v>
      </c>
      <c r="D48" s="1202"/>
      <c r="E48" s="1203"/>
      <c r="F48" s="15">
        <v>1.04</v>
      </c>
      <c r="G48" s="16">
        <v>1.05</v>
      </c>
      <c r="H48" s="16">
        <v>0.92</v>
      </c>
      <c r="I48" s="16">
        <v>1.31</v>
      </c>
      <c r="J48" s="17">
        <v>2.38</v>
      </c>
    </row>
    <row r="49" spans="2:10" ht="57.75" customHeight="1" thickBot="1" x14ac:dyDescent="0.2">
      <c r="B49" s="18"/>
      <c r="C49" s="1204" t="s">
        <v>5</v>
      </c>
      <c r="D49" s="1204"/>
      <c r="E49" s="1205"/>
      <c r="F49" s="19" t="s">
        <v>573</v>
      </c>
      <c r="G49" s="20">
        <v>0.14000000000000001</v>
      </c>
      <c r="H49" s="20" t="s">
        <v>574</v>
      </c>
      <c r="I49" s="20">
        <v>0.89</v>
      </c>
      <c r="J49" s="21">
        <v>1.3</v>
      </c>
    </row>
    <row r="50" spans="2:10" ht="13.5" customHeight="1" x14ac:dyDescent="0.15"/>
  </sheetData>
  <sheetProtection algorithmName="SHA-512" hashValue="OedzZVDbpImsRcs5UqU5UVnJ02z496aInx37E24fp4ilNJgqRYkTRxFK9+vS83SWa5akcmL6N3hBbck7SZsusA==" saltValue="TsloPedAES8ZjKZBf1J4Og==" spinCount="100000" sheet="1" objects="1" scenarios="1"/>
  <mergeCells count="3">
    <mergeCell ref="C47:E47"/>
    <mergeCell ref="C48:E48"/>
    <mergeCell ref="C49:E49"/>
  </mergeCells>
  <phoneticPr fontId="2"/>
  <printOptions horizontalCentered="1" verticalCentered="1"/>
  <pageMargins left="0" right="0" top="0" bottom="0" header="0" footer="0"/>
  <pageSetup paperSize="8" scale="92" orientation="landscape" verticalDpi="300"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川西市</cp:lastModifiedBy>
  <cp:lastPrinted>2022-03-11T10:37:13Z</cp:lastPrinted>
  <dcterms:created xsi:type="dcterms:W3CDTF">2022-02-02T06:00:02Z</dcterms:created>
  <dcterms:modified xsi:type="dcterms:W3CDTF">2022-09-20T06:27:08Z</dcterms:modified>
  <cp:category/>
</cp:coreProperties>
</file>